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99583ce5cc05306/010 - Abraham S and B - JOSL/"/>
    </mc:Choice>
  </mc:AlternateContent>
  <xr:revisionPtr revIDLastSave="61" documentId="8_{A16868B0-3E2B-44F4-BF2C-A886A75436ED}" xr6:coauthVersionLast="47" xr6:coauthVersionMax="47" xr10:uidLastSave="{B731818D-99E5-4443-8900-17FF4A051FB6}"/>
  <bookViews>
    <workbookView xWindow="480" yWindow="705" windowWidth="18720" windowHeight="10095" xr2:uid="{B37B21AF-E23E-43A8-85AC-F28B5FAFC745}"/>
  </bookViews>
  <sheets>
    <sheet name="Abraham Parameters and Calcs." sheetId="1" r:id="rId1"/>
  </sheets>
  <externalReferences>
    <externalReference r:id="rId2"/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280" i="1" l="1"/>
  <c r="AD280" i="1"/>
  <c r="L280" i="1" s="1"/>
  <c r="AA280" i="1"/>
  <c r="Z280" i="1"/>
  <c r="J280" i="1" s="1"/>
  <c r="K280" i="1"/>
  <c r="I280" i="1"/>
  <c r="H280" i="1"/>
  <c r="G280" i="1"/>
  <c r="F280" i="1"/>
  <c r="AE268" i="1"/>
  <c r="AD268" i="1"/>
  <c r="L268" i="1" s="1"/>
  <c r="AA268" i="1"/>
  <c r="Z268" i="1"/>
  <c r="J268" i="1" s="1"/>
  <c r="K268" i="1"/>
  <c r="I268" i="1"/>
  <c r="H268" i="1"/>
  <c r="G268" i="1"/>
  <c r="F268" i="1"/>
  <c r="W304" i="1" l="1"/>
  <c r="V304" i="1"/>
  <c r="W303" i="1"/>
  <c r="V303" i="1"/>
  <c r="W302" i="1"/>
  <c r="V302" i="1"/>
  <c r="W321" i="1"/>
  <c r="V321" i="1"/>
  <c r="W319" i="1"/>
  <c r="V319" i="1"/>
  <c r="W281" i="1"/>
  <c r="V281" i="1"/>
  <c r="W283" i="1"/>
  <c r="V283" i="1"/>
  <c r="W282" i="1"/>
  <c r="V282" i="1"/>
  <c r="W176" i="1"/>
  <c r="V176" i="1"/>
  <c r="W175" i="1"/>
  <c r="V175" i="1"/>
  <c r="W174" i="1"/>
  <c r="V174" i="1"/>
  <c r="W173" i="1"/>
  <c r="V173" i="1"/>
  <c r="W172" i="1"/>
  <c r="V172" i="1"/>
  <c r="W171" i="1"/>
  <c r="V171" i="1"/>
  <c r="W170" i="1"/>
  <c r="V170" i="1"/>
  <c r="W169" i="1"/>
  <c r="V169" i="1"/>
  <c r="W168" i="1"/>
  <c r="V168" i="1"/>
  <c r="W274" i="1"/>
  <c r="V274" i="1"/>
  <c r="W314" i="1"/>
  <c r="V314" i="1"/>
  <c r="W313" i="1"/>
  <c r="V313" i="1"/>
  <c r="W312" i="1"/>
  <c r="V312" i="1"/>
  <c r="W329" i="1"/>
  <c r="V329" i="1"/>
  <c r="W328" i="1"/>
  <c r="V328" i="1"/>
  <c r="W327" i="1"/>
  <c r="V327" i="1"/>
  <c r="W232" i="1"/>
  <c r="V232" i="1"/>
  <c r="W231" i="1"/>
  <c r="V231" i="1"/>
  <c r="W230" i="1"/>
  <c r="V230" i="1"/>
  <c r="W229" i="1"/>
  <c r="V229" i="1"/>
  <c r="W192" i="1"/>
  <c r="V192" i="1"/>
  <c r="W214" i="1"/>
  <c r="V214" i="1"/>
  <c r="W213" i="1"/>
  <c r="V213" i="1"/>
  <c r="W212" i="1"/>
  <c r="V212" i="1"/>
  <c r="W326" i="1"/>
  <c r="V326" i="1"/>
  <c r="W325" i="1"/>
  <c r="V325" i="1"/>
  <c r="W324" i="1"/>
  <c r="V324" i="1"/>
  <c r="W323" i="1"/>
  <c r="V323" i="1"/>
  <c r="W322" i="1"/>
  <c r="V322" i="1"/>
  <c r="W160" i="1"/>
  <c r="V160" i="1"/>
  <c r="W159" i="1"/>
  <c r="V159" i="1"/>
  <c r="W158" i="1"/>
  <c r="V158" i="1"/>
  <c r="W157" i="1"/>
  <c r="V157" i="1"/>
  <c r="W156" i="1"/>
  <c r="V156" i="1"/>
  <c r="W155" i="1"/>
  <c r="V155" i="1"/>
  <c r="W154" i="1"/>
  <c r="V154" i="1"/>
  <c r="W276" i="1"/>
  <c r="V276" i="1"/>
  <c r="W153" i="1"/>
  <c r="V153" i="1"/>
  <c r="W152" i="1"/>
  <c r="V152" i="1"/>
  <c r="W151" i="1"/>
  <c r="V151" i="1"/>
  <c r="W150" i="1"/>
  <c r="V150" i="1"/>
  <c r="W149" i="1"/>
  <c r="V149" i="1"/>
  <c r="W148" i="1"/>
  <c r="V148" i="1"/>
  <c r="W147" i="1"/>
  <c r="V147" i="1"/>
  <c r="W146" i="1"/>
  <c r="V146" i="1"/>
  <c r="W311" i="1"/>
  <c r="V311" i="1"/>
  <c r="W252" i="1"/>
  <c r="V252" i="1"/>
  <c r="W228" i="1"/>
  <c r="V228" i="1"/>
  <c r="W333" i="1"/>
  <c r="V333" i="1"/>
  <c r="W332" i="1"/>
  <c r="V332" i="1"/>
  <c r="W331" i="1"/>
  <c r="V331" i="1"/>
  <c r="W330" i="1"/>
  <c r="V330" i="1"/>
  <c r="W301" i="1"/>
  <c r="V301" i="1"/>
  <c r="W300" i="1"/>
  <c r="V300" i="1"/>
  <c r="W299" i="1"/>
  <c r="V299" i="1"/>
  <c r="W298" i="1"/>
  <c r="V298" i="1"/>
  <c r="W297" i="1"/>
  <c r="V297" i="1"/>
  <c r="W296" i="1"/>
  <c r="V296" i="1"/>
  <c r="W295" i="1"/>
  <c r="V295" i="1"/>
  <c r="W294" i="1"/>
  <c r="V294" i="1"/>
  <c r="W293" i="1"/>
  <c r="V293" i="1"/>
  <c r="W292" i="1"/>
  <c r="V292" i="1"/>
  <c r="W309" i="1"/>
  <c r="V309" i="1"/>
  <c r="W308" i="1"/>
  <c r="V308" i="1"/>
  <c r="W307" i="1"/>
  <c r="V307" i="1"/>
  <c r="W306" i="1"/>
  <c r="V306" i="1"/>
  <c r="W305" i="1"/>
  <c r="V305" i="1"/>
  <c r="W291" i="1"/>
  <c r="V291" i="1"/>
  <c r="W290" i="1"/>
  <c r="V290" i="1"/>
  <c r="W289" i="1"/>
  <c r="V289" i="1"/>
  <c r="W288" i="1"/>
  <c r="V288" i="1"/>
  <c r="W86" i="1"/>
  <c r="V86" i="1"/>
  <c r="W85" i="1"/>
  <c r="V85" i="1"/>
  <c r="W84" i="1"/>
  <c r="V84" i="1"/>
  <c r="W83" i="1"/>
  <c r="V83" i="1"/>
  <c r="W82" i="1"/>
  <c r="V82" i="1"/>
  <c r="W81" i="1"/>
  <c r="V81" i="1"/>
  <c r="W80" i="1"/>
  <c r="V80" i="1"/>
  <c r="W79" i="1"/>
  <c r="V79" i="1"/>
  <c r="W78" i="1"/>
  <c r="V78" i="1"/>
  <c r="W227" i="1"/>
  <c r="V227" i="1"/>
  <c r="W226" i="1"/>
  <c r="V226" i="1"/>
  <c r="W225" i="1"/>
  <c r="V225" i="1"/>
  <c r="W224" i="1"/>
  <c r="V224" i="1"/>
  <c r="W262" i="1"/>
  <c r="V262" i="1"/>
  <c r="W261" i="1"/>
  <c r="V261" i="1"/>
  <c r="W260" i="1"/>
  <c r="V260" i="1"/>
  <c r="W259" i="1"/>
  <c r="V259" i="1"/>
  <c r="W258" i="1"/>
  <c r="V258" i="1"/>
  <c r="W257" i="1"/>
  <c r="V257" i="1"/>
  <c r="W256" i="1"/>
  <c r="V256" i="1"/>
  <c r="W255" i="1"/>
  <c r="V255" i="1"/>
  <c r="W254" i="1"/>
  <c r="V254" i="1"/>
  <c r="W253" i="1"/>
  <c r="V253" i="1"/>
  <c r="W88" i="1"/>
  <c r="V88" i="1"/>
  <c r="W87" i="1"/>
  <c r="V87" i="1"/>
  <c r="W77" i="1"/>
  <c r="V77" i="1"/>
  <c r="W76" i="1"/>
  <c r="V76" i="1"/>
  <c r="W75" i="1"/>
  <c r="V75" i="1"/>
  <c r="W74" i="1"/>
  <c r="V74" i="1"/>
  <c r="W73" i="1"/>
  <c r="V73" i="1"/>
  <c r="W72" i="1"/>
  <c r="V72" i="1"/>
  <c r="W71" i="1"/>
  <c r="V71" i="1"/>
  <c r="W70" i="1"/>
  <c r="V70" i="1"/>
  <c r="W69" i="1"/>
  <c r="V69" i="1"/>
  <c r="W68" i="1"/>
  <c r="V68" i="1"/>
  <c r="W67" i="1"/>
  <c r="V67" i="1"/>
  <c r="W66" i="1"/>
  <c r="V66" i="1"/>
  <c r="W65" i="1"/>
  <c r="V65" i="1"/>
  <c r="W64" i="1"/>
  <c r="V64" i="1"/>
  <c r="W63" i="1"/>
  <c r="V63" i="1"/>
  <c r="W62" i="1"/>
  <c r="V62" i="1"/>
  <c r="W61" i="1"/>
  <c r="V61" i="1"/>
  <c r="W60" i="1"/>
  <c r="V60" i="1"/>
  <c r="W59" i="1"/>
  <c r="V59" i="1"/>
  <c r="W58" i="1"/>
  <c r="V58" i="1"/>
  <c r="W57" i="1"/>
  <c r="V57" i="1"/>
  <c r="W56" i="1"/>
  <c r="V56" i="1"/>
  <c r="W55" i="1"/>
  <c r="V55" i="1"/>
  <c r="W54" i="1"/>
  <c r="V54" i="1"/>
  <c r="W53" i="1"/>
  <c r="V53" i="1"/>
  <c r="W52" i="1"/>
  <c r="V52" i="1"/>
  <c r="W251" i="1"/>
  <c r="V251" i="1"/>
  <c r="W250" i="1"/>
  <c r="V250" i="1"/>
  <c r="W249" i="1"/>
  <c r="V249" i="1"/>
  <c r="W248" i="1"/>
  <c r="V248" i="1"/>
  <c r="W247" i="1"/>
  <c r="V247" i="1"/>
  <c r="W246" i="1"/>
  <c r="V246" i="1"/>
  <c r="W245" i="1"/>
  <c r="V245" i="1"/>
  <c r="W244" i="1"/>
  <c r="V244" i="1"/>
  <c r="W243" i="1"/>
  <c r="V243" i="1"/>
  <c r="W242" i="1"/>
  <c r="V242" i="1"/>
  <c r="W241" i="1"/>
  <c r="V241" i="1"/>
  <c r="W240" i="1"/>
  <c r="V240" i="1"/>
  <c r="W239" i="1"/>
  <c r="V239" i="1"/>
  <c r="W238" i="1"/>
  <c r="V238" i="1"/>
  <c r="W237" i="1"/>
  <c r="V237" i="1"/>
  <c r="W236" i="1"/>
  <c r="V236" i="1"/>
  <c r="W235" i="1"/>
  <c r="V235" i="1"/>
  <c r="W234" i="1"/>
  <c r="V234" i="1"/>
  <c r="W233" i="1"/>
  <c r="V233" i="1"/>
  <c r="AD320" i="1"/>
  <c r="V320" i="1" s="1"/>
  <c r="W320" i="1"/>
  <c r="W95" i="1"/>
  <c r="V95" i="1"/>
  <c r="W94" i="1"/>
  <c r="V94" i="1"/>
  <c r="W93" i="1"/>
  <c r="V93" i="1"/>
  <c r="W92" i="1"/>
  <c r="V92" i="1"/>
  <c r="W318" i="1"/>
  <c r="V318" i="1"/>
  <c r="W317" i="1"/>
  <c r="V317" i="1"/>
  <c r="W316" i="1"/>
  <c r="V316" i="1"/>
  <c r="W315" i="1"/>
  <c r="V315" i="1"/>
  <c r="W91" i="1"/>
  <c r="V91" i="1"/>
  <c r="W90" i="1"/>
  <c r="V90" i="1"/>
  <c r="W89" i="1"/>
  <c r="V89" i="1"/>
  <c r="W264" i="1"/>
  <c r="V264" i="1"/>
  <c r="W263" i="1"/>
  <c r="V263" i="1"/>
  <c r="W211" i="1"/>
  <c r="V211" i="1"/>
  <c r="W210" i="1"/>
  <c r="V210" i="1"/>
  <c r="W209" i="1"/>
  <c r="V209" i="1"/>
  <c r="W208" i="1"/>
  <c r="V208" i="1"/>
  <c r="W207" i="1"/>
  <c r="V207" i="1"/>
  <c r="W310" i="1"/>
  <c r="V310" i="1"/>
  <c r="W206" i="1"/>
  <c r="V206" i="1"/>
  <c r="W205" i="1"/>
  <c r="V205" i="1"/>
  <c r="W204" i="1"/>
  <c r="V204" i="1"/>
  <c r="W203" i="1"/>
  <c r="V203" i="1"/>
  <c r="W202" i="1"/>
  <c r="V202" i="1"/>
  <c r="W201" i="1"/>
  <c r="V201" i="1"/>
  <c r="W200" i="1"/>
  <c r="V200" i="1"/>
  <c r="W199" i="1"/>
  <c r="V199" i="1"/>
  <c r="W198" i="1"/>
  <c r="V198" i="1"/>
  <c r="W197" i="1"/>
  <c r="V197" i="1"/>
  <c r="W196" i="1"/>
  <c r="V196" i="1"/>
  <c r="W195" i="1"/>
  <c r="V195" i="1"/>
  <c r="W194" i="1"/>
  <c r="V194" i="1"/>
  <c r="W193" i="1"/>
  <c r="V193" i="1"/>
  <c r="W273" i="1"/>
  <c r="V273" i="1"/>
  <c r="W272" i="1"/>
  <c r="V272" i="1"/>
  <c r="W271" i="1"/>
  <c r="V271" i="1"/>
  <c r="W270" i="1"/>
  <c r="V270" i="1"/>
  <c r="W269" i="1"/>
  <c r="V269" i="1"/>
  <c r="W135" i="1"/>
  <c r="V135" i="1"/>
  <c r="W134" i="1"/>
  <c r="V134" i="1"/>
  <c r="W133" i="1"/>
  <c r="V133" i="1"/>
  <c r="W132" i="1"/>
  <c r="V132" i="1"/>
  <c r="W131" i="1"/>
  <c r="V131" i="1"/>
  <c r="W130" i="1"/>
  <c r="V130" i="1"/>
  <c r="W129" i="1"/>
  <c r="V129" i="1"/>
  <c r="W128" i="1"/>
  <c r="V128" i="1"/>
  <c r="W127" i="1"/>
  <c r="V127" i="1"/>
  <c r="W126" i="1"/>
  <c r="V126" i="1"/>
  <c r="W125" i="1"/>
  <c r="V125" i="1"/>
  <c r="W124" i="1"/>
  <c r="V124" i="1"/>
  <c r="W123" i="1"/>
  <c r="V123" i="1"/>
  <c r="W122" i="1"/>
  <c r="V122" i="1"/>
  <c r="W121" i="1"/>
  <c r="V121" i="1"/>
  <c r="W279" i="1"/>
  <c r="V279" i="1"/>
  <c r="W278" i="1"/>
  <c r="V278" i="1"/>
  <c r="W277" i="1"/>
  <c r="V277" i="1"/>
  <c r="W167" i="1"/>
  <c r="V167" i="1"/>
  <c r="W166" i="1"/>
  <c r="V166" i="1"/>
  <c r="W165" i="1"/>
  <c r="V165" i="1"/>
  <c r="W164" i="1"/>
  <c r="V164" i="1"/>
  <c r="W163" i="1"/>
  <c r="V163" i="1"/>
  <c r="W162" i="1"/>
  <c r="V162" i="1"/>
  <c r="W161" i="1"/>
  <c r="V161" i="1"/>
  <c r="W287" i="1"/>
  <c r="V287" i="1"/>
  <c r="W286" i="1"/>
  <c r="V286" i="1"/>
  <c r="W285" i="1"/>
  <c r="V285" i="1"/>
  <c r="W284" i="1"/>
  <c r="V284" i="1"/>
  <c r="W188" i="1"/>
  <c r="V188" i="1"/>
  <c r="W187" i="1"/>
  <c r="V187" i="1"/>
  <c r="W186" i="1"/>
  <c r="V186" i="1"/>
  <c r="W185" i="1"/>
  <c r="V185" i="1"/>
  <c r="W184" i="1"/>
  <c r="V184" i="1"/>
  <c r="W183" i="1"/>
  <c r="V183" i="1"/>
  <c r="W182" i="1"/>
  <c r="V182" i="1"/>
  <c r="W181" i="1"/>
  <c r="V181" i="1"/>
  <c r="W180" i="1"/>
  <c r="V180" i="1"/>
  <c r="W179" i="1"/>
  <c r="V179" i="1"/>
  <c r="W191" i="1"/>
  <c r="V191" i="1"/>
  <c r="W190" i="1"/>
  <c r="V190" i="1"/>
  <c r="W189" i="1"/>
  <c r="V189" i="1"/>
  <c r="W178" i="1"/>
  <c r="V178" i="1"/>
  <c r="W177" i="1"/>
  <c r="V177" i="1"/>
  <c r="W223" i="1"/>
  <c r="V223" i="1"/>
  <c r="W222" i="1"/>
  <c r="V222" i="1"/>
  <c r="W221" i="1"/>
  <c r="V221" i="1"/>
  <c r="W220" i="1"/>
  <c r="V220" i="1"/>
  <c r="W219" i="1"/>
  <c r="V219" i="1"/>
  <c r="W218" i="1"/>
  <c r="V218" i="1"/>
  <c r="W217" i="1"/>
  <c r="V217" i="1"/>
  <c r="W216" i="1"/>
  <c r="V216" i="1"/>
  <c r="W215" i="1"/>
  <c r="V215" i="1"/>
  <c r="W275" i="1"/>
  <c r="V275" i="1"/>
  <c r="W145" i="1"/>
  <c r="V145" i="1"/>
  <c r="W144" i="1"/>
  <c r="V144" i="1"/>
  <c r="W143" i="1"/>
  <c r="V143" i="1"/>
  <c r="W142" i="1"/>
  <c r="V142" i="1"/>
  <c r="W141" i="1"/>
  <c r="V141" i="1"/>
  <c r="W140" i="1"/>
  <c r="V140" i="1"/>
  <c r="W139" i="1"/>
  <c r="V139" i="1"/>
  <c r="W138" i="1"/>
  <c r="V138" i="1"/>
  <c r="W137" i="1"/>
  <c r="V137" i="1"/>
  <c r="W136" i="1"/>
  <c r="V136" i="1"/>
  <c r="W267" i="1"/>
  <c r="V267" i="1"/>
  <c r="W266" i="1"/>
  <c r="V266" i="1"/>
  <c r="W120" i="1"/>
  <c r="V120" i="1"/>
  <c r="W119" i="1"/>
  <c r="V119" i="1"/>
  <c r="W118" i="1"/>
  <c r="V118" i="1"/>
  <c r="W117" i="1"/>
  <c r="V117" i="1"/>
  <c r="W116" i="1"/>
  <c r="V116" i="1"/>
  <c r="W115" i="1"/>
  <c r="V115" i="1"/>
  <c r="W114" i="1"/>
  <c r="V114" i="1"/>
  <c r="W113" i="1"/>
  <c r="V113" i="1"/>
  <c r="W112" i="1"/>
  <c r="V112" i="1"/>
  <c r="W111" i="1"/>
  <c r="V111" i="1"/>
  <c r="W110" i="1"/>
  <c r="V110" i="1"/>
  <c r="W109" i="1"/>
  <c r="V109" i="1"/>
  <c r="W108" i="1"/>
  <c r="V108" i="1"/>
  <c r="W265" i="1"/>
  <c r="V265" i="1"/>
  <c r="W107" i="1"/>
  <c r="V107" i="1"/>
  <c r="W106" i="1"/>
  <c r="V106" i="1"/>
  <c r="W105" i="1"/>
  <c r="V105" i="1"/>
  <c r="W104" i="1"/>
  <c r="V104" i="1"/>
  <c r="W103" i="1"/>
  <c r="V103" i="1"/>
  <c r="W102" i="1"/>
  <c r="V102" i="1"/>
  <c r="W101" i="1"/>
  <c r="V101" i="1"/>
  <c r="W100" i="1"/>
  <c r="V100" i="1"/>
  <c r="W99" i="1"/>
  <c r="V99" i="1"/>
  <c r="W98" i="1"/>
  <c r="V98" i="1"/>
  <c r="W97" i="1"/>
  <c r="V97" i="1"/>
  <c r="W96" i="1"/>
  <c r="V96" i="1"/>
  <c r="W51" i="1"/>
  <c r="V51" i="1"/>
  <c r="W50" i="1"/>
  <c r="V50" i="1"/>
  <c r="W49" i="1"/>
  <c r="V49" i="1"/>
  <c r="W48" i="1"/>
  <c r="V48" i="1"/>
  <c r="W47" i="1"/>
  <c r="V47" i="1"/>
  <c r="W46" i="1"/>
  <c r="V46" i="1"/>
  <c r="W45" i="1"/>
  <c r="V45" i="1"/>
  <c r="W44" i="1"/>
  <c r="V44" i="1"/>
  <c r="W43" i="1"/>
  <c r="V43" i="1"/>
  <c r="W42" i="1"/>
  <c r="V42" i="1"/>
  <c r="W41" i="1"/>
  <c r="V41" i="1"/>
  <c r="W40" i="1"/>
  <c r="V40" i="1"/>
  <c r="W39" i="1"/>
  <c r="V39" i="1"/>
  <c r="W38" i="1"/>
  <c r="V38" i="1"/>
  <c r="W37" i="1"/>
  <c r="V37" i="1"/>
  <c r="W36" i="1"/>
  <c r="V36" i="1"/>
  <c r="W35" i="1"/>
  <c r="V35" i="1"/>
  <c r="W34" i="1"/>
  <c r="V34" i="1"/>
  <c r="W33" i="1"/>
  <c r="V33" i="1"/>
  <c r="W32" i="1"/>
  <c r="V32" i="1"/>
  <c r="F32" i="1"/>
  <c r="W31" i="1"/>
  <c r="V31" i="1"/>
  <c r="W30" i="1"/>
  <c r="V30" i="1"/>
  <c r="W29" i="1"/>
  <c r="V29" i="1"/>
  <c r="W28" i="1"/>
  <c r="V28" i="1"/>
  <c r="W27" i="1"/>
  <c r="V27" i="1"/>
  <c r="W26" i="1"/>
  <c r="V26" i="1"/>
  <c r="W25" i="1"/>
  <c r="V25" i="1"/>
  <c r="W24" i="1"/>
  <c r="V24" i="1"/>
  <c r="W23" i="1"/>
  <c r="V23" i="1"/>
  <c r="W22" i="1"/>
  <c r="V22" i="1"/>
  <c r="W21" i="1"/>
  <c r="V21" i="1"/>
  <c r="W20" i="1"/>
  <c r="V20" i="1"/>
  <c r="W19" i="1"/>
  <c r="V19" i="1"/>
  <c r="W18" i="1"/>
  <c r="V18" i="1"/>
  <c r="W17" i="1"/>
  <c r="V17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S4" i="1"/>
  <c r="R218" i="1" s="1"/>
  <c r="S9" i="1" l="1"/>
  <c r="R14" i="1"/>
  <c r="S17" i="1"/>
  <c r="R22" i="1"/>
  <c r="S25" i="1"/>
  <c r="R30" i="1"/>
  <c r="R33" i="1"/>
  <c r="S36" i="1"/>
  <c r="R41" i="1"/>
  <c r="S44" i="1"/>
  <c r="S46" i="1"/>
  <c r="R97" i="1"/>
  <c r="S104" i="1"/>
  <c r="S106" i="1"/>
  <c r="R112" i="1"/>
  <c r="S136" i="1"/>
  <c r="S140" i="1"/>
  <c r="R144" i="1"/>
  <c r="R180" i="1"/>
  <c r="S286" i="1"/>
  <c r="R8" i="1"/>
  <c r="R11" i="1"/>
  <c r="S14" i="1"/>
  <c r="R19" i="1"/>
  <c r="S22" i="1"/>
  <c r="R27" i="1"/>
  <c r="S30" i="1"/>
  <c r="S33" i="1"/>
  <c r="R38" i="1"/>
  <c r="S41" i="1"/>
  <c r="R49" i="1"/>
  <c r="R51" i="1"/>
  <c r="S97" i="1"/>
  <c r="R108" i="1"/>
  <c r="R110" i="1"/>
  <c r="S112" i="1"/>
  <c r="R137" i="1"/>
  <c r="S144" i="1"/>
  <c r="R222" i="1"/>
  <c r="S183" i="1"/>
  <c r="R287" i="1"/>
  <c r="S8" i="1"/>
  <c r="S11" i="1"/>
  <c r="R16" i="1"/>
  <c r="S19" i="1"/>
  <c r="R24" i="1"/>
  <c r="S27" i="1"/>
  <c r="R35" i="1"/>
  <c r="S38" i="1"/>
  <c r="R43" i="1"/>
  <c r="S49" i="1"/>
  <c r="S51" i="1"/>
  <c r="R100" i="1"/>
  <c r="R102" i="1"/>
  <c r="S108" i="1"/>
  <c r="S110" i="1"/>
  <c r="R115" i="1"/>
  <c r="R117" i="1"/>
  <c r="R120" i="1"/>
  <c r="R145" i="1"/>
  <c r="R275" i="1"/>
  <c r="S178" i="1"/>
  <c r="R184" i="1"/>
  <c r="R13" i="1"/>
  <c r="S16" i="1"/>
  <c r="R21" i="1"/>
  <c r="S24" i="1"/>
  <c r="R29" i="1"/>
  <c r="R32" i="1"/>
  <c r="S35" i="1"/>
  <c r="R40" i="1"/>
  <c r="S43" i="1"/>
  <c r="R98" i="1"/>
  <c r="S100" i="1"/>
  <c r="R113" i="1"/>
  <c r="S115" i="1"/>
  <c r="S266" i="1"/>
  <c r="R141" i="1"/>
  <c r="S217" i="1"/>
  <c r="R189" i="1"/>
  <c r="R10" i="1"/>
  <c r="S13" i="1"/>
  <c r="R18" i="1"/>
  <c r="S21" i="1"/>
  <c r="R26" i="1"/>
  <c r="S29" i="1"/>
  <c r="S32" i="1"/>
  <c r="R37" i="1"/>
  <c r="S40" i="1"/>
  <c r="R45" i="1"/>
  <c r="S96" i="1"/>
  <c r="S98" i="1"/>
  <c r="R105" i="1"/>
  <c r="S111" i="1"/>
  <c r="S113" i="1"/>
  <c r="R118" i="1"/>
  <c r="S142" i="1"/>
  <c r="R303" i="1"/>
  <c r="S282" i="1"/>
  <c r="R174" i="1"/>
  <c r="S171" i="1"/>
  <c r="R168" i="1"/>
  <c r="S319" i="1"/>
  <c r="R282" i="1"/>
  <c r="S304" i="1"/>
  <c r="R319" i="1"/>
  <c r="R304" i="1"/>
  <c r="S283" i="1"/>
  <c r="S302" i="1"/>
  <c r="S321" i="1"/>
  <c r="R283" i="1"/>
  <c r="S173" i="1"/>
  <c r="R172" i="1"/>
  <c r="S274" i="1"/>
  <c r="R302" i="1"/>
  <c r="R321" i="1"/>
  <c r="S176" i="1"/>
  <c r="S281" i="1"/>
  <c r="R176" i="1"/>
  <c r="R170" i="1"/>
  <c r="S313" i="1"/>
  <c r="R328" i="1"/>
  <c r="S229" i="1"/>
  <c r="R213" i="1"/>
  <c r="S325" i="1"/>
  <c r="R322" i="1"/>
  <c r="S156" i="1"/>
  <c r="R276" i="1"/>
  <c r="S149" i="1"/>
  <c r="R146" i="1"/>
  <c r="S228" i="1"/>
  <c r="R331" i="1"/>
  <c r="S298" i="1"/>
  <c r="R295" i="1"/>
  <c r="S308" i="1"/>
  <c r="R305" i="1"/>
  <c r="S303" i="1"/>
  <c r="R281" i="1"/>
  <c r="S174" i="1"/>
  <c r="S168" i="1"/>
  <c r="R313" i="1"/>
  <c r="S232" i="1"/>
  <c r="R229" i="1"/>
  <c r="R325" i="1"/>
  <c r="S159" i="1"/>
  <c r="R156" i="1"/>
  <c r="S152" i="1"/>
  <c r="R149" i="1"/>
  <c r="R228" i="1"/>
  <c r="S301" i="1"/>
  <c r="R298" i="1"/>
  <c r="S293" i="1"/>
  <c r="R308" i="1"/>
  <c r="S290" i="1"/>
  <c r="R175" i="1"/>
  <c r="R274" i="1"/>
  <c r="S328" i="1"/>
  <c r="R327" i="1"/>
  <c r="S169" i="1"/>
  <c r="S172" i="1"/>
  <c r="R169" i="1"/>
  <c r="R173" i="1"/>
  <c r="S314" i="1"/>
  <c r="R314" i="1"/>
  <c r="S312" i="1"/>
  <c r="R329" i="1"/>
  <c r="S231" i="1"/>
  <c r="S230" i="1"/>
  <c r="R171" i="1"/>
  <c r="S170" i="1"/>
  <c r="R312" i="1"/>
  <c r="S214" i="1"/>
  <c r="R212" i="1"/>
  <c r="R326" i="1"/>
  <c r="S154" i="1"/>
  <c r="R153" i="1"/>
  <c r="R151" i="1"/>
  <c r="S252" i="1"/>
  <c r="R333" i="1"/>
  <c r="S309" i="1"/>
  <c r="R307" i="1"/>
  <c r="S85" i="1"/>
  <c r="R82" i="1"/>
  <c r="S227" i="1"/>
  <c r="R224" i="1"/>
  <c r="S258" i="1"/>
  <c r="R255" i="1"/>
  <c r="S77" i="1"/>
  <c r="R74" i="1"/>
  <c r="S69" i="1"/>
  <c r="R66" i="1"/>
  <c r="S61" i="1"/>
  <c r="S175" i="1"/>
  <c r="S327" i="1"/>
  <c r="R214" i="1"/>
  <c r="S324" i="1"/>
  <c r="S322" i="1"/>
  <c r="R154" i="1"/>
  <c r="S148" i="1"/>
  <c r="S146" i="1"/>
  <c r="R252" i="1"/>
  <c r="S330" i="1"/>
  <c r="S300" i="1"/>
  <c r="R293" i="1"/>
  <c r="R309" i="1"/>
  <c r="S291" i="1"/>
  <c r="S289" i="1"/>
  <c r="R85" i="1"/>
  <c r="S80" i="1"/>
  <c r="R227" i="1"/>
  <c r="S261" i="1"/>
  <c r="R258" i="1"/>
  <c r="S253" i="1"/>
  <c r="R77" i="1"/>
  <c r="S72" i="1"/>
  <c r="R69" i="1"/>
  <c r="S64" i="1"/>
  <c r="R61" i="1"/>
  <c r="S158" i="1"/>
  <c r="S155" i="1"/>
  <c r="R152" i="1"/>
  <c r="S333" i="1"/>
  <c r="R330" i="1"/>
  <c r="S288" i="1"/>
  <c r="R80" i="1"/>
  <c r="R78" i="1"/>
  <c r="S262" i="1"/>
  <c r="S260" i="1"/>
  <c r="R253" i="1"/>
  <c r="R87" i="1"/>
  <c r="S73" i="1"/>
  <c r="S71" i="1"/>
  <c r="R64" i="1"/>
  <c r="R62" i="1"/>
  <c r="R58" i="1"/>
  <c r="S53" i="1"/>
  <c r="R250" i="1"/>
  <c r="S245" i="1"/>
  <c r="R242" i="1"/>
  <c r="S237" i="1"/>
  <c r="R234" i="1"/>
  <c r="R95" i="1"/>
  <c r="R230" i="1"/>
  <c r="S192" i="1"/>
  <c r="S160" i="1"/>
  <c r="R158" i="1"/>
  <c r="R155" i="1"/>
  <c r="S292" i="1"/>
  <c r="S306" i="1"/>
  <c r="R290" i="1"/>
  <c r="R288" i="1"/>
  <c r="S225" i="1"/>
  <c r="R262" i="1"/>
  <c r="R260" i="1"/>
  <c r="S75" i="1"/>
  <c r="R73" i="1"/>
  <c r="R71" i="1"/>
  <c r="S56" i="1"/>
  <c r="R53" i="1"/>
  <c r="S248" i="1"/>
  <c r="R245" i="1"/>
  <c r="S240" i="1"/>
  <c r="R237" i="1"/>
  <c r="S93" i="1"/>
  <c r="R317" i="1"/>
  <c r="S89" i="1"/>
  <c r="S329" i="1"/>
  <c r="R192" i="1"/>
  <c r="R160" i="1"/>
  <c r="S311" i="1"/>
  <c r="S332" i="1"/>
  <c r="R301" i="1"/>
  <c r="S295" i="1"/>
  <c r="R292" i="1"/>
  <c r="R306" i="1"/>
  <c r="S84" i="1"/>
  <c r="S82" i="1"/>
  <c r="R225" i="1"/>
  <c r="S257" i="1"/>
  <c r="S255" i="1"/>
  <c r="R75" i="1"/>
  <c r="S68" i="1"/>
  <c r="S66" i="1"/>
  <c r="S59" i="1"/>
  <c r="R56" i="1"/>
  <c r="S251" i="1"/>
  <c r="R248" i="1"/>
  <c r="S157" i="1"/>
  <c r="R148" i="1"/>
  <c r="S147" i="1"/>
  <c r="R311" i="1"/>
  <c r="R332" i="1"/>
  <c r="S297" i="1"/>
  <c r="S86" i="1"/>
  <c r="R84" i="1"/>
  <c r="S259" i="1"/>
  <c r="R257" i="1"/>
  <c r="S70" i="1"/>
  <c r="R68" i="1"/>
  <c r="R59" i="1"/>
  <c r="S54" i="1"/>
  <c r="R251" i="1"/>
  <c r="S246" i="1"/>
  <c r="R243" i="1"/>
  <c r="R324" i="1"/>
  <c r="S323" i="1"/>
  <c r="R157" i="1"/>
  <c r="S151" i="1"/>
  <c r="R147" i="1"/>
  <c r="R297" i="1"/>
  <c r="S294" i="1"/>
  <c r="R289" i="1"/>
  <c r="R86" i="1"/>
  <c r="S81" i="1"/>
  <c r="S79" i="1"/>
  <c r="R261" i="1"/>
  <c r="R259" i="1"/>
  <c r="S254" i="1"/>
  <c r="S88" i="1"/>
  <c r="R72" i="1"/>
  <c r="R70" i="1"/>
  <c r="S65" i="1"/>
  <c r="S63" i="1"/>
  <c r="S57" i="1"/>
  <c r="R54" i="1"/>
  <c r="S249" i="1"/>
  <c r="R246" i="1"/>
  <c r="S241" i="1"/>
  <c r="R238" i="1"/>
  <c r="S233" i="1"/>
  <c r="S94" i="1"/>
  <c r="R231" i="1"/>
  <c r="S326" i="1"/>
  <c r="R323" i="1"/>
  <c r="R159" i="1"/>
  <c r="S276" i="1"/>
  <c r="R300" i="1"/>
  <c r="R294" i="1"/>
  <c r="S83" i="1"/>
  <c r="R81" i="1"/>
  <c r="R79" i="1"/>
  <c r="S256" i="1"/>
  <c r="R254" i="1"/>
  <c r="R88" i="1"/>
  <c r="S67" i="1"/>
  <c r="R65" i="1"/>
  <c r="R63" i="1"/>
  <c r="R57" i="1"/>
  <c r="S52" i="1"/>
  <c r="R249" i="1"/>
  <c r="S244" i="1"/>
  <c r="R241" i="1"/>
  <c r="S236" i="1"/>
  <c r="R233" i="1"/>
  <c r="R94" i="1"/>
  <c r="S316" i="1"/>
  <c r="R90" i="1"/>
  <c r="R232" i="1"/>
  <c r="S213" i="1"/>
  <c r="S153" i="1"/>
  <c r="S150" i="1"/>
  <c r="S299" i="1"/>
  <c r="S296" i="1"/>
  <c r="S305" i="1"/>
  <c r="R83" i="1"/>
  <c r="S226" i="1"/>
  <c r="S224" i="1"/>
  <c r="R256" i="1"/>
  <c r="S76" i="1"/>
  <c r="S74" i="1"/>
  <c r="R67" i="1"/>
  <c r="S60" i="1"/>
  <c r="S55" i="1"/>
  <c r="R52" i="1"/>
  <c r="S247" i="1"/>
  <c r="R244" i="1"/>
  <c r="S239" i="1"/>
  <c r="R236" i="1"/>
  <c r="S92" i="1"/>
  <c r="R316" i="1"/>
  <c r="S264" i="1"/>
  <c r="R210" i="1"/>
  <c r="S206" i="1"/>
  <c r="S212" i="1"/>
  <c r="R150" i="1"/>
  <c r="S331" i="1"/>
  <c r="R299" i="1"/>
  <c r="R296" i="1"/>
  <c r="S307" i="1"/>
  <c r="R291" i="1"/>
  <c r="S78" i="1"/>
  <c r="R226" i="1"/>
  <c r="S87" i="1"/>
  <c r="R76" i="1"/>
  <c r="S62" i="1"/>
  <c r="R60" i="1"/>
  <c r="S58" i="1"/>
  <c r="R55" i="1"/>
  <c r="S250" i="1"/>
  <c r="R247" i="1"/>
  <c r="S242" i="1"/>
  <c r="R239" i="1"/>
  <c r="S234" i="1"/>
  <c r="S95" i="1"/>
  <c r="R92" i="1"/>
  <c r="S91" i="1"/>
  <c r="R264" i="1"/>
  <c r="S208" i="1"/>
  <c r="R206" i="1"/>
  <c r="S90" i="1"/>
  <c r="S209" i="1"/>
  <c r="S207" i="1"/>
  <c r="R202" i="1"/>
  <c r="S197" i="1"/>
  <c r="R194" i="1"/>
  <c r="S270" i="1"/>
  <c r="R134" i="1"/>
  <c r="S129" i="1"/>
  <c r="R127" i="1"/>
  <c r="S122" i="1"/>
  <c r="R278" i="1"/>
  <c r="S164" i="1"/>
  <c r="R161" i="1"/>
  <c r="S188" i="1"/>
  <c r="R185" i="1"/>
  <c r="S180" i="1"/>
  <c r="R190" i="1"/>
  <c r="S222" i="1"/>
  <c r="R219" i="1"/>
  <c r="S275" i="1"/>
  <c r="S141" i="1"/>
  <c r="R138" i="1"/>
  <c r="S120" i="1"/>
  <c r="S238" i="1"/>
  <c r="S235" i="1"/>
  <c r="R93" i="1"/>
  <c r="R89" i="1"/>
  <c r="S211" i="1"/>
  <c r="R209" i="1"/>
  <c r="R207" i="1"/>
  <c r="S200" i="1"/>
  <c r="R197" i="1"/>
  <c r="S273" i="1"/>
  <c r="R270" i="1"/>
  <c r="S132" i="1"/>
  <c r="R129" i="1"/>
  <c r="S125" i="1"/>
  <c r="R122" i="1"/>
  <c r="S167" i="1"/>
  <c r="R164" i="1"/>
  <c r="R235" i="1"/>
  <c r="S315" i="1"/>
  <c r="R211" i="1"/>
  <c r="S205" i="1"/>
  <c r="S203" i="1"/>
  <c r="R200" i="1"/>
  <c r="S195" i="1"/>
  <c r="R273" i="1"/>
  <c r="S135" i="1"/>
  <c r="R132" i="1"/>
  <c r="S128" i="1"/>
  <c r="R125" i="1"/>
  <c r="S279" i="1"/>
  <c r="R167" i="1"/>
  <c r="S162" i="1"/>
  <c r="R286" i="1"/>
  <c r="S186" i="1"/>
  <c r="R183" i="1"/>
  <c r="S191" i="1"/>
  <c r="R178" i="1"/>
  <c r="S220" i="1"/>
  <c r="R217" i="1"/>
  <c r="R315" i="1"/>
  <c r="S310" i="1"/>
  <c r="R205" i="1"/>
  <c r="R203" i="1"/>
  <c r="S198" i="1"/>
  <c r="R195" i="1"/>
  <c r="S271" i="1"/>
  <c r="R135" i="1"/>
  <c r="S130" i="1"/>
  <c r="R128" i="1"/>
  <c r="S123" i="1"/>
  <c r="R279" i="1"/>
  <c r="S165" i="1"/>
  <c r="R162" i="1"/>
  <c r="S284" i="1"/>
  <c r="R186" i="1"/>
  <c r="S181" i="1"/>
  <c r="R191" i="1"/>
  <c r="S223" i="1"/>
  <c r="R220" i="1"/>
  <c r="S215" i="1"/>
  <c r="R208" i="1"/>
  <c r="R310" i="1"/>
  <c r="S201" i="1"/>
  <c r="R198" i="1"/>
  <c r="S193" i="1"/>
  <c r="R271" i="1"/>
  <c r="S133" i="1"/>
  <c r="R130" i="1"/>
  <c r="S126" i="1"/>
  <c r="R123" i="1"/>
  <c r="S277" i="1"/>
  <c r="R165" i="1"/>
  <c r="S287" i="1"/>
  <c r="R284" i="1"/>
  <c r="S184" i="1"/>
  <c r="R181" i="1"/>
  <c r="S189" i="1"/>
  <c r="R223" i="1"/>
  <c r="S218" i="1"/>
  <c r="R215" i="1"/>
  <c r="S145" i="1"/>
  <c r="R142" i="1"/>
  <c r="S137" i="1"/>
  <c r="R266" i="1"/>
  <c r="S320" i="1"/>
  <c r="S318" i="1"/>
  <c r="R91" i="1"/>
  <c r="S204" i="1"/>
  <c r="R201" i="1"/>
  <c r="S196" i="1"/>
  <c r="R193" i="1"/>
  <c r="S269" i="1"/>
  <c r="R133" i="1"/>
  <c r="R126" i="1"/>
  <c r="S121" i="1"/>
  <c r="R277" i="1"/>
  <c r="S163" i="1"/>
  <c r="R320" i="1"/>
  <c r="R318" i="1"/>
  <c r="S263" i="1"/>
  <c r="S210" i="1"/>
  <c r="R204" i="1"/>
  <c r="S199" i="1"/>
  <c r="R196" i="1"/>
  <c r="S272" i="1"/>
  <c r="R269" i="1"/>
  <c r="S131" i="1"/>
  <c r="S124" i="1"/>
  <c r="R121" i="1"/>
  <c r="S166" i="1"/>
  <c r="R163" i="1"/>
  <c r="S285" i="1"/>
  <c r="R187" i="1"/>
  <c r="S182" i="1"/>
  <c r="R179" i="1"/>
  <c r="S177" i="1"/>
  <c r="R221" i="1"/>
  <c r="S216" i="1"/>
  <c r="S143" i="1"/>
  <c r="R140" i="1"/>
  <c r="S267" i="1"/>
  <c r="R119" i="1"/>
  <c r="S114" i="1"/>
  <c r="R111" i="1"/>
  <c r="S107" i="1"/>
  <c r="R104" i="1"/>
  <c r="S99" i="1"/>
  <c r="R96" i="1"/>
  <c r="S47" i="1"/>
  <c r="S243" i="1"/>
  <c r="R240" i="1"/>
  <c r="S317" i="1"/>
  <c r="R263" i="1"/>
  <c r="S202" i="1"/>
  <c r="R199" i="1"/>
  <c r="S194" i="1"/>
  <c r="R272" i="1"/>
  <c r="S134" i="1"/>
  <c r="R131" i="1"/>
  <c r="S127" i="1"/>
  <c r="R124" i="1"/>
  <c r="S278" i="1"/>
  <c r="R166" i="1"/>
  <c r="S161" i="1"/>
  <c r="R285" i="1"/>
  <c r="S185" i="1"/>
  <c r="R182" i="1"/>
  <c r="S190" i="1"/>
  <c r="R177" i="1"/>
  <c r="S219" i="1"/>
  <c r="R216" i="1"/>
  <c r="R143" i="1"/>
  <c r="S138" i="1"/>
  <c r="R267" i="1"/>
  <c r="S117" i="1"/>
  <c r="R114" i="1"/>
  <c r="S109" i="1"/>
  <c r="R107" i="1"/>
  <c r="S102" i="1"/>
  <c r="R99" i="1"/>
  <c r="S50" i="1"/>
  <c r="R47" i="1"/>
  <c r="S10" i="1"/>
  <c r="R15" i="1"/>
  <c r="S18" i="1"/>
  <c r="R23" i="1"/>
  <c r="S26" i="1"/>
  <c r="R31" i="1"/>
  <c r="R34" i="1"/>
  <c r="S37" i="1"/>
  <c r="R42" i="1"/>
  <c r="S45" i="1"/>
  <c r="R101" i="1"/>
  <c r="R103" i="1"/>
  <c r="S105" i="1"/>
  <c r="R116" i="1"/>
  <c r="S118" i="1"/>
  <c r="R139" i="1"/>
  <c r="S187" i="1"/>
  <c r="R12" i="1"/>
  <c r="S15" i="1"/>
  <c r="R20" i="1"/>
  <c r="S23" i="1"/>
  <c r="R28" i="1"/>
  <c r="S31" i="1"/>
  <c r="S34" i="1"/>
  <c r="R39" i="1"/>
  <c r="S42" i="1"/>
  <c r="R48" i="1"/>
  <c r="R50" i="1"/>
  <c r="S101" i="1"/>
  <c r="S103" i="1"/>
  <c r="R265" i="1"/>
  <c r="R109" i="1"/>
  <c r="S116" i="1"/>
  <c r="S139" i="1"/>
  <c r="S179" i="1"/>
  <c r="R9" i="1"/>
  <c r="S12" i="1"/>
  <c r="R17" i="1"/>
  <c r="S20" i="1"/>
  <c r="R25" i="1"/>
  <c r="S28" i="1"/>
  <c r="R36" i="1"/>
  <c r="S39" i="1"/>
  <c r="R44" i="1"/>
  <c r="R46" i="1"/>
  <c r="S48" i="1"/>
  <c r="R106" i="1"/>
  <c r="S265" i="1"/>
  <c r="S119" i="1"/>
  <c r="R136" i="1"/>
  <c r="S221" i="1"/>
  <c r="R188" i="1"/>
  <c r="V8" i="1" l="1"/>
  <c r="V8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<sst xmlns="http://schemas.openxmlformats.org/spreadsheetml/2006/main" count="637" uniqueCount="605">
  <si>
    <t>Negative Hetero-atom charge</t>
  </si>
  <si>
    <t>Positive Hetero-atom charge</t>
  </si>
  <si>
    <t>Hirshfeld</t>
  </si>
  <si>
    <t>CM5</t>
  </si>
  <si>
    <t>HOMO Energy / H</t>
  </si>
  <si>
    <t>LUMO Energy / H</t>
  </si>
  <si>
    <t>Polarizability</t>
  </si>
  <si>
    <t>Dipole Moment</t>
  </si>
  <si>
    <t xml:space="preserve">Quadrupole </t>
  </si>
  <si>
    <t>B3LYP</t>
  </si>
  <si>
    <t>HF</t>
  </si>
  <si>
    <t xml:space="preserve">Solute </t>
  </si>
  <si>
    <t>B</t>
  </si>
  <si>
    <t>A(xx)</t>
  </si>
  <si>
    <t>A(yy)</t>
  </si>
  <si>
    <t>A(zz)</t>
  </si>
  <si>
    <t>xx</t>
  </si>
  <si>
    <t>yy</t>
  </si>
  <si>
    <t>zz</t>
  </si>
  <si>
    <t>xy</t>
  </si>
  <si>
    <t>xz</t>
  </si>
  <si>
    <t>yz</t>
  </si>
  <si>
    <t>001AV</t>
  </si>
  <si>
    <t>Cyclopentane</t>
  </si>
  <si>
    <t>002AV</t>
  </si>
  <si>
    <t>Methylcyclopentane</t>
  </si>
  <si>
    <t>004AV</t>
  </si>
  <si>
    <t>Cyclohexane</t>
  </si>
  <si>
    <t>Methylcyclohexane</t>
  </si>
  <si>
    <t>005AV</t>
  </si>
  <si>
    <t>Cycloheptane</t>
  </si>
  <si>
    <t>006AV</t>
  </si>
  <si>
    <t>Methylcycloheptane</t>
  </si>
  <si>
    <t>007AV</t>
  </si>
  <si>
    <t>Cyclooctane</t>
  </si>
  <si>
    <t>008AV</t>
  </si>
  <si>
    <t>trans-Hydrindane</t>
  </si>
  <si>
    <t>009AV</t>
  </si>
  <si>
    <t>cis-Hydrindane</t>
  </si>
  <si>
    <t>010AV</t>
  </si>
  <si>
    <t>Adamantane</t>
  </si>
  <si>
    <t>011AV</t>
  </si>
  <si>
    <t>trans-Decalin</t>
  </si>
  <si>
    <t>012AV</t>
  </si>
  <si>
    <t>cis-Decalin</t>
  </si>
  <si>
    <t>013AV</t>
  </si>
  <si>
    <t>Ethene (net CH charge)</t>
  </si>
  <si>
    <t>014AV</t>
  </si>
  <si>
    <t>Propene (net CH charge)</t>
  </si>
  <si>
    <t>015AV</t>
  </si>
  <si>
    <t>But-1-ene (net CH charge)</t>
  </si>
  <si>
    <t>016AV</t>
  </si>
  <si>
    <t>Pent-l-ene (net CH charge)</t>
  </si>
  <si>
    <t>:  82.845</t>
  </si>
  <si>
    <t>017AV</t>
  </si>
  <si>
    <t>Hex-1-ene (net CH charge)</t>
  </si>
  <si>
    <t>018AV</t>
  </si>
  <si>
    <t>Hept-1-ene (net CH charge)</t>
  </si>
  <si>
    <t>019AV</t>
  </si>
  <si>
    <t>Oct-1-ene (net CH charge)</t>
  </si>
  <si>
    <t>020AV</t>
  </si>
  <si>
    <t>Non-1-ene (net CH charge)</t>
  </si>
  <si>
    <t>021AV</t>
  </si>
  <si>
    <t>Dec-I-ene (net CH charge)</t>
  </si>
  <si>
    <t>022AV</t>
  </si>
  <si>
    <t>Undec-1-ene (net CH charge)</t>
  </si>
  <si>
    <t>023AV</t>
  </si>
  <si>
    <t>Dodec-1-ene (net CH charge)</t>
  </si>
  <si>
    <t>024AV</t>
  </si>
  <si>
    <t>Buta-l,3-diene (net CH charge)</t>
  </si>
  <si>
    <t>025AV</t>
  </si>
  <si>
    <t>2-Methylbuta-I ,3-diene (net CH charge)</t>
  </si>
  <si>
    <t>026AV</t>
  </si>
  <si>
    <t>2,3-Dimethylbuta-1,3-diene (net CH charge)</t>
  </si>
  <si>
    <t>027AV</t>
  </si>
  <si>
    <t>Cyclopentene (net CH charge)</t>
  </si>
  <si>
    <t>028AV</t>
  </si>
  <si>
    <t>1 -Methylcyclopentene (net CH charge)</t>
  </si>
  <si>
    <t>029AV</t>
  </si>
  <si>
    <t>Cyclohexene (net CH charge)</t>
  </si>
  <si>
    <t>030AV</t>
  </si>
  <si>
    <t>1 -Methylcyclohexene (net CH charge)</t>
  </si>
  <si>
    <t>031AV</t>
  </si>
  <si>
    <t>Cycloheptene (net CH charge)</t>
  </si>
  <si>
    <t>032AV</t>
  </si>
  <si>
    <t>1 -Methylcycloheptene (net CH charge)</t>
  </si>
  <si>
    <t>033AV</t>
  </si>
  <si>
    <t>Ethyne</t>
  </si>
  <si>
    <t>Ethyne (net CH charge)</t>
  </si>
  <si>
    <t>034AV</t>
  </si>
  <si>
    <t>Propyne (net CH charge)</t>
  </si>
  <si>
    <t>035AV</t>
  </si>
  <si>
    <t>But-1-yne (net CH charge)</t>
  </si>
  <si>
    <t>036AV</t>
  </si>
  <si>
    <t>Pent-I-yne (net CH charge)</t>
  </si>
  <si>
    <t>037AV</t>
  </si>
  <si>
    <t>Hex-1-yne (net CH charge)</t>
  </si>
  <si>
    <t>038AV</t>
  </si>
  <si>
    <t>Hept-1-yne (net CH charge)</t>
  </si>
  <si>
    <t>039AV</t>
  </si>
  <si>
    <t>Oct-1-yne (net CH charge)</t>
  </si>
  <si>
    <t>040AV</t>
  </si>
  <si>
    <t>Oct-2-yne (net CH charge)</t>
  </si>
  <si>
    <t>041AV</t>
  </si>
  <si>
    <t>Non-1-yne (net CH charge)</t>
  </si>
  <si>
    <t>042AV</t>
  </si>
  <si>
    <t>Dec-1-yne (net CH charge)</t>
  </si>
  <si>
    <t>043AV</t>
  </si>
  <si>
    <t>Dodec-1-yne (net CH charge)</t>
  </si>
  <si>
    <t>095AV</t>
  </si>
  <si>
    <t>Acetaldehyde</t>
  </si>
  <si>
    <t>096AV</t>
  </si>
  <si>
    <t>Propionaldehyde</t>
  </si>
  <si>
    <t>097AV</t>
  </si>
  <si>
    <t>Butyraldehyde</t>
  </si>
  <si>
    <t>098AV</t>
  </si>
  <si>
    <t>iso-Butyraldehyde</t>
  </si>
  <si>
    <t>099AV</t>
  </si>
  <si>
    <t>Pentanal</t>
  </si>
  <si>
    <t>100AV</t>
  </si>
  <si>
    <t>Hexanal</t>
  </si>
  <si>
    <t>101AV</t>
  </si>
  <si>
    <t>Heptanal</t>
  </si>
  <si>
    <t>102AV</t>
  </si>
  <si>
    <t>Octanal</t>
  </si>
  <si>
    <t>103AV</t>
  </si>
  <si>
    <t>Nonanal</t>
  </si>
  <si>
    <t>104AV</t>
  </si>
  <si>
    <t>Propenal</t>
  </si>
  <si>
    <t>105AV</t>
  </si>
  <si>
    <t>trans-But-2-ene-1-al</t>
  </si>
  <si>
    <t>106AV</t>
  </si>
  <si>
    <t>2-Methylpropenal</t>
  </si>
  <si>
    <t>266AV</t>
  </si>
  <si>
    <t>Benzaldehyde</t>
  </si>
  <si>
    <t>107AV</t>
  </si>
  <si>
    <t>propanone</t>
  </si>
  <si>
    <t>108AV</t>
  </si>
  <si>
    <t>Butanone</t>
  </si>
  <si>
    <t>109AV</t>
  </si>
  <si>
    <t>pent an-2-one</t>
  </si>
  <si>
    <t>110A</t>
  </si>
  <si>
    <t>Hexan-2-one</t>
  </si>
  <si>
    <t>111AV</t>
  </si>
  <si>
    <t>Heptan-2-one</t>
  </si>
  <si>
    <t>112A</t>
  </si>
  <si>
    <t>Octan-2-one</t>
  </si>
  <si>
    <t>113A</t>
  </si>
  <si>
    <t>Nonan-2-one</t>
  </si>
  <si>
    <t>114A</t>
  </si>
  <si>
    <t>Decan-2-one</t>
  </si>
  <si>
    <t>115A</t>
  </si>
  <si>
    <t>Undecan-2-one</t>
  </si>
  <si>
    <t>116A</t>
  </si>
  <si>
    <t>Dodecan-2-one</t>
  </si>
  <si>
    <t>Cyclopentanone</t>
  </si>
  <si>
    <t>Cyclohexanone</t>
  </si>
  <si>
    <t>119A</t>
  </si>
  <si>
    <t>Cycloheptanone</t>
  </si>
  <si>
    <t>Acetophenone</t>
  </si>
  <si>
    <t>268AV</t>
  </si>
  <si>
    <t>Ethylphenylketone</t>
  </si>
  <si>
    <t>Acetonitrile</t>
  </si>
  <si>
    <t>Proprionitrile</t>
  </si>
  <si>
    <t>137A</t>
  </si>
  <si>
    <t>1 -Cyanopropane</t>
  </si>
  <si>
    <t>138A</t>
  </si>
  <si>
    <t>1-cyanobutane</t>
  </si>
  <si>
    <t>139A</t>
  </si>
  <si>
    <t>1 -Cyanopentane</t>
  </si>
  <si>
    <t>140A</t>
  </si>
  <si>
    <t>1 -Cyanohexane</t>
  </si>
  <si>
    <t>141A</t>
  </si>
  <si>
    <t>1 -Cyanoheptane</t>
  </si>
  <si>
    <t>142A</t>
  </si>
  <si>
    <t>1 -Cyanooctane</t>
  </si>
  <si>
    <t>143A</t>
  </si>
  <si>
    <t>1 -Cyanononane</t>
  </si>
  <si>
    <t>144A</t>
  </si>
  <si>
    <t>1 -Cyanodecane</t>
  </si>
  <si>
    <t>307AV</t>
  </si>
  <si>
    <t>308AV</t>
  </si>
  <si>
    <t>309AV</t>
  </si>
  <si>
    <t>Benzonitrile</t>
  </si>
  <si>
    <t>214A</t>
  </si>
  <si>
    <t>Ethylthiol</t>
  </si>
  <si>
    <t>215A</t>
  </si>
  <si>
    <t>n-Propylthiol</t>
  </si>
  <si>
    <t>216A</t>
  </si>
  <si>
    <t>n-Pentylthiol</t>
  </si>
  <si>
    <t>217A</t>
  </si>
  <si>
    <t>n-Hexylthiol</t>
  </si>
  <si>
    <t>218A</t>
  </si>
  <si>
    <t>n-Heptylthiol</t>
  </si>
  <si>
    <t>219A</t>
  </si>
  <si>
    <t>n-Octylthiol</t>
  </si>
  <si>
    <t>220A</t>
  </si>
  <si>
    <t>n-Nonylthiol</t>
  </si>
  <si>
    <t>221A</t>
  </si>
  <si>
    <t>n-Decylthiol</t>
  </si>
  <si>
    <t>222A</t>
  </si>
  <si>
    <t>Allylthiol</t>
  </si>
  <si>
    <t>Formic acid</t>
  </si>
  <si>
    <t>Acetic acid</t>
  </si>
  <si>
    <t>188A</t>
  </si>
  <si>
    <t>Chlorodcetic dcid</t>
  </si>
  <si>
    <t>189A</t>
  </si>
  <si>
    <t>Dichlorodcetic dcid</t>
  </si>
  <si>
    <t>190A</t>
  </si>
  <si>
    <t>Trichloroncetic acid</t>
  </si>
  <si>
    <t>Propanoic acid</t>
  </si>
  <si>
    <t>Butanoic acid</t>
  </si>
  <si>
    <t>Pentanoic acid</t>
  </si>
  <si>
    <t>Hcxanoic acid</t>
  </si>
  <si>
    <t>Heptanoic dcid</t>
  </si>
  <si>
    <t>183A</t>
  </si>
  <si>
    <t>Octanoic acid</t>
  </si>
  <si>
    <t>184A</t>
  </si>
  <si>
    <t>Nonanoic acid</t>
  </si>
  <si>
    <t>185A</t>
  </si>
  <si>
    <t>Decanoic acid</t>
  </si>
  <si>
    <t>186A</t>
  </si>
  <si>
    <t>Undecanoic acid</t>
  </si>
  <si>
    <t>187A</t>
  </si>
  <si>
    <t>Dodecanoic dcid</t>
  </si>
  <si>
    <t>Benzoic acid</t>
  </si>
  <si>
    <t>286AV</t>
  </si>
  <si>
    <t>2-Methylbenzoic acid</t>
  </si>
  <si>
    <t>287AV</t>
  </si>
  <si>
    <t>3-Methylbenzoic acid</t>
  </si>
  <si>
    <t>288AV</t>
  </si>
  <si>
    <t>4-Methylbenzoic acid</t>
  </si>
  <si>
    <t>Nitromethane</t>
  </si>
  <si>
    <t>161A</t>
  </si>
  <si>
    <t>Nitroethane</t>
  </si>
  <si>
    <t>162A</t>
  </si>
  <si>
    <t>1-Nitropropane</t>
  </si>
  <si>
    <t>163A</t>
  </si>
  <si>
    <t>1-Nitrobutane</t>
  </si>
  <si>
    <t>164A</t>
  </si>
  <si>
    <t>1-Nitropentane</t>
  </si>
  <si>
    <t>165A</t>
  </si>
  <si>
    <t>1-Nitrohexane</t>
  </si>
  <si>
    <t>166A</t>
  </si>
  <si>
    <t>Nitrocyclohexane</t>
  </si>
  <si>
    <t>Nitrobenzene</t>
  </si>
  <si>
    <t>279AV</t>
  </si>
  <si>
    <t>2-Nitrotoluene</t>
  </si>
  <si>
    <t>280AV</t>
  </si>
  <si>
    <t>3-Nitrotoluene</t>
  </si>
  <si>
    <t>Methyl formate</t>
  </si>
  <si>
    <t>Ethyl formate</t>
  </si>
  <si>
    <t>122A</t>
  </si>
  <si>
    <t>n-Propyl formate</t>
  </si>
  <si>
    <t>123A</t>
  </si>
  <si>
    <t>n-Butyl formate</t>
  </si>
  <si>
    <t>124A</t>
  </si>
  <si>
    <t>n-Pentyl formate</t>
  </si>
  <si>
    <t>Methyl acetate</t>
  </si>
  <si>
    <t>Ethyl acetate</t>
  </si>
  <si>
    <t>n-Propyl acetate</t>
  </si>
  <si>
    <t>n-Butyl acetate</t>
  </si>
  <si>
    <t>129A</t>
  </si>
  <si>
    <t>n-Pentyl acetate</t>
  </si>
  <si>
    <t>130A</t>
  </si>
  <si>
    <t>n-Hexyl acetate</t>
  </si>
  <si>
    <t>131A</t>
  </si>
  <si>
    <t>n-Heptyl acetate</t>
  </si>
  <si>
    <t>132A</t>
  </si>
  <si>
    <t>n-Octyl acetate</t>
  </si>
  <si>
    <t>133A</t>
  </si>
  <si>
    <t>Vinyl acetate</t>
  </si>
  <si>
    <t>134A</t>
  </si>
  <si>
    <t>Ally1 acetate</t>
  </si>
  <si>
    <t>Methyl benzoate</t>
  </si>
  <si>
    <t>Ethyl benzoate</t>
  </si>
  <si>
    <t>272AV</t>
  </si>
  <si>
    <t>n-Propyl benzoate</t>
  </si>
  <si>
    <t>273AV</t>
  </si>
  <si>
    <t>n-Butyl benzoate</t>
  </si>
  <si>
    <t>274AV</t>
  </si>
  <si>
    <t>Phenyl acetate</t>
  </si>
  <si>
    <t>Methanol</t>
  </si>
  <si>
    <t>Ethanol</t>
  </si>
  <si>
    <t>Propan-1-ol</t>
  </si>
  <si>
    <t>Propan-2-ol</t>
  </si>
  <si>
    <t>Butan-1-ol</t>
  </si>
  <si>
    <t>Pentan-1-ol</t>
  </si>
  <si>
    <t>Hexan-1-ol</t>
  </si>
  <si>
    <t>199A</t>
  </si>
  <si>
    <t>Heptan-1-ol</t>
  </si>
  <si>
    <t>Octan-1-ol</t>
  </si>
  <si>
    <t>201A</t>
  </si>
  <si>
    <t>Nonan-1-ol</t>
  </si>
  <si>
    <t>Decan-1-ol</t>
  </si>
  <si>
    <t>203A</t>
  </si>
  <si>
    <t>Undecan-1-ol</t>
  </si>
  <si>
    <t>204A</t>
  </si>
  <si>
    <t>Dodecan-1-ol</t>
  </si>
  <si>
    <t>205A</t>
  </si>
  <si>
    <t>Cyclopentanol</t>
  </si>
  <si>
    <t>Benzyl alcohol</t>
  </si>
  <si>
    <t>Cyclohexanol</t>
  </si>
  <si>
    <t>207A</t>
  </si>
  <si>
    <t>Cycloheptanol</t>
  </si>
  <si>
    <t>208A</t>
  </si>
  <si>
    <t>Adamant-1-ol</t>
  </si>
  <si>
    <t>209A</t>
  </si>
  <si>
    <t>Prop-2-ene-1-ol</t>
  </si>
  <si>
    <t>210A</t>
  </si>
  <si>
    <t>trans-But-2-ene-1-ol</t>
  </si>
  <si>
    <t>264AV</t>
  </si>
  <si>
    <t>Methylphenylether</t>
  </si>
  <si>
    <t>265AV</t>
  </si>
  <si>
    <t>Ethylphenylether</t>
  </si>
  <si>
    <t>088AV</t>
  </si>
  <si>
    <t>Diethylether</t>
  </si>
  <si>
    <t>089AV</t>
  </si>
  <si>
    <t>Di-n-propylether</t>
  </si>
  <si>
    <t>090AV</t>
  </si>
  <si>
    <t>Di-n-butylether</t>
  </si>
  <si>
    <t>Furan</t>
  </si>
  <si>
    <t>321AV</t>
  </si>
  <si>
    <t>Benzofuran</t>
  </si>
  <si>
    <t>Tetrahydrofuran</t>
  </si>
  <si>
    <t>2-methyltetrahydrofuran</t>
  </si>
  <si>
    <t>091AV</t>
  </si>
  <si>
    <t>Methoxyflurane (O is most -ve)</t>
  </si>
  <si>
    <t>092AV</t>
  </si>
  <si>
    <t>Isoflurane</t>
  </si>
  <si>
    <t>093AV</t>
  </si>
  <si>
    <t>Enflurane</t>
  </si>
  <si>
    <t>094AV</t>
  </si>
  <si>
    <t>Fluroxene</t>
  </si>
  <si>
    <t>325AV</t>
  </si>
  <si>
    <t>Benzodioxan</t>
  </si>
  <si>
    <t>Benzene</t>
  </si>
  <si>
    <t>To1uene</t>
  </si>
  <si>
    <t>235A</t>
  </si>
  <si>
    <t>Ethyl benzene</t>
  </si>
  <si>
    <t>236A</t>
  </si>
  <si>
    <t>o-Xylene</t>
  </si>
  <si>
    <t>m-Xylene</t>
  </si>
  <si>
    <t>p-Xylene</t>
  </si>
  <si>
    <t>239A</t>
  </si>
  <si>
    <t>n-Propylbenzene</t>
  </si>
  <si>
    <t>240A</t>
  </si>
  <si>
    <t>n-But ylbenzene</t>
  </si>
  <si>
    <t>241A</t>
  </si>
  <si>
    <t>1,3,5-Trimethylbenzene</t>
  </si>
  <si>
    <t>242A</t>
  </si>
  <si>
    <t>Pentamethylbenzene</t>
  </si>
  <si>
    <t>243A</t>
  </si>
  <si>
    <t>Hexamethylbenzene</t>
  </si>
  <si>
    <t>Styrene</t>
  </si>
  <si>
    <t>245A</t>
  </si>
  <si>
    <t>Phenylethyne</t>
  </si>
  <si>
    <t>246A</t>
  </si>
  <si>
    <t>Allyl benzene</t>
  </si>
  <si>
    <t>247A</t>
  </si>
  <si>
    <t>Diphenylmethane</t>
  </si>
  <si>
    <t>248A</t>
  </si>
  <si>
    <t>Biphenyl</t>
  </si>
  <si>
    <t>249A</t>
  </si>
  <si>
    <t>Naphthalene</t>
  </si>
  <si>
    <t>250AV</t>
  </si>
  <si>
    <t>Anthracene</t>
  </si>
  <si>
    <t>251AV</t>
  </si>
  <si>
    <t>Phenanthrene</t>
  </si>
  <si>
    <t>044AV</t>
  </si>
  <si>
    <t>Fluoroethane</t>
  </si>
  <si>
    <t>045AV</t>
  </si>
  <si>
    <t>1-Fluoropropane</t>
  </si>
  <si>
    <t>046AV</t>
  </si>
  <si>
    <t>1-Fluorohexane</t>
  </si>
  <si>
    <t>047AV</t>
  </si>
  <si>
    <t>I-Fluorooctane</t>
  </si>
  <si>
    <t>048AV</t>
  </si>
  <si>
    <t>Dichloromethane</t>
  </si>
  <si>
    <t>049AV</t>
  </si>
  <si>
    <t>Trichloromethane</t>
  </si>
  <si>
    <t>050AV</t>
  </si>
  <si>
    <t>Tetrachloromethane (q+ = q-)</t>
  </si>
  <si>
    <t>051AV</t>
  </si>
  <si>
    <t>Chloroethane</t>
  </si>
  <si>
    <t>052AV</t>
  </si>
  <si>
    <t>1, I-Dichloroethane</t>
  </si>
  <si>
    <t>053AV</t>
  </si>
  <si>
    <t>1,2-Dichloroethane</t>
  </si>
  <si>
    <t>054AV</t>
  </si>
  <si>
    <t>I , I , 1-Trichloroethane</t>
  </si>
  <si>
    <t>055AV</t>
  </si>
  <si>
    <t>1,1,2-Trichloroethane</t>
  </si>
  <si>
    <t>056AV</t>
  </si>
  <si>
    <t>1 -Chloropropane</t>
  </si>
  <si>
    <t>057AV</t>
  </si>
  <si>
    <t>2-Chloropropane</t>
  </si>
  <si>
    <t>058AV</t>
  </si>
  <si>
    <t>1-Chlorobutane</t>
  </si>
  <si>
    <t>059AV</t>
  </si>
  <si>
    <t>1-Chloropentane</t>
  </si>
  <si>
    <t>060AV</t>
  </si>
  <si>
    <t>I-Chlorohexane</t>
  </si>
  <si>
    <t>061AV</t>
  </si>
  <si>
    <t>1-Chloroheptane</t>
  </si>
  <si>
    <t>062AV</t>
  </si>
  <si>
    <t>1-Chlorooctane</t>
  </si>
  <si>
    <t>063AV</t>
  </si>
  <si>
    <t>Chlorocyclohexane</t>
  </si>
  <si>
    <t>064AV</t>
  </si>
  <si>
    <t>1,1-Dichloroethene (C are more -ve)</t>
  </si>
  <si>
    <t>065AV</t>
  </si>
  <si>
    <t>CIS-1,2-DichIoroethene</t>
  </si>
  <si>
    <t>066AV</t>
  </si>
  <si>
    <t>trans-1,2-Dichloroethene</t>
  </si>
  <si>
    <t>067AV</t>
  </si>
  <si>
    <t>Bromomethane</t>
  </si>
  <si>
    <t>068AV</t>
  </si>
  <si>
    <t>dibromomethane</t>
  </si>
  <si>
    <t>069AV</t>
  </si>
  <si>
    <t>Tri bromomethane</t>
  </si>
  <si>
    <t>086AV</t>
  </si>
  <si>
    <t>Halothane CF3CBrCH Br is most -ve</t>
  </si>
  <si>
    <t>087AV</t>
  </si>
  <si>
    <t>Teflurane</t>
  </si>
  <si>
    <t>Chlorobenzene</t>
  </si>
  <si>
    <t>1,2-Dichlorobenzene</t>
  </si>
  <si>
    <t>1,3-Dichlorobenzene</t>
  </si>
  <si>
    <t>256AV</t>
  </si>
  <si>
    <t>1,4-Dichlorobenzene</t>
  </si>
  <si>
    <t>257AV</t>
  </si>
  <si>
    <t>Benzyl chloride</t>
  </si>
  <si>
    <t>Bromobenzene</t>
  </si>
  <si>
    <t>259AV</t>
  </si>
  <si>
    <t>1,2-Dibromobenzene</t>
  </si>
  <si>
    <t>260AV</t>
  </si>
  <si>
    <t>1,3-Dibromobenzene</t>
  </si>
  <si>
    <t>261AV</t>
  </si>
  <si>
    <t>1,4-Dibromobenzene</t>
  </si>
  <si>
    <t>262AV</t>
  </si>
  <si>
    <t>Benzyl bromide</t>
  </si>
  <si>
    <t>Dimethyl sulfide</t>
  </si>
  <si>
    <t>Diethyl sulfide</t>
  </si>
  <si>
    <t>di-n-propyl sulfide</t>
  </si>
  <si>
    <t>Di-n-butyl sulfide</t>
  </si>
  <si>
    <t>070AV</t>
  </si>
  <si>
    <t>Bromoethane</t>
  </si>
  <si>
    <t>071AV</t>
  </si>
  <si>
    <t>1 -Bromopropane</t>
  </si>
  <si>
    <t>072AV</t>
  </si>
  <si>
    <t>1 -Bromobutane</t>
  </si>
  <si>
    <t>073AV</t>
  </si>
  <si>
    <t>1 -Bromopentane</t>
  </si>
  <si>
    <t>074AV</t>
  </si>
  <si>
    <t>1 -Bromohexane</t>
  </si>
  <si>
    <t>075AV</t>
  </si>
  <si>
    <t>1 -Bromoheptane</t>
  </si>
  <si>
    <t>076AV</t>
  </si>
  <si>
    <t>1-Bromooctane</t>
  </si>
  <si>
    <t>077AV</t>
  </si>
  <si>
    <t>1 -Bromononane</t>
  </si>
  <si>
    <t>078AV</t>
  </si>
  <si>
    <t>Bromocyclohexane</t>
  </si>
  <si>
    <t>Phenol</t>
  </si>
  <si>
    <t>290AV</t>
  </si>
  <si>
    <t>o-Cresol</t>
  </si>
  <si>
    <t>m-Cresol</t>
  </si>
  <si>
    <t>p-Cresol</t>
  </si>
  <si>
    <t>310AV</t>
  </si>
  <si>
    <t>2-nitro phenol (C-O-H -ve charge)</t>
  </si>
  <si>
    <t>311AV</t>
  </si>
  <si>
    <t>3-Nitrophenol (C-O-H -ve charge)</t>
  </si>
  <si>
    <t>312AV</t>
  </si>
  <si>
    <t>4-Nitrophenol (C-O-H -ve charge)</t>
  </si>
  <si>
    <t>313AV</t>
  </si>
  <si>
    <t>1 -Naphthol</t>
  </si>
  <si>
    <t>314AV</t>
  </si>
  <si>
    <t>2-Naphthol</t>
  </si>
  <si>
    <t>293AV</t>
  </si>
  <si>
    <t>2-Fluorophenol</t>
  </si>
  <si>
    <t>294AV</t>
  </si>
  <si>
    <t>3-Fluorophenol</t>
  </si>
  <si>
    <t>295AV</t>
  </si>
  <si>
    <t>4-Fluorophenol</t>
  </si>
  <si>
    <t>296AV</t>
  </si>
  <si>
    <t>2-Chlorophenol</t>
  </si>
  <si>
    <t>297AV</t>
  </si>
  <si>
    <t>3-Chlorophenol</t>
  </si>
  <si>
    <t>298AV</t>
  </si>
  <si>
    <t>4-Chlorophenol</t>
  </si>
  <si>
    <t>299AV</t>
  </si>
  <si>
    <t>2-Bromophenol</t>
  </si>
  <si>
    <t>300AV</t>
  </si>
  <si>
    <t>4-Bromophenol</t>
  </si>
  <si>
    <t>304AV</t>
  </si>
  <si>
    <t>2-Methoxyphenol</t>
  </si>
  <si>
    <t>305AV</t>
  </si>
  <si>
    <t>3-Methoxyphenol</t>
  </si>
  <si>
    <t>335AV</t>
  </si>
  <si>
    <t>Thiophene (-ve Charge on CH2)</t>
  </si>
  <si>
    <t>336AV</t>
  </si>
  <si>
    <t>Benzo( b)thiophene (-ve charge benzene C)</t>
  </si>
  <si>
    <t>337AV</t>
  </si>
  <si>
    <t>Dibenzothiophen</t>
  </si>
  <si>
    <t>338AV</t>
  </si>
  <si>
    <t>Thiazole</t>
  </si>
  <si>
    <t>Carbon disulfide</t>
  </si>
  <si>
    <t>Fluoro benzene</t>
  </si>
  <si>
    <t>316AV</t>
  </si>
  <si>
    <t>Thiophenol</t>
  </si>
  <si>
    <t>145A</t>
  </si>
  <si>
    <t>Ammonia</t>
  </si>
  <si>
    <t>146A</t>
  </si>
  <si>
    <t>Methylamine</t>
  </si>
  <si>
    <t>147A</t>
  </si>
  <si>
    <t>Ethylamine</t>
  </si>
  <si>
    <t>148A</t>
  </si>
  <si>
    <t>n-Propylamine</t>
  </si>
  <si>
    <t>n-Butylamine</t>
  </si>
  <si>
    <t>150A</t>
  </si>
  <si>
    <t>n-Pentylamine</t>
  </si>
  <si>
    <t>151A</t>
  </si>
  <si>
    <t>n-Hexylamine</t>
  </si>
  <si>
    <t>152A</t>
  </si>
  <si>
    <t>n-Octylamine</t>
  </si>
  <si>
    <t>277AV</t>
  </si>
  <si>
    <t>Benzylamine</t>
  </si>
  <si>
    <t>153A</t>
  </si>
  <si>
    <t>Dimethylamine</t>
  </si>
  <si>
    <t>Diethylamine</t>
  </si>
  <si>
    <t>155A</t>
  </si>
  <si>
    <t>Di-n-propylamine</t>
  </si>
  <si>
    <t>156A</t>
  </si>
  <si>
    <t>Di-n-butylamine</t>
  </si>
  <si>
    <t>157A</t>
  </si>
  <si>
    <t>Di-n-pent ylamine</t>
  </si>
  <si>
    <t>158A</t>
  </si>
  <si>
    <t>Trimethylamine</t>
  </si>
  <si>
    <t>Triethylamine</t>
  </si>
  <si>
    <t>Piperidine</t>
  </si>
  <si>
    <t>328AV</t>
  </si>
  <si>
    <t>N-Methylpiperidine</t>
  </si>
  <si>
    <t>329AV</t>
  </si>
  <si>
    <t>N-Ethylpipendine</t>
  </si>
  <si>
    <t>330AV</t>
  </si>
  <si>
    <t>Pyrrole (non-pi HOMO)</t>
  </si>
  <si>
    <t>331AV</t>
  </si>
  <si>
    <t>N-Methyipyrrole (non-pi HOMO)</t>
  </si>
  <si>
    <t>2.2,2-Trifluoroethanol</t>
  </si>
  <si>
    <t>212A</t>
  </si>
  <si>
    <t>Hexafluoropropan-1-ol</t>
  </si>
  <si>
    <t>213A</t>
  </si>
  <si>
    <t>Dodecafluoroheptan-1-ol</t>
  </si>
  <si>
    <t>Water</t>
  </si>
  <si>
    <t>Trimethyl phosphate</t>
  </si>
  <si>
    <t>Triethyl phosphate</t>
  </si>
  <si>
    <t>231A</t>
  </si>
  <si>
    <t>Tri-n-propyl phosphate</t>
  </si>
  <si>
    <t>232A</t>
  </si>
  <si>
    <t>Tri-n-butyl phosphate</t>
  </si>
  <si>
    <t>332AV</t>
  </si>
  <si>
    <t>Pyrazine</t>
  </si>
  <si>
    <t>333AV</t>
  </si>
  <si>
    <t>2-Methylpyrazine</t>
  </si>
  <si>
    <t>334AV</t>
  </si>
  <si>
    <t>Pyrimidine</t>
  </si>
  <si>
    <t>317AV</t>
  </si>
  <si>
    <t>Benzenesulfonamide</t>
  </si>
  <si>
    <t>318AV</t>
  </si>
  <si>
    <t>N-Methylbenzenesulfonamide</t>
  </si>
  <si>
    <t>319AV</t>
  </si>
  <si>
    <t>N,N-Dimethylbenzenesulfonamide</t>
  </si>
  <si>
    <t>Dimethyl phthalate</t>
  </si>
  <si>
    <t>Formamide</t>
  </si>
  <si>
    <t>168A</t>
  </si>
  <si>
    <t>Acetamide</t>
  </si>
  <si>
    <t>169A</t>
  </si>
  <si>
    <t>Proprionamide</t>
  </si>
  <si>
    <t>170A</t>
  </si>
  <si>
    <t>Butanamide</t>
  </si>
  <si>
    <t>N-Methylformamide</t>
  </si>
  <si>
    <t>N-Methylacetamide</t>
  </si>
  <si>
    <t>173A</t>
  </si>
  <si>
    <t>N-Methylpropanamide</t>
  </si>
  <si>
    <t>N,N-Dimethylformamide</t>
  </si>
  <si>
    <t>N,N-Dimethylacetamide</t>
  </si>
  <si>
    <t>283AV</t>
  </si>
  <si>
    <t>Formanilide</t>
  </si>
  <si>
    <t>284AV</t>
  </si>
  <si>
    <t>Acetanilide</t>
  </si>
  <si>
    <t>282AV</t>
  </si>
  <si>
    <t>Benzamide</t>
  </si>
  <si>
    <t>1.4-Dioxane</t>
  </si>
  <si>
    <t>326AV</t>
  </si>
  <si>
    <t>Paraldehyde</t>
  </si>
  <si>
    <t>2-Cyanophenol (O -ve charge)</t>
  </si>
  <si>
    <t>3-Cyanophenol (O -ve charge)</t>
  </si>
  <si>
    <t>4-Cyanophenol (O -ve charge)</t>
  </si>
  <si>
    <t>A</t>
  </si>
  <si>
    <t>S</t>
  </si>
  <si>
    <t>269AV</t>
  </si>
  <si>
    <t>Benzophenone</t>
  </si>
  <si>
    <t>281AV</t>
  </si>
  <si>
    <t>4-Nitrotoluene</t>
  </si>
  <si>
    <t>Calc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</si>
</sst>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2" fontId="0" fillId="4" borderId="0" xfId="0" applyNumberFormat="1" applyFill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" fontId="3" fillId="4" borderId="1" xfId="0" applyNumberFormat="1" applyFon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164" fontId="10" fillId="6" borderId="1" xfId="0" applyNumberFormat="1" applyFont="1" applyFill="1" applyBorder="1" applyAlignment="1">
      <alignment horizontal="center"/>
    </xf>
    <xf numFmtId="164" fontId="8" fillId="6" borderId="1" xfId="0" applyNumberFormat="1" applyFont="1" applyFill="1" applyBorder="1" applyAlignment="1">
      <alignment horizontal="center"/>
    </xf>
    <xf numFmtId="164" fontId="10" fillId="4" borderId="1" xfId="0" applyNumberFormat="1" applyFont="1" applyFill="1" applyBorder="1" applyAlignment="1">
      <alignment horizontal="center"/>
    </xf>
    <xf numFmtId="164" fontId="8" fillId="4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164" fontId="10" fillId="3" borderId="1" xfId="0" applyNumberFormat="1" applyFont="1" applyFill="1" applyBorder="1" applyAlignment="1">
      <alignment horizontal="center"/>
    </xf>
    <xf numFmtId="164" fontId="8" fillId="3" borderId="1" xfId="0" applyNumberFormat="1" applyFont="1" applyFill="1" applyBorder="1" applyAlignment="1">
      <alignment horizontal="center"/>
    </xf>
    <xf numFmtId="2" fontId="10" fillId="7" borderId="1" xfId="0" applyNumberFormat="1" applyFont="1" applyFill="1" applyBorder="1" applyAlignment="1">
      <alignment horizontal="center"/>
    </xf>
    <xf numFmtId="2" fontId="8" fillId="7" borderId="1" xfId="0" applyNumberFormat="1" applyFont="1" applyFill="1" applyBorder="1" applyAlignment="1">
      <alignment horizontal="center"/>
    </xf>
    <xf numFmtId="2" fontId="10" fillId="8" borderId="1" xfId="0" applyNumberFormat="1" applyFont="1" applyFill="1" applyBorder="1" applyAlignment="1">
      <alignment horizontal="center"/>
    </xf>
    <xf numFmtId="2" fontId="8" fillId="8" borderId="1" xfId="0" applyNumberFormat="1" applyFont="1" applyFill="1" applyBorder="1" applyAlignment="1">
      <alignment horizontal="center"/>
    </xf>
    <xf numFmtId="2" fontId="9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8" fillId="10" borderId="1" xfId="0" applyFont="1" applyFill="1" applyBorder="1" applyAlignment="1">
      <alignment horizontal="center"/>
    </xf>
    <xf numFmtId="0" fontId="0" fillId="11" borderId="0" xfId="0" applyFill="1" applyAlignment="1">
      <alignment horizontal="center"/>
    </xf>
    <xf numFmtId="2" fontId="11" fillId="6" borderId="1" xfId="0" applyNumberFormat="1" applyFon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2" fontId="11" fillId="4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2" fontId="11" fillId="3" borderId="1" xfId="0" applyNumberFormat="1" applyFon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11" fillId="7" borderId="1" xfId="0" applyNumberFormat="1" applyFont="1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2" fontId="11" fillId="8" borderId="1" xfId="0" applyNumberFormat="1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1" fillId="3" borderId="1" xfId="0" applyFont="1" applyFill="1" applyBorder="1"/>
    <xf numFmtId="0" fontId="0" fillId="3" borderId="1" xfId="0" applyFill="1" applyBorder="1"/>
    <xf numFmtId="0" fontId="11" fillId="9" borderId="1" xfId="0" applyFont="1" applyFill="1" applyBorder="1"/>
    <xf numFmtId="0" fontId="0" fillId="10" borderId="1" xfId="0" applyFill="1" applyBorder="1"/>
    <xf numFmtId="0" fontId="0" fillId="9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2" borderId="0" xfId="0" applyFill="1"/>
    <xf numFmtId="0" fontId="0" fillId="6" borderId="0" xfId="0" applyFill="1"/>
    <xf numFmtId="0" fontId="0" fillId="10" borderId="0" xfId="0" applyFill="1"/>
    <xf numFmtId="0" fontId="0" fillId="16" borderId="0" xfId="0" applyFill="1"/>
    <xf numFmtId="0" fontId="0" fillId="17" borderId="0" xfId="0" applyFill="1"/>
    <xf numFmtId="0" fontId="0" fillId="5" borderId="0" xfId="0" applyFill="1"/>
    <xf numFmtId="0" fontId="0" fillId="18" borderId="0" xfId="0" applyFill="1"/>
    <xf numFmtId="0" fontId="0" fillId="19" borderId="0" xfId="0" applyFill="1"/>
    <xf numFmtId="0" fontId="0" fillId="11" borderId="0" xfId="0" applyFill="1"/>
    <xf numFmtId="0" fontId="0" fillId="8" borderId="0" xfId="0" applyFill="1"/>
    <xf numFmtId="0" fontId="0" fillId="20" borderId="0" xfId="0" applyFill="1"/>
    <xf numFmtId="0" fontId="4" fillId="20" borderId="0" xfId="0" applyFont="1" applyFill="1"/>
    <xf numFmtId="0" fontId="0" fillId="21" borderId="0" xfId="0" applyFill="1"/>
    <xf numFmtId="0" fontId="0" fillId="21" borderId="0" xfId="0" applyFill="1" applyAlignment="1">
      <alignment horizontal="center"/>
    </xf>
    <xf numFmtId="0" fontId="0" fillId="22" borderId="0" xfId="0" applyFill="1"/>
    <xf numFmtId="0" fontId="0" fillId="7" borderId="0" xfId="0" applyFill="1"/>
    <xf numFmtId="2" fontId="0" fillId="2" borderId="0" xfId="0" applyNumberFormat="1" applyFill="1" applyAlignment="1">
      <alignment horizontal="center"/>
    </xf>
    <xf numFmtId="2" fontId="11" fillId="6" borderId="0" xfId="0" applyNumberFormat="1" applyFont="1" applyFill="1" applyAlignment="1">
      <alignment horizontal="center"/>
    </xf>
    <xf numFmtId="2" fontId="0" fillId="6" borderId="0" xfId="0" applyNumberFormat="1" applyFill="1" applyAlignment="1">
      <alignment horizontal="center"/>
    </xf>
    <xf numFmtId="2" fontId="11" fillId="4" borderId="0" xfId="0" applyNumberFormat="1" applyFont="1" applyFill="1" applyAlignment="1">
      <alignment horizontal="center"/>
    </xf>
    <xf numFmtId="2" fontId="11" fillId="2" borderId="0" xfId="0" applyNumberFormat="1" applyFont="1" applyFill="1" applyAlignment="1">
      <alignment horizontal="center"/>
    </xf>
    <xf numFmtId="2" fontId="11" fillId="3" borderId="0" xfId="0" applyNumberFormat="1" applyFont="1" applyFill="1" applyAlignment="1">
      <alignment horizontal="center"/>
    </xf>
    <xf numFmtId="2" fontId="0" fillId="3" borderId="0" xfId="0" applyNumberFormat="1" applyFill="1" applyAlignment="1">
      <alignment horizontal="center"/>
    </xf>
    <xf numFmtId="2" fontId="11" fillId="7" borderId="0" xfId="0" applyNumberFormat="1" applyFont="1" applyFill="1" applyAlignment="1">
      <alignment horizontal="center"/>
    </xf>
    <xf numFmtId="2" fontId="0" fillId="7" borderId="0" xfId="0" applyNumberFormat="1" applyFill="1" applyAlignment="1">
      <alignment horizontal="center"/>
    </xf>
    <xf numFmtId="2" fontId="11" fillId="8" borderId="0" xfId="0" applyNumberFormat="1" applyFont="1" applyFill="1" applyAlignment="1">
      <alignment horizontal="center"/>
    </xf>
    <xf numFmtId="2" fontId="1" fillId="8" borderId="0" xfId="0" applyNumberFormat="1" applyFont="1" applyFill="1" applyAlignment="1">
      <alignment horizontal="center"/>
    </xf>
    <xf numFmtId="0" fontId="11" fillId="3" borderId="0" xfId="0" applyFont="1" applyFill="1"/>
    <xf numFmtId="0" fontId="11" fillId="9" borderId="0" xfId="0" applyFont="1" applyFill="1"/>
    <xf numFmtId="0" fontId="8" fillId="7" borderId="4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2" fontId="8" fillId="8" borderId="4" xfId="0" applyNumberFormat="1" applyFont="1" applyFill="1" applyBorder="1" applyAlignment="1">
      <alignment horizontal="center"/>
    </xf>
    <xf numFmtId="2" fontId="2" fillId="8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2" fillId="6" borderId="1" xfId="0" applyFont="1" applyFill="1" applyBorder="1" applyAlignment="1">
      <alignment horizontal="center"/>
    </xf>
    <xf numFmtId="164" fontId="2" fillId="6" borderId="2" xfId="0" applyNumberFormat="1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2" fontId="0" fillId="4" borderId="0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braham%20Template%20and%20Data%20alpha-DF-Hi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braham%20S%20Df-Hir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SC-KT%20alpha%20new%20DF-HIR-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vs q-"/>
      <sheetName val="Figure"/>
      <sheetName val="B DF Hir 1 par"/>
      <sheetName val="B DF Hir 1 A&gt;0 only"/>
      <sheetName val="B DF Hir 1 A&gt;0 only (2)"/>
      <sheetName val="B DF Hir 7 par"/>
      <sheetName val="B DF Hir 2 par"/>
      <sheetName val="B DF Hir 1 par (3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7">
          <cell r="K7">
            <v>0</v>
          </cell>
          <cell r="L7">
            <v>0</v>
          </cell>
        </row>
        <row r="8">
          <cell r="K8">
            <v>1</v>
          </cell>
          <cell r="L8">
            <v>1</v>
          </cell>
        </row>
        <row r="9">
          <cell r="K9">
            <v>0</v>
          </cell>
          <cell r="L9">
            <v>0.1</v>
          </cell>
        </row>
        <row r="10">
          <cell r="K10">
            <v>1</v>
          </cell>
          <cell r="L10">
            <v>1.1000000000000001</v>
          </cell>
        </row>
        <row r="11">
          <cell r="K11">
            <v>0</v>
          </cell>
          <cell r="L11">
            <v>-0.1</v>
          </cell>
        </row>
        <row r="12">
          <cell r="K12">
            <v>1</v>
          </cell>
          <cell r="L12">
            <v>0.9</v>
          </cell>
        </row>
        <row r="29">
          <cell r="E29">
            <v>0</v>
          </cell>
          <cell r="F29">
            <v>0</v>
          </cell>
        </row>
        <row r="30">
          <cell r="E30">
            <v>0</v>
          </cell>
          <cell r="F30">
            <v>-5.1572809852064257E-2</v>
          </cell>
        </row>
        <row r="31">
          <cell r="E31">
            <v>0</v>
          </cell>
          <cell r="F31">
            <v>-6.0174263511674889E-2</v>
          </cell>
        </row>
        <row r="32">
          <cell r="E32">
            <v>0</v>
          </cell>
          <cell r="F32">
            <v>-5.9552149684292455E-2</v>
          </cell>
        </row>
        <row r="33">
          <cell r="E33">
            <v>0</v>
          </cell>
          <cell r="F33">
            <v>-6.0480634334934724E-2</v>
          </cell>
        </row>
        <row r="34">
          <cell r="E34">
            <v>0</v>
          </cell>
          <cell r="F34">
            <v>-5.6460797529708645E-2</v>
          </cell>
        </row>
        <row r="35">
          <cell r="E35">
            <v>0</v>
          </cell>
          <cell r="F35">
            <v>-5.9907380352622122E-2</v>
          </cell>
        </row>
        <row r="36">
          <cell r="E36">
            <v>0</v>
          </cell>
          <cell r="F36">
            <v>-6.9174731957382468E-2</v>
          </cell>
        </row>
        <row r="37">
          <cell r="E37">
            <v>0</v>
          </cell>
          <cell r="F37">
            <v>-6.0304586629632145E-2</v>
          </cell>
        </row>
        <row r="38">
          <cell r="E38">
            <v>0</v>
          </cell>
          <cell r="F38">
            <v>-6.0828187156255355E-2</v>
          </cell>
        </row>
        <row r="39">
          <cell r="E39">
            <v>0</v>
          </cell>
          <cell r="F39">
            <v>-6.6491103623876599E-2</v>
          </cell>
        </row>
        <row r="40">
          <cell r="E40">
            <v>0</v>
          </cell>
          <cell r="F40">
            <v>-6.1204230532961722E-2</v>
          </cell>
        </row>
        <row r="41">
          <cell r="E41">
            <v>0</v>
          </cell>
          <cell r="F41">
            <v>-2.8269692237286679E-3</v>
          </cell>
        </row>
        <row r="42">
          <cell r="E42">
            <v>0</v>
          </cell>
          <cell r="F42">
            <v>-2.3473565922807561E-2</v>
          </cell>
        </row>
        <row r="43">
          <cell r="E43">
            <v>0</v>
          </cell>
          <cell r="F43">
            <v>-3.954311838000063E-2</v>
          </cell>
        </row>
        <row r="44">
          <cell r="E44">
            <v>0</v>
          </cell>
          <cell r="F44">
            <v>-3.4138063897372214E-2</v>
          </cell>
        </row>
        <row r="45">
          <cell r="E45">
            <v>0</v>
          </cell>
          <cell r="F45">
            <v>-3.4962768454426064E-2</v>
          </cell>
        </row>
        <row r="46">
          <cell r="E46">
            <v>0</v>
          </cell>
          <cell r="F46">
            <v>-4.4377304864092949E-2</v>
          </cell>
        </row>
        <row r="47">
          <cell r="E47">
            <v>0</v>
          </cell>
          <cell r="F47">
            <v>-4.1592295061006382E-2</v>
          </cell>
        </row>
        <row r="48">
          <cell r="E48">
            <v>0</v>
          </cell>
          <cell r="F48">
            <v>-4.2205201795716657E-2</v>
          </cell>
        </row>
        <row r="49">
          <cell r="E49">
            <v>0</v>
          </cell>
          <cell r="F49">
            <v>-4.3255523285028644E-2</v>
          </cell>
        </row>
        <row r="50">
          <cell r="E50">
            <v>0</v>
          </cell>
          <cell r="F50">
            <v>-3.9707375173070873E-2</v>
          </cell>
        </row>
        <row r="51">
          <cell r="E51">
            <v>0</v>
          </cell>
          <cell r="F51">
            <v>-5.4377745345968335E-2</v>
          </cell>
        </row>
        <row r="52">
          <cell r="E52">
            <v>0</v>
          </cell>
          <cell r="F52">
            <v>1.7572569252847926E-2</v>
          </cell>
        </row>
        <row r="53">
          <cell r="E53">
            <v>0</v>
          </cell>
          <cell r="F53">
            <v>3.1850708364257541E-3</v>
          </cell>
        </row>
        <row r="54">
          <cell r="E54">
            <v>0</v>
          </cell>
          <cell r="F54">
            <v>-1.870376625425639E-2</v>
          </cell>
        </row>
        <row r="55">
          <cell r="E55">
            <v>0</v>
          </cell>
          <cell r="F55">
            <v>-2.9731451637050037E-2</v>
          </cell>
        </row>
        <row r="56">
          <cell r="E56">
            <v>0</v>
          </cell>
          <cell r="F56">
            <v>-5.0528294582936464E-2</v>
          </cell>
        </row>
        <row r="57">
          <cell r="E57">
            <v>0</v>
          </cell>
          <cell r="F57">
            <v>-5.123235900444259E-2</v>
          </cell>
        </row>
        <row r="58">
          <cell r="E58">
            <v>0</v>
          </cell>
          <cell r="F58">
            <v>-6.2783015815921148E-2</v>
          </cell>
        </row>
        <row r="59">
          <cell r="E59">
            <v>0</v>
          </cell>
          <cell r="F59">
            <v>-3.7742695066677615E-2</v>
          </cell>
        </row>
        <row r="60">
          <cell r="E60">
            <v>0</v>
          </cell>
          <cell r="F60">
            <v>-4.9288614989857295E-2</v>
          </cell>
        </row>
        <row r="61">
          <cell r="E61">
            <v>0.21</v>
          </cell>
          <cell r="F61">
            <v>0.19019889842986634</v>
          </cell>
        </row>
        <row r="62">
          <cell r="E62">
            <v>0.21</v>
          </cell>
          <cell r="F62">
            <v>0.20670336652317006</v>
          </cell>
        </row>
        <row r="63">
          <cell r="E63">
            <v>0.12</v>
          </cell>
          <cell r="F63">
            <v>0.16544303454868717</v>
          </cell>
        </row>
        <row r="64">
          <cell r="E64">
            <v>0.12</v>
          </cell>
          <cell r="F64">
            <v>0.16696148200046723</v>
          </cell>
        </row>
        <row r="65">
          <cell r="E65">
            <v>0.12</v>
          </cell>
          <cell r="F65">
            <v>0.16527099546334298</v>
          </cell>
        </row>
        <row r="66">
          <cell r="E66">
            <v>0.12</v>
          </cell>
          <cell r="F66">
            <v>0.15438426504351288</v>
          </cell>
        </row>
        <row r="67">
          <cell r="E67">
            <v>0.12</v>
          </cell>
          <cell r="F67">
            <v>0.16476448056008042</v>
          </cell>
        </row>
        <row r="68">
          <cell r="E68">
            <v>0.12</v>
          </cell>
          <cell r="F68">
            <v>0.16253966730627797</v>
          </cell>
        </row>
        <row r="69">
          <cell r="E69">
            <v>0.12</v>
          </cell>
          <cell r="F69">
            <v>-4.6552925530426517E-2</v>
          </cell>
        </row>
        <row r="70">
          <cell r="E70">
            <v>0.12</v>
          </cell>
          <cell r="F70">
            <v>0.16165094010055681</v>
          </cell>
        </row>
        <row r="71">
          <cell r="E71">
            <v>0.12</v>
          </cell>
          <cell r="F71">
            <v>0.16019475852524911</v>
          </cell>
        </row>
        <row r="72">
          <cell r="E72">
            <v>0.12</v>
          </cell>
          <cell r="F72">
            <v>0.15736366963471021</v>
          </cell>
        </row>
        <row r="73">
          <cell r="E73">
            <v>0</v>
          </cell>
          <cell r="F73">
            <v>6.0029694622590529E-2</v>
          </cell>
        </row>
        <row r="74">
          <cell r="E74">
            <v>0</v>
          </cell>
          <cell r="F74">
            <v>3.4938319239681236E-2</v>
          </cell>
        </row>
        <row r="75">
          <cell r="E75">
            <v>0</v>
          </cell>
          <cell r="F75">
            <v>-3.9338201070040359E-2</v>
          </cell>
        </row>
        <row r="76">
          <cell r="E76">
            <v>0</v>
          </cell>
          <cell r="F76">
            <v>-8.3238374485718001E-3</v>
          </cell>
        </row>
        <row r="77">
          <cell r="E77">
            <v>0</v>
          </cell>
          <cell r="F77">
            <v>2.0899279931854628E-2</v>
          </cell>
        </row>
        <row r="78">
          <cell r="E78">
            <v>0</v>
          </cell>
          <cell r="F78">
            <v>1.742053435812416E-2</v>
          </cell>
        </row>
        <row r="79">
          <cell r="E79">
            <v>0</v>
          </cell>
          <cell r="F79">
            <v>1.3369038739043042E-2</v>
          </cell>
        </row>
        <row r="80">
          <cell r="E80">
            <v>0</v>
          </cell>
          <cell r="F80">
            <v>1.0066605476232872E-2</v>
          </cell>
        </row>
        <row r="81">
          <cell r="E81">
            <v>0</v>
          </cell>
          <cell r="F81">
            <v>5.9784063970074047E-3</v>
          </cell>
        </row>
        <row r="82">
          <cell r="E82">
            <v>0</v>
          </cell>
          <cell r="F82">
            <v>9.674421588222433E-2</v>
          </cell>
        </row>
        <row r="83">
          <cell r="E83">
            <v>0</v>
          </cell>
          <cell r="F83">
            <v>6.7747616346615094E-2</v>
          </cell>
        </row>
        <row r="84">
          <cell r="E84">
            <v>0</v>
          </cell>
          <cell r="F84">
            <v>6.0018142839187737E-2</v>
          </cell>
        </row>
        <row r="85">
          <cell r="E85">
            <v>0</v>
          </cell>
          <cell r="F85">
            <v>1.5746144881954877E-3</v>
          </cell>
        </row>
        <row r="86">
          <cell r="E86">
            <v>0.04</v>
          </cell>
          <cell r="F86">
            <v>7.3102986753360976E-3</v>
          </cell>
        </row>
        <row r="87">
          <cell r="E87">
            <v>0</v>
          </cell>
          <cell r="F87">
            <v>-1.6706452348866665E-2</v>
          </cell>
        </row>
        <row r="88">
          <cell r="E88">
            <v>0</v>
          </cell>
          <cell r="F88">
            <v>-2.4136800238883024E-3</v>
          </cell>
        </row>
        <row r="89">
          <cell r="E89">
            <v>0</v>
          </cell>
          <cell r="F89">
            <v>1.1292224953685856E-2</v>
          </cell>
        </row>
        <row r="90">
          <cell r="E90">
            <v>0</v>
          </cell>
          <cell r="F90">
            <v>6.8425941668246188E-3</v>
          </cell>
        </row>
        <row r="91">
          <cell r="E91">
            <v>0</v>
          </cell>
          <cell r="F91">
            <v>5.7063972534763148E-3</v>
          </cell>
        </row>
        <row r="92">
          <cell r="E92">
            <v>0</v>
          </cell>
          <cell r="F92">
            <v>1.1871429647339407E-3</v>
          </cell>
        </row>
        <row r="93">
          <cell r="E93">
            <v>0</v>
          </cell>
          <cell r="F93">
            <v>2.97318681361999E-3</v>
          </cell>
        </row>
        <row r="94">
          <cell r="E94">
            <v>0</v>
          </cell>
          <cell r="F94">
            <v>-4.4356047090033379E-3</v>
          </cell>
        </row>
        <row r="95">
          <cell r="E95">
            <v>0</v>
          </cell>
          <cell r="F95">
            <v>-5.1266571559518762E-3</v>
          </cell>
        </row>
        <row r="96">
          <cell r="E96">
            <v>0</v>
          </cell>
          <cell r="F96">
            <v>-1.2132278803972638E-2</v>
          </cell>
        </row>
        <row r="97">
          <cell r="E97">
            <v>0</v>
          </cell>
          <cell r="F97">
            <v>-1.7642820805682191E-2</v>
          </cell>
        </row>
        <row r="98">
          <cell r="E98">
            <v>0</v>
          </cell>
          <cell r="F98">
            <v>-4.1946293284500384E-2</v>
          </cell>
        </row>
        <row r="99">
          <cell r="E99">
            <v>0</v>
          </cell>
          <cell r="F99">
            <v>-1.0031955080100049E-2</v>
          </cell>
        </row>
        <row r="100">
          <cell r="E100">
            <v>0</v>
          </cell>
          <cell r="F100">
            <v>-1.0841990035884106E-2</v>
          </cell>
        </row>
        <row r="101">
          <cell r="E101">
            <v>0</v>
          </cell>
          <cell r="F101">
            <v>-1.541979094104204E-2</v>
          </cell>
        </row>
        <row r="102">
          <cell r="E102">
            <v>7.0000000000000007E-2</v>
          </cell>
          <cell r="F102">
            <v>0.12848780475592941</v>
          </cell>
        </row>
        <row r="103">
          <cell r="E103">
            <v>0.02</v>
          </cell>
          <cell r="F103">
            <v>9.5332628667167393E-2</v>
          </cell>
        </row>
        <row r="104">
          <cell r="E104">
            <v>0</v>
          </cell>
          <cell r="F104">
            <v>7.8809992227994952E-2</v>
          </cell>
        </row>
        <row r="105">
          <cell r="E105">
            <v>0</v>
          </cell>
          <cell r="F105">
            <v>-2.2826422246440835E-2</v>
          </cell>
        </row>
        <row r="106">
          <cell r="E106">
            <v>0</v>
          </cell>
          <cell r="F106">
            <v>5.7566494257381778E-2</v>
          </cell>
        </row>
        <row r="107">
          <cell r="E107">
            <v>0</v>
          </cell>
          <cell r="F107">
            <v>5.2732003761653552E-2</v>
          </cell>
        </row>
        <row r="108">
          <cell r="E108">
            <v>0</v>
          </cell>
          <cell r="F108">
            <v>4.6165487909179431E-2</v>
          </cell>
        </row>
        <row r="109">
          <cell r="E109">
            <v>0</v>
          </cell>
          <cell r="F109">
            <v>4.117067181636868E-2</v>
          </cell>
        </row>
        <row r="110">
          <cell r="E110">
            <v>0</v>
          </cell>
          <cell r="F110">
            <v>3.4294316968407165E-2</v>
          </cell>
        </row>
        <row r="111">
          <cell r="E111">
            <v>0</v>
          </cell>
          <cell r="F111">
            <v>7.9353628093271053E-2</v>
          </cell>
        </row>
        <row r="112">
          <cell r="E112">
            <v>0.74</v>
          </cell>
          <cell r="F112">
            <v>0.62941225382314481</v>
          </cell>
        </row>
        <row r="113">
          <cell r="E113">
            <v>0.77</v>
          </cell>
          <cell r="F113">
            <v>0.63436111637479875</v>
          </cell>
        </row>
        <row r="114">
          <cell r="E114">
            <v>0.79</v>
          </cell>
          <cell r="F114">
            <v>0.62270348439929957</v>
          </cell>
        </row>
        <row r="115">
          <cell r="E115">
            <v>0</v>
          </cell>
          <cell r="F115">
            <v>7.4549411741103688E-2</v>
          </cell>
        </row>
        <row r="116">
          <cell r="E116">
            <v>0</v>
          </cell>
          <cell r="F116">
            <v>1.5151267146768796E-3</v>
          </cell>
        </row>
        <row r="117">
          <cell r="E117">
            <v>0</v>
          </cell>
          <cell r="F117">
            <v>-3.2773618681643931E-3</v>
          </cell>
        </row>
        <row r="118">
          <cell r="E118">
            <v>0</v>
          </cell>
          <cell r="F118">
            <v>-8.1568302238594886E-3</v>
          </cell>
        </row>
        <row r="119">
          <cell r="E119">
            <v>0</v>
          </cell>
          <cell r="F119">
            <v>-8.7629355258056502E-3</v>
          </cell>
        </row>
        <row r="120">
          <cell r="E120">
            <v>0</v>
          </cell>
          <cell r="F120">
            <v>-1.1956400496112246E-2</v>
          </cell>
        </row>
        <row r="121">
          <cell r="E121">
            <v>0</v>
          </cell>
          <cell r="F121">
            <v>-1.2353076365165855E-2</v>
          </cell>
        </row>
        <row r="122">
          <cell r="E122">
            <v>0</v>
          </cell>
          <cell r="F122">
            <v>-1.6097764689335995E-2</v>
          </cell>
        </row>
        <row r="123">
          <cell r="E123">
            <v>0</v>
          </cell>
          <cell r="F123">
            <v>-1.6447209231694709E-2</v>
          </cell>
        </row>
        <row r="124">
          <cell r="E124">
            <v>0</v>
          </cell>
          <cell r="F124">
            <v>1.8808704003851946E-2</v>
          </cell>
        </row>
        <row r="125">
          <cell r="E125">
            <v>0.75</v>
          </cell>
          <cell r="F125">
            <v>0.62747585455497512</v>
          </cell>
        </row>
        <row r="126">
          <cell r="E126">
            <v>0.61</v>
          </cell>
          <cell r="F126">
            <v>0.58748475256044952</v>
          </cell>
        </row>
        <row r="127">
          <cell r="E127">
            <v>0.74</v>
          </cell>
          <cell r="F127">
            <v>0.62088815707638711</v>
          </cell>
        </row>
        <row r="128">
          <cell r="E128">
            <v>0.9</v>
          </cell>
          <cell r="F128">
            <v>0.59226007367586475</v>
          </cell>
        </row>
        <row r="129">
          <cell r="E129">
            <v>0.95</v>
          </cell>
          <cell r="F129">
            <v>0.61177215893481252</v>
          </cell>
        </row>
        <row r="130">
          <cell r="E130">
            <v>0.6</v>
          </cell>
          <cell r="F130">
            <v>0.5782276661222292</v>
          </cell>
        </row>
        <row r="131">
          <cell r="E131">
            <v>0.6</v>
          </cell>
          <cell r="F131">
            <v>0.57004716870808714</v>
          </cell>
        </row>
        <row r="132">
          <cell r="E132">
            <v>0.6</v>
          </cell>
          <cell r="F132">
            <v>0.56663749042742284</v>
          </cell>
        </row>
        <row r="133">
          <cell r="E133">
            <v>0.6</v>
          </cell>
          <cell r="F133">
            <v>0.56082307367464157</v>
          </cell>
        </row>
        <row r="134">
          <cell r="E134">
            <v>0.6</v>
          </cell>
          <cell r="F134">
            <v>0.55790648604213644</v>
          </cell>
        </row>
        <row r="135">
          <cell r="E135">
            <v>0.6</v>
          </cell>
          <cell r="F135">
            <v>0.54190959967291796</v>
          </cell>
        </row>
        <row r="136">
          <cell r="E136">
            <v>0.6</v>
          </cell>
          <cell r="F136">
            <v>0.54917129620759886</v>
          </cell>
        </row>
        <row r="137">
          <cell r="E137">
            <v>0.6</v>
          </cell>
          <cell r="F137">
            <v>0.54298761824834063</v>
          </cell>
        </row>
        <row r="138">
          <cell r="E138">
            <v>0.6</v>
          </cell>
          <cell r="F138">
            <v>0.5403881170513436</v>
          </cell>
        </row>
        <row r="139">
          <cell r="E139">
            <v>0.6</v>
          </cell>
          <cell r="F139">
            <v>0.53404349639771387</v>
          </cell>
        </row>
        <row r="140">
          <cell r="E140">
            <v>0.59</v>
          </cell>
          <cell r="F140">
            <v>0.57871108126883986</v>
          </cell>
        </row>
        <row r="141">
          <cell r="E141">
            <v>0.6</v>
          </cell>
          <cell r="F141">
            <v>0.57312562158522085</v>
          </cell>
        </row>
        <row r="142">
          <cell r="E142">
            <v>0.59</v>
          </cell>
          <cell r="F142">
            <v>0.5788750820541968</v>
          </cell>
        </row>
        <row r="143">
          <cell r="E143">
            <v>0.6</v>
          </cell>
          <cell r="F143">
            <v>0.57328951499890013</v>
          </cell>
        </row>
        <row r="144">
          <cell r="E144">
            <v>0.06</v>
          </cell>
          <cell r="F144">
            <v>0.11646421759294316</v>
          </cell>
        </row>
        <row r="145">
          <cell r="E145">
            <v>0.02</v>
          </cell>
          <cell r="F145">
            <v>9.5771335734138666E-2</v>
          </cell>
        </row>
        <row r="146">
          <cell r="E146">
            <v>0</v>
          </cell>
          <cell r="F146">
            <v>5.2269010429009208E-2</v>
          </cell>
        </row>
        <row r="147">
          <cell r="E147">
            <v>0</v>
          </cell>
          <cell r="F147">
            <v>4.7779458921558091E-2</v>
          </cell>
        </row>
        <row r="148">
          <cell r="E148">
            <v>0</v>
          </cell>
          <cell r="F148">
            <v>4.292026191239813E-2</v>
          </cell>
        </row>
        <row r="149">
          <cell r="E149">
            <v>0</v>
          </cell>
          <cell r="F149">
            <v>3.9163780206697182E-2</v>
          </cell>
        </row>
        <row r="150">
          <cell r="E150">
            <v>0</v>
          </cell>
          <cell r="F150">
            <v>9.5853573409465549E-3</v>
          </cell>
        </row>
        <row r="151">
          <cell r="E151">
            <v>0</v>
          </cell>
          <cell r="F151">
            <v>5.948587681710913E-2</v>
          </cell>
        </row>
        <row r="152">
          <cell r="E152">
            <v>0</v>
          </cell>
          <cell r="F152">
            <v>4.7107581841762766E-2</v>
          </cell>
        </row>
        <row r="153">
          <cell r="E153">
            <v>0</v>
          </cell>
          <cell r="F153">
            <v>4.9226308531315703E-2</v>
          </cell>
        </row>
        <row r="154">
          <cell r="E154">
            <v>0</v>
          </cell>
          <cell r="F154">
            <v>5.819484483893253E-2</v>
          </cell>
        </row>
        <row r="155">
          <cell r="E155">
            <v>0</v>
          </cell>
          <cell r="F155">
            <v>7.1549512189976378E-2</v>
          </cell>
        </row>
        <row r="156">
          <cell r="E156">
            <v>0</v>
          </cell>
          <cell r="F156">
            <v>3.3527831693073468E-2</v>
          </cell>
        </row>
        <row r="157">
          <cell r="E157">
            <v>0</v>
          </cell>
          <cell r="F157">
            <v>2.7457329025438251E-2</v>
          </cell>
        </row>
        <row r="158">
          <cell r="E158">
            <v>0</v>
          </cell>
          <cell r="F158">
            <v>2.2822460312013258E-2</v>
          </cell>
        </row>
        <row r="159">
          <cell r="E159">
            <v>0</v>
          </cell>
          <cell r="F159">
            <v>1.7152802600318418E-2</v>
          </cell>
        </row>
        <row r="160">
          <cell r="E160">
            <v>0</v>
          </cell>
          <cell r="F160">
            <v>3.9358895395017413E-2</v>
          </cell>
        </row>
        <row r="161">
          <cell r="E161">
            <v>0</v>
          </cell>
          <cell r="F161">
            <v>3.1594337140211946E-2</v>
          </cell>
        </row>
        <row r="162">
          <cell r="E162">
            <v>0</v>
          </cell>
          <cell r="F162">
            <v>2.5169910181762109E-2</v>
          </cell>
        </row>
        <row r="163">
          <cell r="E163">
            <v>0</v>
          </cell>
          <cell r="F163">
            <v>2.1680779751744279E-2</v>
          </cell>
        </row>
        <row r="164">
          <cell r="E164">
            <v>0</v>
          </cell>
          <cell r="F164">
            <v>-6.4792434157523171E-3</v>
          </cell>
        </row>
        <row r="165">
          <cell r="E165">
            <v>0</v>
          </cell>
          <cell r="F165">
            <v>1.2208319780458186E-2</v>
          </cell>
        </row>
        <row r="166">
          <cell r="E166">
            <v>0</v>
          </cell>
          <cell r="F166">
            <v>5.9007527565628978E-3</v>
          </cell>
        </row>
        <row r="167">
          <cell r="E167">
            <v>0</v>
          </cell>
          <cell r="F167">
            <v>-1.9075629233477127E-2</v>
          </cell>
        </row>
        <row r="168">
          <cell r="E168">
            <v>0</v>
          </cell>
          <cell r="F168">
            <v>3.8715794932159368E-2</v>
          </cell>
        </row>
        <row r="169">
          <cell r="E169">
            <v>0</v>
          </cell>
          <cell r="F169">
            <v>4.5544545194436639E-2</v>
          </cell>
        </row>
        <row r="170">
          <cell r="E170">
            <v>0</v>
          </cell>
          <cell r="F170">
            <v>-1.8240372233585041E-2</v>
          </cell>
        </row>
        <row r="171">
          <cell r="E171">
            <v>0</v>
          </cell>
          <cell r="F171">
            <v>-2.0707574140610634E-2</v>
          </cell>
        </row>
        <row r="172">
          <cell r="E172">
            <v>0</v>
          </cell>
          <cell r="F172">
            <v>-2.6901434026324073E-2</v>
          </cell>
        </row>
        <row r="173">
          <cell r="E173">
            <v>0</v>
          </cell>
          <cell r="F173">
            <v>-2.3145765738061652E-2</v>
          </cell>
        </row>
        <row r="174">
          <cell r="E174">
            <v>0</v>
          </cell>
          <cell r="F174">
            <v>7.5867294360363585E-3</v>
          </cell>
        </row>
        <row r="175">
          <cell r="E175">
            <v>0.43</v>
          </cell>
          <cell r="F175">
            <v>0.47316930635365989</v>
          </cell>
        </row>
        <row r="176">
          <cell r="E176">
            <v>0.37</v>
          </cell>
          <cell r="F176">
            <v>0.46416004262788579</v>
          </cell>
        </row>
        <row r="177">
          <cell r="E177">
            <v>0.37</v>
          </cell>
          <cell r="F177">
            <v>0.46033907050428263</v>
          </cell>
        </row>
        <row r="178">
          <cell r="E178">
            <v>0.33</v>
          </cell>
          <cell r="F178">
            <v>0.45989790283438792</v>
          </cell>
        </row>
        <row r="179">
          <cell r="E179">
            <v>0.37</v>
          </cell>
          <cell r="F179">
            <v>0.45946620731174875</v>
          </cell>
        </row>
        <row r="180">
          <cell r="E180">
            <v>0.37</v>
          </cell>
          <cell r="F180">
            <v>0.45591405129179391</v>
          </cell>
        </row>
        <row r="181">
          <cell r="E181">
            <v>0.37</v>
          </cell>
          <cell r="F181">
            <v>0.45588474765496662</v>
          </cell>
        </row>
        <row r="182">
          <cell r="E182">
            <v>0.37</v>
          </cell>
          <cell r="F182">
            <v>0.45241074946442261</v>
          </cell>
        </row>
        <row r="183">
          <cell r="E183">
            <v>0.37</v>
          </cell>
          <cell r="F183">
            <v>0.45252612713027329</v>
          </cell>
        </row>
        <row r="184">
          <cell r="E184">
            <v>0.37</v>
          </cell>
          <cell r="F184">
            <v>0.44888007860946988</v>
          </cell>
        </row>
        <row r="185">
          <cell r="E185">
            <v>0.37</v>
          </cell>
          <cell r="F185">
            <v>0.4492913695774427</v>
          </cell>
        </row>
        <row r="186">
          <cell r="E186">
            <v>0.37</v>
          </cell>
          <cell r="F186">
            <v>0.44559834339443533</v>
          </cell>
        </row>
        <row r="187">
          <cell r="E187">
            <v>0.37</v>
          </cell>
          <cell r="F187">
            <v>0.44607990065851771</v>
          </cell>
        </row>
        <row r="188">
          <cell r="E188">
            <v>0.32</v>
          </cell>
          <cell r="F188">
            <v>0.45030215324966549</v>
          </cell>
        </row>
        <row r="189">
          <cell r="E189">
            <v>0.56999999999999995</v>
          </cell>
          <cell r="F189">
            <v>0.57589743623421163</v>
          </cell>
        </row>
        <row r="190">
          <cell r="E190">
            <v>0.77</v>
          </cell>
          <cell r="F190">
            <v>0.66391286724032916</v>
          </cell>
        </row>
        <row r="191">
          <cell r="E191">
            <v>0.65</v>
          </cell>
          <cell r="F191">
            <v>0.53082016892823558</v>
          </cell>
        </row>
        <row r="192">
          <cell r="E192">
            <v>0.33</v>
          </cell>
          <cell r="F192">
            <v>0.48420581102467125</v>
          </cell>
        </row>
        <row r="193">
          <cell r="E193">
            <v>0.32</v>
          </cell>
          <cell r="F193">
            <v>0.45102719982297751</v>
          </cell>
        </row>
        <row r="194">
          <cell r="E194">
            <v>0.32</v>
          </cell>
          <cell r="F194">
            <v>0.450472783510113</v>
          </cell>
        </row>
        <row r="195">
          <cell r="E195">
            <v>0.32</v>
          </cell>
          <cell r="F195">
            <v>0.43304453123908532</v>
          </cell>
        </row>
        <row r="196">
          <cell r="E196">
            <v>0.38</v>
          </cell>
          <cell r="F196">
            <v>0.47476737444982298</v>
          </cell>
        </row>
        <row r="197">
          <cell r="E197">
            <v>0.38</v>
          </cell>
          <cell r="F197">
            <v>0.45189593342536361</v>
          </cell>
        </row>
        <row r="198">
          <cell r="E198">
            <v>0.14000000000000001</v>
          </cell>
          <cell r="F198">
            <v>0.1840800042970118</v>
          </cell>
        </row>
        <row r="199">
          <cell r="E199">
            <v>0.16</v>
          </cell>
          <cell r="F199">
            <v>0.19448598773663037</v>
          </cell>
        </row>
        <row r="200">
          <cell r="E200">
            <v>0.16</v>
          </cell>
          <cell r="F200">
            <v>0.19406477525080523</v>
          </cell>
        </row>
        <row r="201">
          <cell r="E201">
            <v>0.16</v>
          </cell>
          <cell r="F201">
            <v>0.19180777360989421</v>
          </cell>
        </row>
        <row r="202">
          <cell r="E202">
            <v>0.16</v>
          </cell>
          <cell r="F202">
            <v>0.14170626569750444</v>
          </cell>
        </row>
        <row r="203">
          <cell r="E203">
            <v>0.16</v>
          </cell>
          <cell r="F203">
            <v>0.18940534421189539</v>
          </cell>
        </row>
        <row r="204">
          <cell r="E204">
            <v>0.16</v>
          </cell>
          <cell r="F204">
            <v>0.18677020509208539</v>
          </cell>
        </row>
        <row r="205">
          <cell r="E205">
            <v>0.16</v>
          </cell>
          <cell r="F205">
            <v>0.18354355527989885</v>
          </cell>
        </row>
        <row r="206">
          <cell r="E206">
            <v>0</v>
          </cell>
          <cell r="F206">
            <v>-1.053108165195284E-2</v>
          </cell>
        </row>
        <row r="207">
          <cell r="E207">
            <v>0</v>
          </cell>
          <cell r="F207">
            <v>-1.314939675549835E-2</v>
          </cell>
        </row>
        <row r="208">
          <cell r="E208">
            <v>0</v>
          </cell>
          <cell r="F208">
            <v>-6.4313262164253898E-2</v>
          </cell>
        </row>
        <row r="209">
          <cell r="E209">
            <v>0</v>
          </cell>
          <cell r="F209">
            <v>-7.4057733467244466E-2</v>
          </cell>
        </row>
        <row r="210">
          <cell r="E210">
            <v>0</v>
          </cell>
          <cell r="F210">
            <v>-7.9084098230299535E-2</v>
          </cell>
        </row>
        <row r="211">
          <cell r="E211">
            <v>0</v>
          </cell>
          <cell r="F211">
            <v>5.3373562028376252E-2</v>
          </cell>
        </row>
        <row r="212">
          <cell r="E212">
            <v>0</v>
          </cell>
          <cell r="F212">
            <v>8.4800478649761729E-2</v>
          </cell>
        </row>
        <row r="213">
          <cell r="E213">
            <v>0</v>
          </cell>
          <cell r="F213">
            <v>-7.2845817551735539E-2</v>
          </cell>
        </row>
        <row r="214">
          <cell r="E214">
            <v>0</v>
          </cell>
          <cell r="F214">
            <v>-5.5993110646230942E-2</v>
          </cell>
        </row>
        <row r="215">
          <cell r="E215">
            <v>0</v>
          </cell>
          <cell r="F215">
            <v>-1.6601046330171725E-2</v>
          </cell>
        </row>
        <row r="216">
          <cell r="E216">
            <v>7.0000000000000007E-2</v>
          </cell>
          <cell r="F216">
            <v>0.11053714533509877</v>
          </cell>
        </row>
        <row r="217">
          <cell r="E217">
            <v>0.1</v>
          </cell>
          <cell r="F217">
            <v>8.2931771228484552E-2</v>
          </cell>
        </row>
        <row r="218">
          <cell r="E218">
            <v>0.12</v>
          </cell>
          <cell r="F218">
            <v>0.12138033032799897</v>
          </cell>
        </row>
        <row r="219">
          <cell r="E219">
            <v>0</v>
          </cell>
          <cell r="F219">
            <v>3.3230953075783817E-2</v>
          </cell>
        </row>
        <row r="220">
          <cell r="E220">
            <v>0</v>
          </cell>
          <cell r="F220">
            <v>-4.2505736153380429E-2</v>
          </cell>
        </row>
        <row r="221">
          <cell r="E221">
            <v>0</v>
          </cell>
          <cell r="F221">
            <v>2.1023220750932305E-2</v>
          </cell>
        </row>
        <row r="222">
          <cell r="E222">
            <v>0</v>
          </cell>
          <cell r="F222">
            <v>-1.2688013129912669E-2</v>
          </cell>
        </row>
        <row r="223">
          <cell r="E223">
            <v>0</v>
          </cell>
          <cell r="F223">
            <v>-1.5124411318269918E-2</v>
          </cell>
        </row>
        <row r="224">
          <cell r="E224">
            <v>0</v>
          </cell>
          <cell r="F224">
            <v>-3.6362189627209222E-3</v>
          </cell>
        </row>
        <row r="225">
          <cell r="E225">
            <v>0</v>
          </cell>
          <cell r="F225">
            <v>-6.4705266887583046E-3</v>
          </cell>
        </row>
        <row r="226">
          <cell r="E226">
            <v>0</v>
          </cell>
          <cell r="F226">
            <v>-7.7433355227294791E-3</v>
          </cell>
        </row>
        <row r="227">
          <cell r="E227">
            <v>0</v>
          </cell>
          <cell r="F227">
            <v>-3.1890913501570237E-2</v>
          </cell>
        </row>
        <row r="228">
          <cell r="E228">
            <v>0</v>
          </cell>
          <cell r="F228">
            <v>-4.4232066370693442E-3</v>
          </cell>
        </row>
        <row r="229">
          <cell r="E229">
            <v>0</v>
          </cell>
          <cell r="F229">
            <v>-6.8567357735821368E-3</v>
          </cell>
        </row>
        <row r="230">
          <cell r="E230">
            <v>0</v>
          </cell>
          <cell r="F230">
            <v>-2.9317978643182065E-2</v>
          </cell>
        </row>
        <row r="231">
          <cell r="E231">
            <v>0</v>
          </cell>
          <cell r="F231">
            <v>-3.6020079607292095E-2</v>
          </cell>
        </row>
        <row r="232">
          <cell r="E232">
            <v>0</v>
          </cell>
          <cell r="F232">
            <v>-3.2022571819517474E-2</v>
          </cell>
        </row>
        <row r="233">
          <cell r="E233">
            <v>0</v>
          </cell>
          <cell r="F233">
            <v>-1.7338190589595022E-2</v>
          </cell>
        </row>
        <row r="234">
          <cell r="E234">
            <v>0.12</v>
          </cell>
          <cell r="F234">
            <v>2.3112214768860953E-2</v>
          </cell>
        </row>
        <row r="235">
          <cell r="E235">
            <v>0</v>
          </cell>
          <cell r="F235">
            <v>-7.7029761171064672E-3</v>
          </cell>
        </row>
        <row r="236">
          <cell r="E236">
            <v>0</v>
          </cell>
          <cell r="F236">
            <v>5.846078242692631E-4</v>
          </cell>
        </row>
        <row r="237">
          <cell r="E237">
            <v>0</v>
          </cell>
          <cell r="F237">
            <v>-1.0405708329249128E-2</v>
          </cell>
        </row>
        <row r="238">
          <cell r="E238">
            <v>0</v>
          </cell>
          <cell r="F238">
            <v>-2.9393274357428214E-3</v>
          </cell>
        </row>
        <row r="239">
          <cell r="E239">
            <v>0</v>
          </cell>
          <cell r="F239">
            <v>-8.2182094436480061E-3</v>
          </cell>
        </row>
        <row r="240">
          <cell r="E240">
            <v>0</v>
          </cell>
          <cell r="F240">
            <v>-5.7130012996946325E-3</v>
          </cell>
        </row>
        <row r="241">
          <cell r="E241">
            <v>0.62</v>
          </cell>
          <cell r="F241">
            <v>0.40192582709718189</v>
          </cell>
        </row>
        <row r="242">
          <cell r="E242">
            <v>0.54</v>
          </cell>
          <cell r="F242">
            <v>0.37634802323658656</v>
          </cell>
        </row>
        <row r="243">
          <cell r="E243">
            <v>0.55000000000000004</v>
          </cell>
          <cell r="F243">
            <v>0.37113805775984554</v>
          </cell>
        </row>
        <row r="244">
          <cell r="E244">
            <v>0.56000000000000005</v>
          </cell>
          <cell r="F244">
            <v>0.36594194478352088</v>
          </cell>
        </row>
        <row r="245">
          <cell r="E245">
            <v>0.4</v>
          </cell>
          <cell r="F245">
            <v>0.38346202548352559</v>
          </cell>
        </row>
        <row r="246">
          <cell r="E246">
            <v>0.4</v>
          </cell>
          <cell r="F246">
            <v>0.32764857015798066</v>
          </cell>
        </row>
        <row r="247">
          <cell r="E247">
            <v>0.4</v>
          </cell>
          <cell r="F247">
            <v>0.32556598377523427</v>
          </cell>
        </row>
        <row r="248">
          <cell r="E248">
            <v>0</v>
          </cell>
          <cell r="F248">
            <v>-4.6270905406378807E-2</v>
          </cell>
        </row>
        <row r="249">
          <cell r="E249">
            <v>0</v>
          </cell>
          <cell r="F249">
            <v>-1.4642434446532245E-2</v>
          </cell>
        </row>
        <row r="253">
          <cell r="E253">
            <v>0</v>
          </cell>
          <cell r="F253">
            <v>-3.9195303102433155E-3</v>
          </cell>
        </row>
        <row r="254">
          <cell r="E254">
            <v>0</v>
          </cell>
          <cell r="F254">
            <v>-1.7623367399824234E-2</v>
          </cell>
        </row>
        <row r="255">
          <cell r="E255">
            <v>0</v>
          </cell>
          <cell r="F255">
            <v>-2.9380242829492847E-2</v>
          </cell>
        </row>
        <row r="256">
          <cell r="E256">
            <v>0</v>
          </cell>
          <cell r="F256">
            <v>-3.672600760262406E-2</v>
          </cell>
        </row>
        <row r="257">
          <cell r="E257">
            <v>0.1</v>
          </cell>
          <cell r="F257">
            <v>0.11557740954678321</v>
          </cell>
        </row>
        <row r="258">
          <cell r="E258">
            <v>0.15</v>
          </cell>
          <cell r="F258">
            <v>0.16099892125855864</v>
          </cell>
        </row>
        <row r="259">
          <cell r="E259">
            <v>0</v>
          </cell>
          <cell r="F259">
            <v>-0.32622367767590793</v>
          </cell>
        </row>
        <row r="260">
          <cell r="E260">
            <v>0</v>
          </cell>
          <cell r="F260">
            <v>2.0726431013854976E-2</v>
          </cell>
        </row>
        <row r="261">
          <cell r="E261">
            <v>0.1</v>
          </cell>
          <cell r="F261">
            <v>7.1933392624324521E-2</v>
          </cell>
        </row>
        <row r="262">
          <cell r="E262">
            <v>0.1</v>
          </cell>
          <cell r="F262">
            <v>4.4872540903946115E-2</v>
          </cell>
        </row>
        <row r="263">
          <cell r="E263">
            <v>0</v>
          </cell>
          <cell r="F263">
            <v>3.7850878796340137E-2</v>
          </cell>
        </row>
        <row r="264">
          <cell r="E264">
            <v>0.13</v>
          </cell>
          <cell r="F264">
            <v>0.10780329460060206</v>
          </cell>
        </row>
        <row r="265">
          <cell r="E265">
            <v>0</v>
          </cell>
          <cell r="F265">
            <v>1.4714518623637998E-2</v>
          </cell>
        </row>
        <row r="266">
          <cell r="E266">
            <v>0</v>
          </cell>
          <cell r="F266">
            <v>6.0297368620797912E-3</v>
          </cell>
        </row>
        <row r="267">
          <cell r="E267">
            <v>0</v>
          </cell>
          <cell r="F267">
            <v>9.0178079807189775E-3</v>
          </cell>
        </row>
        <row r="268">
          <cell r="E268">
            <v>0</v>
          </cell>
          <cell r="F268">
            <v>5.4409035750980156E-3</v>
          </cell>
        </row>
        <row r="269">
          <cell r="E269">
            <v>0</v>
          </cell>
          <cell r="F269">
            <v>3.0914310509227091E-3</v>
          </cell>
        </row>
        <row r="270">
          <cell r="E270">
            <v>0</v>
          </cell>
          <cell r="F270">
            <v>-3.2318525689738371E-4</v>
          </cell>
        </row>
        <row r="271">
          <cell r="E271">
            <v>0</v>
          </cell>
          <cell r="F271">
            <v>-2.5530601936113485E-3</v>
          </cell>
        </row>
        <row r="272">
          <cell r="E272">
            <v>0</v>
          </cell>
          <cell r="F272">
            <v>-4.9438269033600414E-3</v>
          </cell>
        </row>
        <row r="273">
          <cell r="E273">
            <v>0</v>
          </cell>
          <cell r="F273">
            <v>9.0178293496558148E-2</v>
          </cell>
        </row>
        <row r="274">
          <cell r="E274">
            <v>0.11</v>
          </cell>
          <cell r="F274">
            <v>0.114845310924118</v>
          </cell>
        </row>
        <row r="275">
          <cell r="E275">
            <v>0.09</v>
          </cell>
          <cell r="F275">
            <v>0.10998997779310259</v>
          </cell>
        </row>
        <row r="276">
          <cell r="E276">
            <v>0</v>
          </cell>
          <cell r="F276">
            <v>9.8318401434234093E-2</v>
          </cell>
        </row>
        <row r="277">
          <cell r="E277">
            <v>0.1</v>
          </cell>
          <cell r="F277">
            <v>0.21999555123779049</v>
          </cell>
        </row>
        <row r="278">
          <cell r="E278">
            <v>0.15</v>
          </cell>
          <cell r="F278">
            <v>0.30521641513194903</v>
          </cell>
        </row>
        <row r="279">
          <cell r="E279">
            <v>0.15</v>
          </cell>
          <cell r="F279">
            <v>0.16676762160970601</v>
          </cell>
        </row>
        <row r="280">
          <cell r="E280">
            <v>0.2</v>
          </cell>
          <cell r="F280">
            <v>0.16149499387377456</v>
          </cell>
        </row>
        <row r="281">
          <cell r="E281">
            <v>0</v>
          </cell>
          <cell r="F281">
            <v>4.054033927752216E-2</v>
          </cell>
        </row>
        <row r="282">
          <cell r="E282">
            <v>0</v>
          </cell>
          <cell r="F282">
            <v>7.1008984489633858E-2</v>
          </cell>
        </row>
        <row r="283">
          <cell r="E283">
            <v>0</v>
          </cell>
          <cell r="F283">
            <v>7.7339923564238716E-2</v>
          </cell>
        </row>
        <row r="284">
          <cell r="E284">
            <v>0</v>
          </cell>
          <cell r="F284">
            <v>5.1702857090452622E-2</v>
          </cell>
        </row>
        <row r="285">
          <cell r="E285">
            <v>0</v>
          </cell>
          <cell r="F285">
            <v>2.5841902135111939E-2</v>
          </cell>
        </row>
        <row r="286">
          <cell r="E286">
            <v>0</v>
          </cell>
          <cell r="F286">
            <v>6.7321416333540704E-2</v>
          </cell>
        </row>
        <row r="287">
          <cell r="E287">
            <v>0</v>
          </cell>
          <cell r="F287">
            <v>9.4673538584375064E-2</v>
          </cell>
        </row>
        <row r="288">
          <cell r="E288">
            <v>0</v>
          </cell>
          <cell r="F288">
            <v>9.5572466101684073E-2</v>
          </cell>
        </row>
        <row r="289">
          <cell r="E289">
            <v>0</v>
          </cell>
          <cell r="F289">
            <v>8.1983897462117372E-2</v>
          </cell>
        </row>
        <row r="290">
          <cell r="E290">
            <v>0</v>
          </cell>
          <cell r="F290">
            <v>7.0099226141941459E-2</v>
          </cell>
        </row>
        <row r="291">
          <cell r="E291">
            <v>0</v>
          </cell>
          <cell r="F291">
            <v>-3.2219224227592871E-3</v>
          </cell>
        </row>
        <row r="292">
          <cell r="E292">
            <v>0</v>
          </cell>
          <cell r="F292">
            <v>-2.3083592176513634E-2</v>
          </cell>
        </row>
        <row r="293">
          <cell r="E293">
            <v>0</v>
          </cell>
          <cell r="F293">
            <v>-5.0160259538597082E-2</v>
          </cell>
        </row>
        <row r="294">
          <cell r="E294">
            <v>0</v>
          </cell>
          <cell r="F294">
            <v>-6.5368253103161369E-2</v>
          </cell>
        </row>
        <row r="295">
          <cell r="E295">
            <v>0</v>
          </cell>
          <cell r="F295">
            <v>7.3779635161847379E-2</v>
          </cell>
        </row>
        <row r="296">
          <cell r="E296">
            <v>0</v>
          </cell>
          <cell r="F296">
            <v>6.8926682079098647E-2</v>
          </cell>
        </row>
        <row r="297">
          <cell r="E297">
            <v>0</v>
          </cell>
          <cell r="F297">
            <v>0.12339357652389429</v>
          </cell>
        </row>
        <row r="298">
          <cell r="E298">
            <v>0</v>
          </cell>
          <cell r="F298">
            <v>6.221433452694361E-2</v>
          </cell>
        </row>
        <row r="299">
          <cell r="E299">
            <v>0</v>
          </cell>
          <cell r="F299">
            <v>6.0120036976809989E-2</v>
          </cell>
        </row>
        <row r="300">
          <cell r="E300">
            <v>0</v>
          </cell>
          <cell r="F300">
            <v>5.7005214209436689E-2</v>
          </cell>
        </row>
        <row r="301">
          <cell r="E301">
            <v>0</v>
          </cell>
          <cell r="F301">
            <v>5.4938050820846421E-2</v>
          </cell>
        </row>
        <row r="302">
          <cell r="E302">
            <v>0</v>
          </cell>
          <cell r="F302">
            <v>5.1424138226252081E-2</v>
          </cell>
        </row>
        <row r="303">
          <cell r="E303">
            <v>0</v>
          </cell>
          <cell r="F303">
            <v>4.5947435858690398E-2</v>
          </cell>
        </row>
        <row r="304">
          <cell r="E304">
            <v>0.6</v>
          </cell>
          <cell r="F304">
            <v>0.5610713693636874</v>
          </cell>
        </row>
        <row r="305">
          <cell r="E305">
            <v>0.52</v>
          </cell>
          <cell r="F305">
            <v>0.55553162416096613</v>
          </cell>
        </row>
        <row r="306">
          <cell r="E306">
            <v>0.56999999999999995</v>
          </cell>
          <cell r="F306">
            <v>0.55327879575140404</v>
          </cell>
        </row>
        <row r="307">
          <cell r="E307">
            <v>0.56999999999999995</v>
          </cell>
          <cell r="F307">
            <v>0.55339122353637837</v>
          </cell>
        </row>
        <row r="308">
          <cell r="E308">
            <v>0.61</v>
          </cell>
          <cell r="F308">
            <v>0.60403489204605287</v>
          </cell>
        </row>
        <row r="309">
          <cell r="E309">
            <v>0.68</v>
          </cell>
          <cell r="F309">
            <v>0.6029305526450478</v>
          </cell>
        </row>
        <row r="310">
          <cell r="E310">
            <v>0.63</v>
          </cell>
          <cell r="F310">
            <v>0.57726891708477968</v>
          </cell>
        </row>
        <row r="311">
          <cell r="E311">
            <v>0.32</v>
          </cell>
          <cell r="F311">
            <v>0.60766355257333782</v>
          </cell>
        </row>
        <row r="312">
          <cell r="E312">
            <v>0.69</v>
          </cell>
          <cell r="F312">
            <v>0.60385720398484288</v>
          </cell>
        </row>
        <row r="313">
          <cell r="E313">
            <v>0.67</v>
          </cell>
          <cell r="F313">
            <v>0.59111293566529033</v>
          </cell>
        </row>
        <row r="314">
          <cell r="E314">
            <v>0.35</v>
          </cell>
          <cell r="F314">
            <v>0.61175036619037182</v>
          </cell>
        </row>
        <row r="315">
          <cell r="E315">
            <v>0.67</v>
          </cell>
          <cell r="F315">
            <v>0.59697349878786188</v>
          </cell>
        </row>
        <row r="316">
          <cell r="E316">
            <v>0.22</v>
          </cell>
          <cell r="F316">
            <v>0.54658953360498708</v>
          </cell>
        </row>
        <row r="317">
          <cell r="E317">
            <v>0.59</v>
          </cell>
          <cell r="F317">
            <v>0.55771588728288923</v>
          </cell>
        </row>
        <row r="318">
          <cell r="E318">
            <v>0.05</v>
          </cell>
          <cell r="F318">
            <v>0.39249027928094471</v>
          </cell>
        </row>
        <row r="319">
          <cell r="E319">
            <v>0.79</v>
          </cell>
          <cell r="F319">
            <v>0.66004259863203718</v>
          </cell>
        </row>
        <row r="320">
          <cell r="E320">
            <v>0.82</v>
          </cell>
          <cell r="F320">
            <v>0.65962450197248912</v>
          </cell>
        </row>
        <row r="321">
          <cell r="E321">
            <v>0.61</v>
          </cell>
          <cell r="F321">
            <v>0.56993317491971462</v>
          </cell>
        </row>
        <row r="322">
          <cell r="E322">
            <v>0.61</v>
          </cell>
          <cell r="F322">
            <v>0.55661648165254773</v>
          </cell>
        </row>
        <row r="323">
          <cell r="E323">
            <v>0.08</v>
          </cell>
          <cell r="F323">
            <v>0.20839696267485039</v>
          </cell>
        </row>
        <row r="324">
          <cell r="E324">
            <v>0.08</v>
          </cell>
          <cell r="F324">
            <v>0.18810702328737613</v>
          </cell>
        </row>
        <row r="325">
          <cell r="E325">
            <v>0.08</v>
          </cell>
          <cell r="F325">
            <v>0.18600878844657145</v>
          </cell>
        </row>
        <row r="326">
          <cell r="E326">
            <v>0.08</v>
          </cell>
          <cell r="F326">
            <v>0.18499678312092091</v>
          </cell>
        </row>
        <row r="327">
          <cell r="E327">
            <v>0.08</v>
          </cell>
          <cell r="F327">
            <v>0.18341155589678751</v>
          </cell>
        </row>
        <row r="328">
          <cell r="E328">
            <v>0</v>
          </cell>
          <cell r="F328">
            <v>-7.2126053649983105E-2</v>
          </cell>
        </row>
        <row r="329">
          <cell r="E329">
            <v>0</v>
          </cell>
          <cell r="F329">
            <v>-8.5248865933443357E-2</v>
          </cell>
        </row>
        <row r="330">
          <cell r="E330">
            <v>0.1</v>
          </cell>
          <cell r="F330">
            <v>0.18519918199322363</v>
          </cell>
        </row>
        <row r="331">
          <cell r="E331">
            <v>0</v>
          </cell>
          <cell r="F331">
            <v>-8.2365629376496094E-2</v>
          </cell>
        </row>
        <row r="332">
          <cell r="E332">
            <v>0</v>
          </cell>
          <cell r="F332">
            <v>-9.3845851720486304E-2</v>
          </cell>
        </row>
        <row r="333">
          <cell r="E333">
            <v>0.41</v>
          </cell>
          <cell r="F333">
            <v>0.46839497658659246</v>
          </cell>
        </row>
        <row r="334">
          <cell r="E334">
            <v>0.41</v>
          </cell>
          <cell r="F334">
            <v>0.43445750937515454</v>
          </cell>
        </row>
        <row r="335">
          <cell r="E335">
            <v>0</v>
          </cell>
          <cell r="F335">
            <v>4.8805144211105343E-2</v>
          </cell>
        </row>
        <row r="336">
          <cell r="E336">
            <v>0</v>
          </cell>
          <cell r="F336">
            <v>1.7507963270092658E-2</v>
          </cell>
        </row>
        <row r="337">
          <cell r="E337">
            <v>0</v>
          </cell>
          <cell r="F337">
            <v>-3.3619105369557874E-2</v>
          </cell>
        </row>
        <row r="338">
          <cell r="E338">
            <v>0</v>
          </cell>
          <cell r="F338">
            <v>-5.5598025005800959E-2</v>
          </cell>
        </row>
        <row r="339">
          <cell r="E339">
            <v>0</v>
          </cell>
          <cell r="F339">
            <v>-6.297488550665846E-2</v>
          </cell>
        </row>
        <row r="340">
          <cell r="E340">
            <v>0</v>
          </cell>
          <cell r="F340">
            <v>-6.5853191535158243E-2</v>
          </cell>
        </row>
      </sheetData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 DF Hir 4 par (2)"/>
      <sheetName val="pi DF Hir all par"/>
      <sheetName val="pi DF Hir 5 par"/>
      <sheetName val="pi DF Hir 4 par"/>
      <sheetName val="pi DF Hir 3 par (1)"/>
      <sheetName val="pi DF Hir 3 par (2)"/>
      <sheetName val="pi DF Hir 3 par (3)"/>
      <sheetName val="pi DF Hir 3 par (4)"/>
    </sheetNames>
    <sheetDataSet>
      <sheetData sheetId="0"/>
      <sheetData sheetId="1">
        <row r="7">
          <cell r="I7">
            <v>0</v>
          </cell>
          <cell r="J7">
            <v>0</v>
          </cell>
        </row>
        <row r="8">
          <cell r="I8">
            <v>1.2</v>
          </cell>
          <cell r="J8">
            <v>1.2</v>
          </cell>
        </row>
        <row r="9">
          <cell r="I9">
            <v>0</v>
          </cell>
          <cell r="J9">
            <v>0.129</v>
          </cell>
        </row>
        <row r="10">
          <cell r="I10">
            <v>1.2</v>
          </cell>
          <cell r="J10">
            <v>1.329</v>
          </cell>
        </row>
        <row r="11">
          <cell r="I11">
            <v>0</v>
          </cell>
          <cell r="J11">
            <v>-0.129</v>
          </cell>
        </row>
        <row r="12">
          <cell r="I12">
            <v>1.2</v>
          </cell>
          <cell r="J12">
            <v>1.071</v>
          </cell>
        </row>
        <row r="29">
          <cell r="E29">
            <v>0.1</v>
          </cell>
          <cell r="F29">
            <v>0</v>
          </cell>
        </row>
        <row r="30">
          <cell r="E30">
            <v>0.1</v>
          </cell>
          <cell r="F30">
            <v>0.17694785333117644</v>
          </cell>
        </row>
        <row r="31">
          <cell r="E31">
            <v>0.1</v>
          </cell>
          <cell r="F31">
            <v>0.15531084040054613</v>
          </cell>
        </row>
        <row r="32">
          <cell r="E32">
            <v>0.1</v>
          </cell>
          <cell r="F32">
            <v>0.16622160298858213</v>
          </cell>
        </row>
        <row r="33">
          <cell r="E33">
            <v>0.1</v>
          </cell>
          <cell r="F33">
            <v>0.16886221759787315</v>
          </cell>
        </row>
        <row r="34">
          <cell r="E34">
            <v>0.1</v>
          </cell>
          <cell r="F34">
            <v>0.17376196788601095</v>
          </cell>
        </row>
        <row r="35">
          <cell r="E35">
            <v>0.1</v>
          </cell>
          <cell r="F35">
            <v>0.15973985026942783</v>
          </cell>
        </row>
        <row r="36">
          <cell r="E36">
            <v>0.2</v>
          </cell>
          <cell r="F36">
            <v>0.15548074497942979</v>
          </cell>
        </row>
        <row r="37">
          <cell r="E37">
            <v>0.25</v>
          </cell>
          <cell r="F37">
            <v>0.16940661448828645</v>
          </cell>
        </row>
        <row r="38">
          <cell r="E38">
            <v>0.23</v>
          </cell>
          <cell r="F38">
            <v>0.13838349994110732</v>
          </cell>
        </row>
        <row r="39">
          <cell r="E39">
            <v>0.25</v>
          </cell>
          <cell r="F39">
            <v>0.1564286301388349</v>
          </cell>
        </row>
        <row r="40">
          <cell r="E40">
            <v>0.1</v>
          </cell>
          <cell r="F40">
            <v>0.17358517001456628</v>
          </cell>
        </row>
        <row r="41">
          <cell r="E41">
            <v>0.08</v>
          </cell>
          <cell r="F41">
            <v>0.19634482599531927</v>
          </cell>
        </row>
        <row r="42">
          <cell r="E42">
            <v>0.08</v>
          </cell>
          <cell r="F42">
            <v>0.18078545869907553</v>
          </cell>
        </row>
        <row r="43">
          <cell r="E43">
            <v>0.08</v>
          </cell>
          <cell r="F43">
            <v>0.18423513614486511</v>
          </cell>
        </row>
        <row r="44">
          <cell r="E44">
            <v>0.08</v>
          </cell>
          <cell r="F44">
            <v>0.18591607323240833</v>
          </cell>
        </row>
        <row r="45">
          <cell r="E45">
            <v>0.08</v>
          </cell>
          <cell r="F45">
            <v>0.18590462341235583</v>
          </cell>
        </row>
        <row r="46">
          <cell r="E46">
            <v>0.08</v>
          </cell>
          <cell r="F46">
            <v>0.18744031450072093</v>
          </cell>
        </row>
        <row r="47">
          <cell r="E47">
            <v>0.08</v>
          </cell>
          <cell r="F47">
            <v>0.1867206065641675</v>
          </cell>
        </row>
        <row r="48">
          <cell r="E48">
            <v>0.08</v>
          </cell>
          <cell r="F48">
            <v>0.18839154552283846</v>
          </cell>
        </row>
        <row r="49">
          <cell r="E49">
            <v>0.08</v>
          </cell>
          <cell r="F49">
            <v>0.18740524242762216</v>
          </cell>
        </row>
        <row r="50">
          <cell r="E50">
            <v>0.08</v>
          </cell>
          <cell r="F50">
            <v>0.19015279535942378</v>
          </cell>
        </row>
        <row r="51">
          <cell r="E51">
            <v>0.23</v>
          </cell>
          <cell r="F51">
            <v>0.22528233298375591</v>
          </cell>
        </row>
        <row r="52">
          <cell r="E52">
            <v>0.23</v>
          </cell>
          <cell r="F52">
            <v>0.2486249097542792</v>
          </cell>
        </row>
        <row r="53">
          <cell r="E53">
            <v>0.23</v>
          </cell>
          <cell r="F53">
            <v>0.23225830441061499</v>
          </cell>
        </row>
        <row r="54">
          <cell r="E54">
            <v>0.2</v>
          </cell>
          <cell r="F54">
            <v>0.11949796921069744</v>
          </cell>
        </row>
        <row r="55">
          <cell r="E55">
            <v>0.2</v>
          </cell>
          <cell r="F55">
            <v>0.12875032665166136</v>
          </cell>
        </row>
        <row r="56">
          <cell r="E56">
            <v>0.2</v>
          </cell>
          <cell r="F56">
            <v>0.15574124475822185</v>
          </cell>
        </row>
        <row r="57">
          <cell r="E57">
            <v>0.2</v>
          </cell>
          <cell r="F57">
            <v>0.15156259418907761</v>
          </cell>
        </row>
        <row r="58">
          <cell r="E58">
            <v>0.22</v>
          </cell>
          <cell r="F58">
            <v>0.2458892652885506</v>
          </cell>
        </row>
        <row r="59">
          <cell r="E59">
            <v>0.22</v>
          </cell>
          <cell r="F59">
            <v>0.22691611435318482</v>
          </cell>
        </row>
        <row r="60">
          <cell r="E60">
            <v>0.25</v>
          </cell>
          <cell r="F60">
            <v>0.21667819860625184</v>
          </cell>
        </row>
        <row r="61">
          <cell r="E61">
            <v>0.25</v>
          </cell>
          <cell r="F61">
            <v>0.11945702407145727</v>
          </cell>
        </row>
        <row r="62">
          <cell r="E62">
            <v>0.25</v>
          </cell>
          <cell r="F62">
            <v>0.2177134584335394</v>
          </cell>
        </row>
        <row r="63">
          <cell r="E63">
            <v>0.23</v>
          </cell>
          <cell r="F63">
            <v>0.22509475631869025</v>
          </cell>
        </row>
        <row r="64">
          <cell r="E64">
            <v>0.23</v>
          </cell>
          <cell r="F64">
            <v>0.22229258091232312</v>
          </cell>
        </row>
        <row r="65">
          <cell r="E65">
            <v>0.23</v>
          </cell>
          <cell r="F65">
            <v>0.19200090666752168</v>
          </cell>
        </row>
        <row r="66">
          <cell r="E66">
            <v>0.23</v>
          </cell>
          <cell r="F66">
            <v>0.22734135488087609</v>
          </cell>
        </row>
        <row r="67">
          <cell r="E67">
            <v>0.23</v>
          </cell>
          <cell r="F67">
            <v>0.22762590026310481</v>
          </cell>
        </row>
        <row r="68">
          <cell r="E68">
            <v>0.3</v>
          </cell>
          <cell r="F68">
            <v>0.13235496225625287</v>
          </cell>
        </row>
        <row r="69">
          <cell r="E69">
            <v>0.23</v>
          </cell>
          <cell r="F69">
            <v>0.22668111481339803</v>
          </cell>
        </row>
        <row r="70">
          <cell r="E70">
            <v>0.23</v>
          </cell>
          <cell r="F70">
            <v>0.22998796572533128</v>
          </cell>
        </row>
        <row r="71">
          <cell r="E71">
            <v>0.23</v>
          </cell>
          <cell r="F71">
            <v>0.23201246620207788</v>
          </cell>
        </row>
        <row r="72">
          <cell r="E72">
            <v>0.67</v>
          </cell>
          <cell r="F72">
            <v>0.69668024358640435</v>
          </cell>
        </row>
        <row r="73">
          <cell r="E73">
            <v>0.65</v>
          </cell>
          <cell r="F73">
            <v>0.70419973275390146</v>
          </cell>
        </row>
        <row r="74">
          <cell r="E74">
            <v>0.65</v>
          </cell>
          <cell r="F74">
            <v>0.47752617940889031</v>
          </cell>
        </row>
        <row r="75">
          <cell r="E75">
            <v>0.62</v>
          </cell>
          <cell r="F75">
            <v>0.68928425217016331</v>
          </cell>
        </row>
        <row r="76">
          <cell r="E76">
            <v>0.65</v>
          </cell>
          <cell r="F76">
            <v>0.71418493408950134</v>
          </cell>
        </row>
        <row r="77">
          <cell r="E77">
            <v>0.65</v>
          </cell>
          <cell r="F77">
            <v>0.71919089805712555</v>
          </cell>
        </row>
        <row r="78">
          <cell r="E78">
            <v>0.65</v>
          </cell>
          <cell r="F78">
            <v>0.72208302694312154</v>
          </cell>
        </row>
        <row r="79">
          <cell r="E79">
            <v>0.65</v>
          </cell>
          <cell r="F79">
            <v>0.72629056492476962</v>
          </cell>
        </row>
        <row r="80">
          <cell r="E80">
            <v>0.65</v>
          </cell>
          <cell r="F80">
            <v>0.72856105815362859</v>
          </cell>
        </row>
        <row r="81">
          <cell r="E81">
            <v>0.72</v>
          </cell>
          <cell r="F81">
            <v>0.83527579800257823</v>
          </cell>
        </row>
        <row r="82">
          <cell r="E82">
            <v>0.8</v>
          </cell>
          <cell r="F82">
            <v>0.86426268848528609</v>
          </cell>
        </row>
        <row r="83">
          <cell r="E83">
            <v>0.7</v>
          </cell>
          <cell r="F83">
            <v>0.78826452630313726</v>
          </cell>
        </row>
        <row r="84">
          <cell r="E84">
            <v>1</v>
          </cell>
          <cell r="F84">
            <v>1.0718795784506854</v>
          </cell>
        </row>
        <row r="85">
          <cell r="E85">
            <v>0.7</v>
          </cell>
          <cell r="F85">
            <v>0.61225637819869827</v>
          </cell>
        </row>
        <row r="86">
          <cell r="E86">
            <v>0.7</v>
          </cell>
          <cell r="F86">
            <v>0.60963916793276751</v>
          </cell>
        </row>
        <row r="87">
          <cell r="E87">
            <v>0.68</v>
          </cell>
          <cell r="F87">
            <v>0.58434144360616369</v>
          </cell>
        </row>
        <row r="88">
          <cell r="E88">
            <v>0.68</v>
          </cell>
          <cell r="F88">
            <v>0.64342194331604596</v>
          </cell>
        </row>
        <row r="89">
          <cell r="E89">
            <v>0.68</v>
          </cell>
          <cell r="F89">
            <v>0.63871714313608685</v>
          </cell>
        </row>
        <row r="90">
          <cell r="E90">
            <v>0.68</v>
          </cell>
          <cell r="F90">
            <v>0.64457406784079097</v>
          </cell>
        </row>
        <row r="91">
          <cell r="E91">
            <v>0.68</v>
          </cell>
          <cell r="F91">
            <v>0.64056868559028868</v>
          </cell>
        </row>
        <row r="92">
          <cell r="E92">
            <v>0.68</v>
          </cell>
          <cell r="F92">
            <v>0.65658373108471813</v>
          </cell>
        </row>
        <row r="93">
          <cell r="E93">
            <v>0.68</v>
          </cell>
          <cell r="F93">
            <v>0.64318079783522197</v>
          </cell>
        </row>
        <row r="94">
          <cell r="E94">
            <v>0.68</v>
          </cell>
          <cell r="F94">
            <v>0.64969767357159602</v>
          </cell>
        </row>
        <row r="95">
          <cell r="E95">
            <v>0.86</v>
          </cell>
          <cell r="F95">
            <v>0.61741037323311954</v>
          </cell>
        </row>
        <row r="96">
          <cell r="E96">
            <v>0.86</v>
          </cell>
          <cell r="F96">
            <v>0.70275537840625146</v>
          </cell>
        </row>
        <row r="97">
          <cell r="E97">
            <v>0.86</v>
          </cell>
          <cell r="F97">
            <v>0.69478243620050251</v>
          </cell>
        </row>
        <row r="98">
          <cell r="E98">
            <v>1.01</v>
          </cell>
          <cell r="F98">
            <v>1.0073355243643063</v>
          </cell>
        </row>
        <row r="99">
          <cell r="E99">
            <v>0.95</v>
          </cell>
          <cell r="F99">
            <v>0.93895547738838081</v>
          </cell>
        </row>
        <row r="100">
          <cell r="E100">
            <v>0.9</v>
          </cell>
          <cell r="F100">
            <v>0.76651259145597506</v>
          </cell>
        </row>
        <row r="101">
          <cell r="E101">
            <v>0.9</v>
          </cell>
          <cell r="F101">
            <v>0.78170267178642272</v>
          </cell>
        </row>
        <row r="102">
          <cell r="E102">
            <v>0.9</v>
          </cell>
          <cell r="F102">
            <v>0.78335774052222162</v>
          </cell>
        </row>
        <row r="103">
          <cell r="E103">
            <v>0.9</v>
          </cell>
          <cell r="F103">
            <v>0.76503451031205061</v>
          </cell>
        </row>
        <row r="104">
          <cell r="E104">
            <v>0.9</v>
          </cell>
          <cell r="F104">
            <v>0.75796351967385822</v>
          </cell>
        </row>
        <row r="105">
          <cell r="E105">
            <v>0.9</v>
          </cell>
          <cell r="F105">
            <v>0.76246859737443062</v>
          </cell>
        </row>
        <row r="106">
          <cell r="E106">
            <v>0.9</v>
          </cell>
          <cell r="F106">
            <v>0.76207433695592952</v>
          </cell>
        </row>
        <row r="107">
          <cell r="E107">
            <v>0.9</v>
          </cell>
          <cell r="F107">
            <v>0.76510332308071005</v>
          </cell>
        </row>
        <row r="108">
          <cell r="E108">
            <v>0.9</v>
          </cell>
          <cell r="F108">
            <v>0.76356758216790022</v>
          </cell>
        </row>
        <row r="109">
          <cell r="E109">
            <v>0.9</v>
          </cell>
          <cell r="F109">
            <v>0.94591262282567423</v>
          </cell>
        </row>
        <row r="110">
          <cell r="E110">
            <v>1.33</v>
          </cell>
          <cell r="F110">
            <v>1.1914444155041464</v>
          </cell>
        </row>
        <row r="111">
          <cell r="E111">
            <v>1.1100000000000001</v>
          </cell>
          <cell r="F111">
            <v>1.2372717933111879</v>
          </cell>
        </row>
        <row r="112">
          <cell r="E112">
            <v>0.35</v>
          </cell>
          <cell r="F112">
            <v>0.33578897756852927</v>
          </cell>
        </row>
        <row r="113">
          <cell r="E113">
            <v>0.35</v>
          </cell>
          <cell r="F113">
            <v>0.3277212991363127</v>
          </cell>
        </row>
        <row r="114">
          <cell r="E114">
            <v>0.35</v>
          </cell>
          <cell r="F114">
            <v>0.32991580633199014</v>
          </cell>
        </row>
        <row r="115">
          <cell r="E115">
            <v>0.35</v>
          </cell>
          <cell r="F115">
            <v>0.33563808306198223</v>
          </cell>
        </row>
        <row r="116">
          <cell r="E116">
            <v>0.35</v>
          </cell>
          <cell r="F116">
            <v>0.3335090081059725</v>
          </cell>
        </row>
        <row r="117">
          <cell r="E117">
            <v>0.35</v>
          </cell>
          <cell r="F117">
            <v>0.33880461476757312</v>
          </cell>
        </row>
        <row r="118">
          <cell r="E118">
            <v>0.35</v>
          </cell>
          <cell r="F118">
            <v>0.33674386246405696</v>
          </cell>
        </row>
        <row r="119">
          <cell r="E119">
            <v>0.35</v>
          </cell>
          <cell r="F119">
            <v>0.34185842323285637</v>
          </cell>
        </row>
        <row r="120">
          <cell r="E120">
            <v>0.41</v>
          </cell>
          <cell r="F120">
            <v>0.34360789582258283</v>
          </cell>
        </row>
        <row r="121">
          <cell r="E121">
            <v>0.6</v>
          </cell>
          <cell r="F121">
            <v>0.69781254008163396</v>
          </cell>
        </row>
        <row r="122">
          <cell r="E122">
            <v>0.65</v>
          </cell>
          <cell r="F122">
            <v>0.73390243192483673</v>
          </cell>
        </row>
        <row r="123">
          <cell r="E123">
            <v>0.65</v>
          </cell>
          <cell r="F123">
            <v>0.71905302910698154</v>
          </cell>
        </row>
        <row r="124">
          <cell r="E124">
            <v>0.62</v>
          </cell>
          <cell r="F124">
            <v>0.71384506109232393</v>
          </cell>
        </row>
        <row r="125">
          <cell r="E125">
            <v>0.6</v>
          </cell>
          <cell r="F125">
            <v>0.72060696395821411</v>
          </cell>
        </row>
        <row r="126">
          <cell r="E126">
            <v>0.6</v>
          </cell>
          <cell r="F126">
            <v>0.71898757577998873</v>
          </cell>
        </row>
        <row r="127">
          <cell r="E127">
            <v>0.6</v>
          </cell>
          <cell r="F127">
            <v>0.72590491985078942</v>
          </cell>
        </row>
        <row r="128">
          <cell r="E128">
            <v>0.6</v>
          </cell>
          <cell r="F128">
            <v>0.68836147433585582</v>
          </cell>
        </row>
        <row r="129">
          <cell r="E129">
            <v>0.6</v>
          </cell>
          <cell r="F129">
            <v>0.73130848249960834</v>
          </cell>
        </row>
        <row r="130">
          <cell r="E130">
            <v>0.6</v>
          </cell>
          <cell r="F130">
            <v>0.72955355268313116</v>
          </cell>
        </row>
        <row r="131">
          <cell r="E131">
            <v>0.6</v>
          </cell>
          <cell r="F131">
            <v>0.73664967494682632</v>
          </cell>
        </row>
        <row r="132">
          <cell r="E132">
            <v>0.6</v>
          </cell>
          <cell r="F132">
            <v>0.73495706226747393</v>
          </cell>
        </row>
        <row r="133">
          <cell r="E133">
            <v>0.9</v>
          </cell>
          <cell r="F133">
            <v>0.98137176929101089</v>
          </cell>
        </row>
        <row r="134">
          <cell r="E134">
            <v>0.9</v>
          </cell>
          <cell r="F134">
            <v>0.93225244466195101</v>
          </cell>
        </row>
        <row r="135">
          <cell r="E135">
            <v>0.9</v>
          </cell>
          <cell r="F135">
            <v>0.96260200326495171</v>
          </cell>
        </row>
        <row r="136">
          <cell r="E136">
            <v>0.9</v>
          </cell>
          <cell r="F136">
            <v>0.9560892023955222</v>
          </cell>
        </row>
        <row r="137">
          <cell r="E137">
            <v>0.95</v>
          </cell>
          <cell r="F137">
            <v>0.63696246444814431</v>
          </cell>
        </row>
        <row r="138">
          <cell r="E138">
            <v>0.95</v>
          </cell>
          <cell r="F138">
            <v>0.77119482770841252</v>
          </cell>
        </row>
        <row r="139">
          <cell r="E139">
            <v>0.95</v>
          </cell>
          <cell r="F139">
            <v>0.66106377088661683</v>
          </cell>
        </row>
        <row r="140">
          <cell r="E140">
            <v>0.95</v>
          </cell>
          <cell r="F140">
            <v>0.66608617509610191</v>
          </cell>
        </row>
        <row r="141">
          <cell r="E141">
            <v>0.95</v>
          </cell>
          <cell r="F141">
            <v>0.67036528288769892</v>
          </cell>
        </row>
        <row r="142">
          <cell r="E142">
            <v>0.95</v>
          </cell>
          <cell r="F142">
            <v>0.67596922025410189</v>
          </cell>
        </row>
        <row r="143">
          <cell r="E143">
            <v>0.97</v>
          </cell>
          <cell r="F143">
            <v>0.69261500984975322</v>
          </cell>
        </row>
        <row r="144">
          <cell r="E144">
            <v>1.1100000000000001</v>
          </cell>
          <cell r="F144">
            <v>1.1349831254142626</v>
          </cell>
        </row>
        <row r="145">
          <cell r="E145">
            <v>1.1100000000000001</v>
          </cell>
          <cell r="F145">
            <v>1.0626981479584008</v>
          </cell>
        </row>
        <row r="146">
          <cell r="E146">
            <v>1.1000000000000001</v>
          </cell>
          <cell r="F146">
            <v>1.1032135299115908</v>
          </cell>
        </row>
        <row r="147">
          <cell r="E147">
            <v>1.1100000000000001</v>
          </cell>
          <cell r="F147">
            <v>1.1281168195349915</v>
          </cell>
        </row>
        <row r="148">
          <cell r="E148">
            <v>0.68</v>
          </cell>
          <cell r="F148">
            <v>0.77772875537233743</v>
          </cell>
        </row>
        <row r="149">
          <cell r="E149">
            <v>0.66</v>
          </cell>
          <cell r="F149">
            <v>0.78561075652929702</v>
          </cell>
        </row>
        <row r="150">
          <cell r="E150">
            <v>0.63</v>
          </cell>
          <cell r="F150">
            <v>0.79190497475468102</v>
          </cell>
        </row>
        <row r="151">
          <cell r="E151">
            <v>0.63</v>
          </cell>
          <cell r="F151">
            <v>0.79981526220782628</v>
          </cell>
        </row>
        <row r="152">
          <cell r="E152">
            <v>0.63</v>
          </cell>
          <cell r="F152">
            <v>0.80306306519493165</v>
          </cell>
        </row>
        <row r="153">
          <cell r="E153">
            <v>0.64</v>
          </cell>
          <cell r="F153">
            <v>0.76976025747687238</v>
          </cell>
        </row>
        <row r="154">
          <cell r="E154">
            <v>0.62</v>
          </cell>
          <cell r="F154">
            <v>0.77467467318361605</v>
          </cell>
        </row>
        <row r="155">
          <cell r="E155">
            <v>0.6</v>
          </cell>
          <cell r="F155">
            <v>0.77596990558598411</v>
          </cell>
        </row>
        <row r="156">
          <cell r="E156">
            <v>0.6</v>
          </cell>
          <cell r="F156">
            <v>0.78298343971833062</v>
          </cell>
        </row>
        <row r="157">
          <cell r="E157">
            <v>0.6</v>
          </cell>
          <cell r="F157">
            <v>0.78496820091089536</v>
          </cell>
        </row>
        <row r="158">
          <cell r="E158">
            <v>0.6</v>
          </cell>
          <cell r="F158">
            <v>0.79038915885152294</v>
          </cell>
        </row>
        <row r="159">
          <cell r="E159">
            <v>0.6</v>
          </cell>
          <cell r="F159">
            <v>0.79053374913612851</v>
          </cell>
        </row>
        <row r="160">
          <cell r="E160">
            <v>0.6</v>
          </cell>
          <cell r="F160">
            <v>0.79940775030310074</v>
          </cell>
        </row>
        <row r="161">
          <cell r="E161">
            <v>0.64</v>
          </cell>
          <cell r="F161">
            <v>0.75453629158834357</v>
          </cell>
        </row>
        <row r="162">
          <cell r="E162">
            <v>0.72</v>
          </cell>
          <cell r="F162">
            <v>0.80457252542039082</v>
          </cell>
        </row>
        <row r="163">
          <cell r="E163">
            <v>0.85</v>
          </cell>
          <cell r="F163">
            <v>0.94778918184184391</v>
          </cell>
        </row>
        <row r="164">
          <cell r="E164">
            <v>0.85</v>
          </cell>
          <cell r="F164">
            <v>0.90741467470061754</v>
          </cell>
        </row>
        <row r="165">
          <cell r="E165">
            <v>0.8</v>
          </cell>
          <cell r="F165">
            <v>0.86254007234196406</v>
          </cell>
        </row>
        <row r="166">
          <cell r="E166">
            <v>0.8</v>
          </cell>
          <cell r="F166">
            <v>0.81101156066365132</v>
          </cell>
        </row>
        <row r="167">
          <cell r="E167">
            <v>1.1299999999999999</v>
          </cell>
          <cell r="F167">
            <v>1.1483453120427534</v>
          </cell>
        </row>
        <row r="168">
          <cell r="E168">
            <v>0.44</v>
          </cell>
          <cell r="F168">
            <v>0.4734125337050471</v>
          </cell>
        </row>
        <row r="169">
          <cell r="E169">
            <v>0.42</v>
          </cell>
          <cell r="F169">
            <v>0.46107294379263786</v>
          </cell>
        </row>
        <row r="170">
          <cell r="E170">
            <v>0.42</v>
          </cell>
          <cell r="F170">
            <v>0.45029393168311571</v>
          </cell>
        </row>
        <row r="171">
          <cell r="E171">
            <v>0.36</v>
          </cell>
          <cell r="F171">
            <v>0.47497628273700476</v>
          </cell>
        </row>
        <row r="172">
          <cell r="E172">
            <v>0.42</v>
          </cell>
          <cell r="F172">
            <v>0.45687930694712997</v>
          </cell>
        </row>
        <row r="173">
          <cell r="E173">
            <v>0.42</v>
          </cell>
          <cell r="F173">
            <v>0.45147541812650643</v>
          </cell>
        </row>
        <row r="174">
          <cell r="E174">
            <v>0.42</v>
          </cell>
          <cell r="F174">
            <v>0.45776559593264871</v>
          </cell>
        </row>
        <row r="175">
          <cell r="E175">
            <v>0.42</v>
          </cell>
          <cell r="F175">
            <v>0.45293636224283168</v>
          </cell>
        </row>
        <row r="176">
          <cell r="E176">
            <v>0.42</v>
          </cell>
          <cell r="F176">
            <v>0.4590735014857954</v>
          </cell>
        </row>
        <row r="177">
          <cell r="E177">
            <v>0.42</v>
          </cell>
          <cell r="F177">
            <v>0.45416842087440368</v>
          </cell>
        </row>
        <row r="178">
          <cell r="E178">
            <v>0.42</v>
          </cell>
          <cell r="F178">
            <v>0.46067007195177412</v>
          </cell>
        </row>
        <row r="179">
          <cell r="E179">
            <v>0.42</v>
          </cell>
          <cell r="F179">
            <v>0.45628309149981122</v>
          </cell>
        </row>
        <row r="180">
          <cell r="E180">
            <v>0.42</v>
          </cell>
          <cell r="F180">
            <v>0.46232824265402273</v>
          </cell>
        </row>
        <row r="181">
          <cell r="E181">
            <v>0.54</v>
          </cell>
          <cell r="F181">
            <v>0.4526527157407762</v>
          </cell>
        </row>
        <row r="182">
          <cell r="E182">
            <v>0.6</v>
          </cell>
          <cell r="F182">
            <v>0.64172545752959542</v>
          </cell>
        </row>
        <row r="183">
          <cell r="E183">
            <v>0.55000000000000004</v>
          </cell>
          <cell r="F183">
            <v>0.47488602257419466</v>
          </cell>
        </row>
        <row r="184">
          <cell r="E184">
            <v>0.5</v>
          </cell>
          <cell r="F184">
            <v>0.55572520787339996</v>
          </cell>
        </row>
        <row r="185">
          <cell r="E185">
            <v>0.87</v>
          </cell>
          <cell r="F185">
            <v>0.87974797232812996</v>
          </cell>
        </row>
        <row r="186">
          <cell r="E186">
            <v>0.54</v>
          </cell>
          <cell r="F186">
            <v>0.45860040869859159</v>
          </cell>
        </row>
        <row r="187">
          <cell r="E187">
            <v>0.54</v>
          </cell>
          <cell r="F187">
            <v>0.45988896238900956</v>
          </cell>
        </row>
        <row r="188">
          <cell r="E188">
            <v>0.46</v>
          </cell>
          <cell r="F188">
            <v>0.44573765298335011</v>
          </cell>
        </row>
        <row r="189">
          <cell r="E189">
            <v>0.44</v>
          </cell>
          <cell r="F189">
            <v>0.46162482637531072</v>
          </cell>
        </row>
        <row r="190">
          <cell r="E190">
            <v>0.35</v>
          </cell>
          <cell r="F190">
            <v>0.48633950602131365</v>
          </cell>
        </row>
        <row r="191">
          <cell r="E191">
            <v>0.35</v>
          </cell>
          <cell r="F191">
            <v>0.42526904134592597</v>
          </cell>
        </row>
        <row r="192">
          <cell r="E192">
            <v>0.35</v>
          </cell>
          <cell r="F192">
            <v>0.41573457597551006</v>
          </cell>
        </row>
        <row r="193">
          <cell r="E193">
            <v>0.35</v>
          </cell>
          <cell r="F193">
            <v>0.40961807868947786</v>
          </cell>
        </row>
        <row r="194">
          <cell r="E194">
            <v>0.35</v>
          </cell>
          <cell r="F194">
            <v>0.23770019197098496</v>
          </cell>
        </row>
        <row r="195">
          <cell r="E195">
            <v>0.35</v>
          </cell>
          <cell r="F195">
            <v>0.41234889717211592</v>
          </cell>
        </row>
        <row r="196">
          <cell r="E196">
            <v>0.35</v>
          </cell>
          <cell r="F196">
            <v>0.41534003767665678</v>
          </cell>
        </row>
        <row r="197">
          <cell r="E197">
            <v>0.35</v>
          </cell>
          <cell r="F197">
            <v>0.41655542157534031</v>
          </cell>
        </row>
        <row r="198">
          <cell r="E198">
            <v>0.75</v>
          </cell>
          <cell r="F198">
            <v>0.82349652161706766</v>
          </cell>
        </row>
        <row r="199">
          <cell r="E199">
            <v>0.7</v>
          </cell>
          <cell r="F199">
            <v>0.76835128294086563</v>
          </cell>
        </row>
        <row r="200">
          <cell r="E200">
            <v>0.25</v>
          </cell>
          <cell r="F200">
            <v>0.35962504855501876</v>
          </cell>
        </row>
        <row r="201">
          <cell r="E201">
            <v>0.25</v>
          </cell>
          <cell r="F201">
            <v>0.34904835379140536</v>
          </cell>
        </row>
        <row r="202">
          <cell r="E202">
            <v>0.25</v>
          </cell>
          <cell r="F202">
            <v>0.35837417269484151</v>
          </cell>
        </row>
        <row r="203">
          <cell r="E203">
            <v>0.53</v>
          </cell>
          <cell r="F203">
            <v>0.26814723992162842</v>
          </cell>
        </row>
        <row r="204">
          <cell r="E204">
            <v>0.83</v>
          </cell>
          <cell r="F204">
            <v>0.75069090109754055</v>
          </cell>
        </row>
        <row r="205">
          <cell r="E205">
            <v>0.52</v>
          </cell>
          <cell r="F205">
            <v>0.42692373107139764</v>
          </cell>
        </row>
        <row r="206">
          <cell r="E206">
            <v>0.48</v>
          </cell>
          <cell r="F206">
            <v>0.40097423225130924</v>
          </cell>
        </row>
        <row r="207">
          <cell r="E207">
            <v>0.68</v>
          </cell>
          <cell r="F207">
            <v>0.42340729216634038</v>
          </cell>
        </row>
        <row r="208">
          <cell r="E208">
            <v>0.67</v>
          </cell>
          <cell r="F208">
            <v>0.51281654024764955</v>
          </cell>
        </row>
        <row r="209">
          <cell r="E209">
            <v>0.5</v>
          </cell>
          <cell r="F209">
            <v>0.47778618970752246</v>
          </cell>
        </row>
        <row r="210">
          <cell r="E210">
            <v>0.4</v>
          </cell>
          <cell r="F210">
            <v>0.46828833849597196</v>
          </cell>
        </row>
        <row r="211">
          <cell r="E211">
            <v>0.3</v>
          </cell>
          <cell r="F211">
            <v>0.45401098000233658</v>
          </cell>
        </row>
        <row r="212">
          <cell r="E212">
            <v>0.52</v>
          </cell>
          <cell r="F212">
            <v>0.69715886903504043</v>
          </cell>
        </row>
        <row r="213">
          <cell r="E213">
            <v>0.52</v>
          </cell>
          <cell r="F213">
            <v>0.6837528600937427</v>
          </cell>
        </row>
        <row r="214">
          <cell r="E214">
            <v>0.51</v>
          </cell>
          <cell r="F214">
            <v>0.67238129702265692</v>
          </cell>
        </row>
        <row r="215">
          <cell r="E215">
            <v>0.56000000000000005</v>
          </cell>
          <cell r="F215">
            <v>0.69399407316027817</v>
          </cell>
        </row>
        <row r="216">
          <cell r="E216">
            <v>0.52</v>
          </cell>
          <cell r="F216">
            <v>0.67330912445317082</v>
          </cell>
        </row>
        <row r="217">
          <cell r="E217">
            <v>0.52</v>
          </cell>
          <cell r="F217">
            <v>0.64385976661226929</v>
          </cell>
        </row>
        <row r="218">
          <cell r="E218">
            <v>0.5</v>
          </cell>
          <cell r="F218">
            <v>0.62477181806513005</v>
          </cell>
        </row>
        <row r="219">
          <cell r="E219">
            <v>0.51</v>
          </cell>
          <cell r="F219">
            <v>0.57532021858372251</v>
          </cell>
        </row>
        <row r="220">
          <cell r="E220">
            <v>0.52</v>
          </cell>
          <cell r="F220">
            <v>0.60284392953931432</v>
          </cell>
        </row>
        <row r="221">
          <cell r="E221">
            <v>0.65</v>
          </cell>
          <cell r="F221">
            <v>0.64695945167353508</v>
          </cell>
        </row>
        <row r="222">
          <cell r="E222">
            <v>0.57999999999999996</v>
          </cell>
          <cell r="F222">
            <v>0.77875529299177271</v>
          </cell>
        </row>
        <row r="223">
          <cell r="E223">
            <v>0.6</v>
          </cell>
          <cell r="F223">
            <v>0.66534144415853391</v>
          </cell>
        </row>
        <row r="227">
          <cell r="E227">
            <v>0.35</v>
          </cell>
          <cell r="F227">
            <v>0.4678489210538293</v>
          </cell>
        </row>
        <row r="228">
          <cell r="E228">
            <v>0.35</v>
          </cell>
          <cell r="F228">
            <v>0.47598391811450119</v>
          </cell>
        </row>
        <row r="229">
          <cell r="E229">
            <v>0.35</v>
          </cell>
          <cell r="F229">
            <v>0.47389560761731836</v>
          </cell>
        </row>
        <row r="230">
          <cell r="E230">
            <v>0.35</v>
          </cell>
          <cell r="F230">
            <v>0.47076744088949751</v>
          </cell>
        </row>
        <row r="231">
          <cell r="E231">
            <v>0.56999999999999995</v>
          </cell>
          <cell r="F231">
            <v>0.44499493790376854</v>
          </cell>
        </row>
        <row r="232">
          <cell r="E232">
            <v>0.49</v>
          </cell>
          <cell r="F232">
            <v>0.44472623119285776</v>
          </cell>
        </row>
        <row r="233">
          <cell r="E233">
            <v>0.48</v>
          </cell>
          <cell r="F233">
            <v>0.47082679692060458</v>
          </cell>
        </row>
        <row r="234">
          <cell r="E234">
            <v>0.4</v>
          </cell>
          <cell r="F234">
            <v>0.44952515163312967</v>
          </cell>
        </row>
        <row r="235">
          <cell r="E235">
            <v>0.49</v>
          </cell>
          <cell r="F235">
            <v>0.40388158975237853</v>
          </cell>
        </row>
        <row r="236">
          <cell r="E236">
            <v>0.64</v>
          </cell>
          <cell r="F236">
            <v>0.34038637260179427</v>
          </cell>
        </row>
        <row r="237">
          <cell r="E237">
            <v>0.41</v>
          </cell>
          <cell r="F237">
            <v>0.35738592424965893</v>
          </cell>
        </row>
        <row r="238">
          <cell r="E238">
            <v>0.68</v>
          </cell>
          <cell r="F238">
            <v>0.44646788533143916</v>
          </cell>
        </row>
        <row r="239">
          <cell r="E239">
            <v>0.4</v>
          </cell>
          <cell r="F239">
            <v>0.4646816935703505</v>
          </cell>
        </row>
        <row r="240">
          <cell r="E240">
            <v>0.35</v>
          </cell>
          <cell r="F240">
            <v>0.45568876392880536</v>
          </cell>
        </row>
        <row r="241">
          <cell r="E241">
            <v>0.4</v>
          </cell>
          <cell r="F241">
            <v>0.46149843313017813</v>
          </cell>
        </row>
        <row r="242">
          <cell r="E242">
            <v>0.4</v>
          </cell>
          <cell r="F242">
            <v>0.46353236354934019</v>
          </cell>
        </row>
        <row r="243">
          <cell r="E243">
            <v>0.4</v>
          </cell>
          <cell r="F243">
            <v>0.46818855471792714</v>
          </cell>
        </row>
        <row r="244">
          <cell r="E244">
            <v>0.4</v>
          </cell>
          <cell r="F244">
            <v>0.46899834272815039</v>
          </cell>
        </row>
        <row r="245">
          <cell r="E245">
            <v>0.4</v>
          </cell>
          <cell r="F245">
            <v>0.47312645483473698</v>
          </cell>
        </row>
        <row r="246">
          <cell r="E246">
            <v>0.48</v>
          </cell>
          <cell r="F246">
            <v>0.49235974440384978</v>
          </cell>
        </row>
        <row r="247">
          <cell r="E247">
            <v>0.34</v>
          </cell>
          <cell r="F247">
            <v>0.3659394773254106</v>
          </cell>
        </row>
        <row r="248">
          <cell r="E248">
            <v>0.61</v>
          </cell>
          <cell r="F248">
            <v>0.38094196822134452</v>
          </cell>
        </row>
        <row r="249">
          <cell r="E249">
            <v>0.41</v>
          </cell>
          <cell r="F249">
            <v>0.28138651981318258</v>
          </cell>
        </row>
        <row r="250">
          <cell r="E250">
            <v>0.43</v>
          </cell>
          <cell r="F250">
            <v>0.50356566500573086</v>
          </cell>
        </row>
        <row r="251">
          <cell r="E251">
            <v>0.67</v>
          </cell>
          <cell r="F251">
            <v>0.49326547998851389</v>
          </cell>
        </row>
        <row r="252">
          <cell r="E252">
            <v>0.68</v>
          </cell>
          <cell r="F252">
            <v>0.47796511683525716</v>
          </cell>
        </row>
        <row r="253">
          <cell r="E253">
            <v>0.38</v>
          </cell>
          <cell r="F253">
            <v>0.37396346493950944</v>
          </cell>
        </row>
        <row r="254">
          <cell r="E254">
            <v>0.21</v>
          </cell>
          <cell r="F254">
            <v>0.38694973049626769</v>
          </cell>
        </row>
        <row r="255">
          <cell r="E255">
            <v>0.65</v>
          </cell>
          <cell r="F255">
            <v>0.83157005949720375</v>
          </cell>
        </row>
        <row r="256">
          <cell r="E256">
            <v>0.78</v>
          </cell>
          <cell r="F256">
            <v>0.83352506519989711</v>
          </cell>
        </row>
        <row r="257">
          <cell r="E257">
            <v>0.73</v>
          </cell>
          <cell r="F257">
            <v>0.78318156337081435</v>
          </cell>
        </row>
        <row r="258">
          <cell r="E258">
            <v>0.75</v>
          </cell>
          <cell r="F258">
            <v>0.67038327158952704</v>
          </cell>
        </row>
        <row r="259">
          <cell r="E259">
            <v>0.82</v>
          </cell>
          <cell r="F259">
            <v>0.85551401854725195</v>
          </cell>
        </row>
        <row r="260">
          <cell r="E260">
            <v>0.73</v>
          </cell>
          <cell r="F260">
            <v>0.86060717505973483</v>
          </cell>
        </row>
        <row r="261">
          <cell r="E261">
            <v>0.96</v>
          </cell>
          <cell r="F261">
            <v>0.90430780050761217</v>
          </cell>
        </row>
        <row r="262">
          <cell r="E262">
            <v>0.88</v>
          </cell>
          <cell r="F262">
            <v>0.80272596244575622</v>
          </cell>
        </row>
        <row r="263">
          <cell r="E263">
            <v>0.86</v>
          </cell>
          <cell r="F263">
            <v>0.67080596872790199</v>
          </cell>
        </row>
        <row r="264">
          <cell r="E264">
            <v>0.98</v>
          </cell>
          <cell r="F264">
            <v>0.86194688582745083</v>
          </cell>
        </row>
        <row r="265">
          <cell r="E265">
            <v>0.38</v>
          </cell>
          <cell r="F265">
            <v>0.23232673940966081</v>
          </cell>
        </row>
        <row r="266">
          <cell r="E266">
            <v>0.38</v>
          </cell>
          <cell r="F266">
            <v>0.24983028099661556</v>
          </cell>
        </row>
        <row r="267">
          <cell r="E267">
            <v>0.38</v>
          </cell>
          <cell r="F267">
            <v>0.25358028411729738</v>
          </cell>
        </row>
        <row r="268">
          <cell r="E268">
            <v>0.38</v>
          </cell>
          <cell r="F268">
            <v>0.25576772608041409</v>
          </cell>
        </row>
        <row r="269">
          <cell r="E269">
            <v>0.89</v>
          </cell>
          <cell r="F269">
            <v>0.94320067995463619</v>
          </cell>
        </row>
        <row r="270">
          <cell r="E270">
            <v>0.86</v>
          </cell>
          <cell r="F270">
            <v>0.85941897659886934</v>
          </cell>
        </row>
        <row r="271">
          <cell r="E271">
            <v>0.88</v>
          </cell>
          <cell r="F271">
            <v>0.86866587511168181</v>
          </cell>
        </row>
        <row r="272">
          <cell r="E272">
            <v>0.87</v>
          </cell>
          <cell r="F272">
            <v>0.89048647432123662</v>
          </cell>
        </row>
        <row r="273">
          <cell r="E273">
            <v>0.98</v>
          </cell>
          <cell r="F273">
            <v>1.0623940561077363</v>
          </cell>
        </row>
        <row r="274">
          <cell r="E274">
            <v>0.97</v>
          </cell>
          <cell r="F274">
            <v>1.0161719053141081</v>
          </cell>
        </row>
        <row r="275">
          <cell r="E275">
            <v>0.88</v>
          </cell>
          <cell r="F275">
            <v>1.0073505333022881</v>
          </cell>
        </row>
        <row r="276">
          <cell r="E276">
            <v>1.06</v>
          </cell>
          <cell r="F276">
            <v>1.0227124081723584</v>
          </cell>
        </row>
        <row r="277">
          <cell r="E277">
            <v>1.08</v>
          </cell>
          <cell r="F277">
            <v>0.98510999699941748</v>
          </cell>
        </row>
        <row r="278">
          <cell r="E278">
            <v>0.9</v>
          </cell>
          <cell r="F278">
            <v>0.9602326639375055</v>
          </cell>
        </row>
        <row r="279">
          <cell r="E279">
            <v>1.17</v>
          </cell>
          <cell r="F279">
            <v>0.97496057264028468</v>
          </cell>
        </row>
        <row r="280">
          <cell r="E280">
            <v>0.91</v>
          </cell>
          <cell r="F280">
            <v>0.81272678914214558</v>
          </cell>
        </row>
        <row r="281">
          <cell r="E281">
            <v>1.17</v>
          </cell>
          <cell r="F281">
            <v>0.90315577901181865</v>
          </cell>
        </row>
        <row r="282">
          <cell r="E282">
            <v>1.05</v>
          </cell>
          <cell r="F282">
            <v>0.96343766962425692</v>
          </cell>
        </row>
        <row r="283">
          <cell r="E283">
            <v>0.3</v>
          </cell>
          <cell r="F283">
            <v>0.32828711816712691</v>
          </cell>
        </row>
        <row r="284">
          <cell r="E284">
            <v>0.3</v>
          </cell>
          <cell r="F284">
            <v>0.31109252556725769</v>
          </cell>
        </row>
        <row r="285">
          <cell r="E285">
            <v>0.3</v>
          </cell>
          <cell r="F285">
            <v>0.30698716414715865</v>
          </cell>
        </row>
        <row r="286">
          <cell r="E286">
            <v>0.3</v>
          </cell>
          <cell r="F286">
            <v>0.3098007645437838</v>
          </cell>
        </row>
        <row r="287">
          <cell r="E287">
            <v>0.3</v>
          </cell>
          <cell r="F287">
            <v>0.30524886272173857</v>
          </cell>
        </row>
        <row r="288">
          <cell r="E288">
            <v>0.2</v>
          </cell>
          <cell r="F288">
            <v>0.26364455614979254</v>
          </cell>
        </row>
        <row r="289">
          <cell r="E289">
            <v>0.15</v>
          </cell>
          <cell r="F289">
            <v>0.24673430826985795</v>
          </cell>
        </row>
        <row r="290">
          <cell r="E290">
            <v>0.46</v>
          </cell>
          <cell r="F290">
            <v>0.34295555774159425</v>
          </cell>
        </row>
        <row r="291">
          <cell r="E291">
            <v>0.39</v>
          </cell>
          <cell r="F291">
            <v>0.28020953012882277</v>
          </cell>
        </row>
        <row r="292">
          <cell r="E292">
            <v>0.32</v>
          </cell>
          <cell r="F292">
            <v>0.27746754185231554</v>
          </cell>
        </row>
        <row r="293">
          <cell r="E293">
            <v>0.73</v>
          </cell>
          <cell r="F293">
            <v>0.78515289461518722</v>
          </cell>
        </row>
        <row r="294">
          <cell r="E294">
            <v>0.79</v>
          </cell>
          <cell r="F294">
            <v>0.73134635877816401</v>
          </cell>
        </row>
        <row r="308">
          <cell r="E308">
            <v>1.1000000000000001</v>
          </cell>
          <cell r="F308">
            <v>1.1572096651272714</v>
          </cell>
        </row>
        <row r="309">
          <cell r="E309">
            <v>1</v>
          </cell>
          <cell r="F309">
            <v>1.0264956944864478</v>
          </cell>
        </row>
        <row r="310">
          <cell r="E310">
            <v>1</v>
          </cell>
          <cell r="F310">
            <v>0.89017623787626299</v>
          </cell>
        </row>
        <row r="311">
          <cell r="E311">
            <v>0.9</v>
          </cell>
          <cell r="F311">
            <v>0.73880923979096969</v>
          </cell>
        </row>
        <row r="414">
          <cell r="E414">
            <v>1.3</v>
          </cell>
          <cell r="F414">
            <v>1.6481228335725209</v>
          </cell>
        </row>
        <row r="415">
          <cell r="E415">
            <v>1.3</v>
          </cell>
          <cell r="F415">
            <v>1.6293419910304652</v>
          </cell>
        </row>
        <row r="416">
          <cell r="E416">
            <v>1.3</v>
          </cell>
          <cell r="F416">
            <v>1.5635066128862771</v>
          </cell>
        </row>
        <row r="417">
          <cell r="E417">
            <v>1.3</v>
          </cell>
          <cell r="F417">
            <v>1.5059045771727939</v>
          </cell>
        </row>
        <row r="418">
          <cell r="E418">
            <v>1.3</v>
          </cell>
          <cell r="F418">
            <v>1.621260195504737</v>
          </cell>
        </row>
        <row r="419">
          <cell r="E419">
            <v>1.3</v>
          </cell>
          <cell r="F419">
            <v>1.57704328345741</v>
          </cell>
        </row>
        <row r="420">
          <cell r="E420">
            <v>1.3</v>
          </cell>
          <cell r="F420">
            <v>1.5012857627084373</v>
          </cell>
        </row>
        <row r="421">
          <cell r="E421">
            <v>1.31</v>
          </cell>
          <cell r="F421">
            <v>1.5249942062885327</v>
          </cell>
        </row>
        <row r="422">
          <cell r="E422">
            <v>1.33</v>
          </cell>
          <cell r="F422">
            <v>1.525456912955002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against q+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74B78-ED52-4BA8-8224-30FD3F2B8976}">
  <dimension ref="A1:AW335"/>
  <sheetViews>
    <sheetView tabSelected="1" topLeftCell="H1" zoomScale="145" zoomScaleNormal="145" workbookViewId="0">
      <selection activeCell="P4" sqref="P4"/>
    </sheetView>
  </sheetViews>
  <sheetFormatPr defaultRowHeight="14.75" x14ac:dyDescent="0.75"/>
  <cols>
    <col min="1" max="1" width="10" style="2" customWidth="1"/>
    <col min="2" max="2" width="39.86328125" customWidth="1"/>
    <col min="3" max="5" width="8.7265625" style="3" customWidth="1"/>
    <col min="6" max="6" width="13.1328125" customWidth="1"/>
  </cols>
  <sheetData>
    <row r="1" spans="1:41" x14ac:dyDescent="0.75">
      <c r="A1" s="81"/>
      <c r="B1" s="81"/>
    </row>
    <row r="2" spans="1:41" x14ac:dyDescent="0.75">
      <c r="A2" s="81"/>
      <c r="B2" s="81"/>
    </row>
    <row r="3" spans="1:41" x14ac:dyDescent="0.75">
      <c r="A3" s="81"/>
      <c r="B3" s="81"/>
    </row>
    <row r="4" spans="1:41" x14ac:dyDescent="0.75">
      <c r="A4" s="81"/>
      <c r="B4" s="81"/>
      <c r="Q4" s="82"/>
      <c r="R4" s="82"/>
      <c r="S4" s="5">
        <f>0.529^3</f>
        <v>0.148035889</v>
      </c>
    </row>
    <row r="5" spans="1:41" x14ac:dyDescent="0.75">
      <c r="A5" s="81"/>
      <c r="B5" s="81"/>
      <c r="F5" s="83" t="s">
        <v>0</v>
      </c>
      <c r="G5" s="83"/>
      <c r="H5" s="83"/>
      <c r="I5" s="83"/>
      <c r="J5" s="83" t="s">
        <v>1</v>
      </c>
      <c r="K5" s="83"/>
      <c r="L5" s="83"/>
      <c r="M5" s="83"/>
    </row>
    <row r="6" spans="1:41" ht="18.5" x14ac:dyDescent="0.9">
      <c r="A6" s="81"/>
      <c r="B6" s="81"/>
      <c r="F6" s="84" t="s">
        <v>2</v>
      </c>
      <c r="G6" s="85"/>
      <c r="H6" s="84" t="s">
        <v>3</v>
      </c>
      <c r="I6" s="85"/>
      <c r="J6" s="84" t="s">
        <v>2</v>
      </c>
      <c r="K6" s="85"/>
      <c r="L6" s="84" t="s">
        <v>3</v>
      </c>
      <c r="M6" s="85"/>
      <c r="N6" s="86" t="s">
        <v>4</v>
      </c>
      <c r="O6" s="86"/>
      <c r="P6" s="87" t="s">
        <v>5</v>
      </c>
      <c r="Q6" s="88"/>
      <c r="R6" s="89" t="s">
        <v>6</v>
      </c>
      <c r="S6" s="90"/>
      <c r="T6" s="75" t="s">
        <v>7</v>
      </c>
      <c r="U6" s="76"/>
      <c r="V6" s="77" t="s">
        <v>8</v>
      </c>
      <c r="W6" s="78"/>
      <c r="X6" s="79" t="s">
        <v>9</v>
      </c>
      <c r="Y6" s="79"/>
      <c r="Z6" s="79"/>
      <c r="AA6" s="80" t="s">
        <v>10</v>
      </c>
      <c r="AB6" s="80"/>
      <c r="AC6" s="80"/>
    </row>
    <row r="7" spans="1:41" ht="18.5" x14ac:dyDescent="0.9">
      <c r="A7" s="6" t="s">
        <v>604</v>
      </c>
      <c r="B7" s="7" t="s">
        <v>11</v>
      </c>
      <c r="C7" s="8" t="s">
        <v>12</v>
      </c>
      <c r="D7" s="8" t="s">
        <v>598</v>
      </c>
      <c r="E7" s="8" t="s">
        <v>599</v>
      </c>
      <c r="F7" s="10" t="s">
        <v>9</v>
      </c>
      <c r="G7" s="11" t="s">
        <v>10</v>
      </c>
      <c r="H7" s="10" t="s">
        <v>9</v>
      </c>
      <c r="I7" s="11" t="s">
        <v>10</v>
      </c>
      <c r="J7" s="10" t="s">
        <v>9</v>
      </c>
      <c r="K7" s="11" t="s">
        <v>10</v>
      </c>
      <c r="L7" s="10" t="s">
        <v>9</v>
      </c>
      <c r="M7" s="11" t="s">
        <v>10</v>
      </c>
      <c r="N7" s="12" t="s">
        <v>9</v>
      </c>
      <c r="O7" s="13" t="s">
        <v>10</v>
      </c>
      <c r="P7" s="14" t="s">
        <v>9</v>
      </c>
      <c r="Q7" s="15" t="s">
        <v>10</v>
      </c>
      <c r="R7" s="16" t="s">
        <v>9</v>
      </c>
      <c r="S7" s="17" t="s">
        <v>10</v>
      </c>
      <c r="T7" s="18" t="s">
        <v>9</v>
      </c>
      <c r="U7" s="19" t="s">
        <v>10</v>
      </c>
      <c r="V7" s="20" t="s">
        <v>9</v>
      </c>
      <c r="W7" s="21" t="s">
        <v>10</v>
      </c>
      <c r="X7" s="22" t="s">
        <v>13</v>
      </c>
      <c r="Y7" s="22" t="s">
        <v>14</v>
      </c>
      <c r="Z7" s="22" t="s">
        <v>15</v>
      </c>
      <c r="AA7" s="23" t="s">
        <v>13</v>
      </c>
      <c r="AB7" s="23" t="s">
        <v>14</v>
      </c>
      <c r="AC7" s="23" t="s">
        <v>15</v>
      </c>
      <c r="AD7" s="24" t="s">
        <v>16</v>
      </c>
      <c r="AE7" s="24" t="s">
        <v>17</v>
      </c>
      <c r="AF7" s="24" t="s">
        <v>18</v>
      </c>
      <c r="AG7" s="24" t="s">
        <v>19</v>
      </c>
      <c r="AH7" s="24" t="s">
        <v>20</v>
      </c>
      <c r="AI7" s="24" t="s">
        <v>21</v>
      </c>
      <c r="AJ7" s="25" t="s">
        <v>16</v>
      </c>
      <c r="AK7" s="25" t="s">
        <v>17</v>
      </c>
      <c r="AL7" s="25" t="s">
        <v>18</v>
      </c>
      <c r="AM7" s="25" t="s">
        <v>19</v>
      </c>
      <c r="AN7" s="25" t="s">
        <v>20</v>
      </c>
      <c r="AO7" s="25" t="s">
        <v>21</v>
      </c>
    </row>
    <row r="8" spans="1:41" x14ac:dyDescent="0.75">
      <c r="A8" s="26" t="s">
        <v>22</v>
      </c>
      <c r="B8" s="1" t="s">
        <v>23</v>
      </c>
      <c r="C8" s="9">
        <v>0</v>
      </c>
      <c r="D8" s="9">
        <v>0</v>
      </c>
      <c r="E8" s="9">
        <v>0.1</v>
      </c>
      <c r="F8" s="27">
        <v>-3.3399999999999999E-4</v>
      </c>
      <c r="G8" s="28">
        <v>-1.3300000000000001E-4</v>
      </c>
      <c r="H8" s="27">
        <v>-4.1100000000000002E-4</v>
      </c>
      <c r="I8" s="28">
        <v>-4.2900000000000002E-4</v>
      </c>
      <c r="J8" s="27">
        <v>3.1560999999999999E-2</v>
      </c>
      <c r="K8" s="28">
        <v>2.6440999999999999E-2</v>
      </c>
      <c r="L8" s="27">
        <v>8.5680000000000006E-2</v>
      </c>
      <c r="M8" s="28">
        <v>8.1512000000000001E-2</v>
      </c>
      <c r="N8" s="29">
        <v>-0.31487999999999999</v>
      </c>
      <c r="O8" s="9">
        <v>-0.45006000000000002</v>
      </c>
      <c r="P8" s="30">
        <v>5.5700000000000003E-3</v>
      </c>
      <c r="Q8" s="4">
        <v>7.2679999999999995E-2</v>
      </c>
      <c r="R8" s="31">
        <f t="shared" ref="R8:R71" si="0">$S$4*AVERAGE(X8:Z8)</f>
        <v>8.7569643232023342</v>
      </c>
      <c r="S8" s="32">
        <f t="shared" ref="S8:S71" si="1">$S$4*AVERAGE(AA8:AC8)</f>
        <v>8.1459708640030009</v>
      </c>
      <c r="T8" s="33">
        <v>2.4299999999999999E-2</v>
      </c>
      <c r="U8" s="34">
        <v>1.5699999999999999E-2</v>
      </c>
      <c r="V8" s="35" cm="1">
        <f t="array" aca="1" ref="V8" ca="1">SQRT+V8:V294(AD8*SUM(AD8:AI8)+AE8*SUM(AE8:AI8)+AF8*SUM(AF8:AI8)+AG8*SUM(AG8:AI8)+AH8*SUM(AH8:AI8)+AI8^2)</f>
        <v>0</v>
      </c>
      <c r="W8" s="36">
        <f t="shared" ref="W8:W71" si="2">SQRT(AJ8*SUM(AJ8:AO8)+AK8*SUM(AK8:AO8)+AL8*SUM(AL8:AO8)+AM8*SUM(AM8:AO8)+AN8*SUM(AN8:AO8)+AO8^2)</f>
        <v>0.73826153902258784</v>
      </c>
      <c r="X8" s="37">
        <v>62.14</v>
      </c>
      <c r="Y8" s="37">
        <v>62.158000000000001</v>
      </c>
      <c r="Z8" s="37">
        <v>53.164999999999999</v>
      </c>
      <c r="AA8" s="38">
        <v>57.511000000000003</v>
      </c>
      <c r="AB8" s="38">
        <v>57.542999999999999</v>
      </c>
      <c r="AC8" s="38">
        <v>50.027000000000001</v>
      </c>
      <c r="AD8" s="39">
        <v>-0.42930000000000001</v>
      </c>
      <c r="AE8" s="39">
        <v>-0.41760000000000003</v>
      </c>
      <c r="AF8" s="39">
        <v>0.84689999999999999</v>
      </c>
      <c r="AG8" s="39">
        <v>2.3999999999999998E-3</v>
      </c>
      <c r="AH8" s="39">
        <v>-5.9999999999999995E-4</v>
      </c>
      <c r="AI8" s="39">
        <v>3.9899999999999998E-2</v>
      </c>
      <c r="AJ8" s="40">
        <v>-0.43099999999999999</v>
      </c>
      <c r="AK8" s="40">
        <v>-0.4204</v>
      </c>
      <c r="AL8" s="40">
        <v>0.85150000000000003</v>
      </c>
      <c r="AM8" s="40">
        <v>2.8999999999999998E-3</v>
      </c>
      <c r="AN8" s="40">
        <v>-6.9999999999999999E-4</v>
      </c>
      <c r="AO8" s="40">
        <v>-3.6499999999999998E-2</v>
      </c>
    </row>
    <row r="9" spans="1:41" x14ac:dyDescent="0.75">
      <c r="A9" s="26" t="s">
        <v>24</v>
      </c>
      <c r="B9" s="1" t="s">
        <v>25</v>
      </c>
      <c r="C9" s="9">
        <v>0</v>
      </c>
      <c r="D9" s="9">
        <v>0</v>
      </c>
      <c r="E9" s="9">
        <v>0.1</v>
      </c>
      <c r="F9" s="27">
        <v>-3.6979999999999999E-3</v>
      </c>
      <c r="G9" s="28">
        <v>-4.8770000000000003E-3</v>
      </c>
      <c r="H9" s="27">
        <v>-9.8499999999999998E-4</v>
      </c>
      <c r="I9" s="28">
        <v>-5.5999999999999995E-4</v>
      </c>
      <c r="J9" s="27">
        <v>3.3145000000000001E-2</v>
      </c>
      <c r="K9" s="28">
        <v>2.7522999999999999E-2</v>
      </c>
      <c r="L9" s="27">
        <v>8.4706000000000004E-2</v>
      </c>
      <c r="M9" s="28">
        <v>0.08</v>
      </c>
      <c r="N9" s="29">
        <v>-0.31257000000000001</v>
      </c>
      <c r="O9" s="9">
        <v>-0.44013000000000002</v>
      </c>
      <c r="P9" s="30">
        <v>3.8E-3</v>
      </c>
      <c r="Q9" s="4">
        <v>6.9839999999999999E-2</v>
      </c>
      <c r="R9" s="31">
        <f t="shared" si="0"/>
        <v>10.616887232598332</v>
      </c>
      <c r="S9" s="32">
        <f t="shared" si="1"/>
        <v>9.8435970937586657</v>
      </c>
      <c r="T9" s="33">
        <v>9.9299999999999999E-2</v>
      </c>
      <c r="U9" s="34">
        <v>8.72E-2</v>
      </c>
      <c r="V9" s="35">
        <f t="shared" ref="V9:V72" si="3">SQRT(AD9*SUM(AD9:AI9)+AE9*SUM(AE9:AI9)+AF9*SUM(AF9:AI9)+AG9*SUM(AG9:AI9)+AH9*SUM(AH9:AI9)+AI9^2)</f>
        <v>0.95616338561984282</v>
      </c>
      <c r="W9" s="36">
        <f t="shared" si="2"/>
        <v>0.99388506880826011</v>
      </c>
      <c r="X9" s="37">
        <v>80.247</v>
      </c>
      <c r="Y9" s="37">
        <v>71.921999999999997</v>
      </c>
      <c r="Z9" s="37">
        <v>62.985999999999997</v>
      </c>
      <c r="AA9" s="38">
        <v>73.713999999999999</v>
      </c>
      <c r="AB9" s="38">
        <v>66.700999999999993</v>
      </c>
      <c r="AC9" s="38">
        <v>59.069000000000003</v>
      </c>
      <c r="AD9" s="39">
        <v>-0.78890000000000005</v>
      </c>
      <c r="AE9" s="39">
        <v>-0.20910000000000001</v>
      </c>
      <c r="AF9" s="39">
        <v>0.998</v>
      </c>
      <c r="AG9" s="39">
        <v>0</v>
      </c>
      <c r="AH9" s="39">
        <v>-0.28839999999999999</v>
      </c>
      <c r="AI9" s="39">
        <v>-1E-4</v>
      </c>
      <c r="AJ9" s="40">
        <v>-0.83879999999999999</v>
      </c>
      <c r="AK9" s="40">
        <v>-0.20180000000000001</v>
      </c>
      <c r="AL9" s="40">
        <v>1.0406</v>
      </c>
      <c r="AM9" s="40">
        <v>1E-4</v>
      </c>
      <c r="AN9" s="40">
        <v>-0.27250000000000002</v>
      </c>
      <c r="AO9" s="40">
        <v>0</v>
      </c>
    </row>
    <row r="10" spans="1:41" x14ac:dyDescent="0.75">
      <c r="A10" s="26" t="s">
        <v>26</v>
      </c>
      <c r="B10" s="1" t="s">
        <v>27</v>
      </c>
      <c r="C10" s="9">
        <v>0</v>
      </c>
      <c r="D10" s="9">
        <v>0</v>
      </c>
      <c r="E10" s="9">
        <v>0.1</v>
      </c>
      <c r="F10" s="27">
        <v>5.0000000000000004E-6</v>
      </c>
      <c r="G10" s="28">
        <v>-6.9999999999999999E-6</v>
      </c>
      <c r="H10" s="27">
        <v>3.9999999999999998E-6</v>
      </c>
      <c r="I10" s="28">
        <v>-6.0000000000000002E-6</v>
      </c>
      <c r="J10" s="27">
        <v>3.1745000000000002E-2</v>
      </c>
      <c r="K10" s="28">
        <v>2.5588E-2</v>
      </c>
      <c r="L10" s="27">
        <v>8.6124999999999993E-2</v>
      </c>
      <c r="M10" s="28">
        <v>8.1036999999999998E-2</v>
      </c>
      <c r="N10" s="29">
        <v>-0.29879</v>
      </c>
      <c r="O10" s="9">
        <v>-0.42462</v>
      </c>
      <c r="P10" s="30">
        <v>3.0799999999999998E-3</v>
      </c>
      <c r="Q10" s="4">
        <v>6.7729999999999999E-2</v>
      </c>
      <c r="R10" s="31">
        <f t="shared" si="0"/>
        <v>10.516765626337998</v>
      </c>
      <c r="S10" s="32">
        <f t="shared" si="1"/>
        <v>9.7619306283270006</v>
      </c>
      <c r="T10" s="33">
        <v>0</v>
      </c>
      <c r="U10" s="34">
        <v>0</v>
      </c>
      <c r="V10" s="35">
        <f t="shared" si="3"/>
        <v>0.3642503809194988</v>
      </c>
      <c r="W10" s="36">
        <f t="shared" si="2"/>
        <v>0.4534797790420208</v>
      </c>
      <c r="X10" s="37">
        <v>74.457999999999998</v>
      </c>
      <c r="Y10" s="37">
        <v>74.456999999999994</v>
      </c>
      <c r="Z10" s="37">
        <v>64.210999999999999</v>
      </c>
      <c r="AA10" s="38">
        <v>68.97</v>
      </c>
      <c r="AB10" s="38">
        <v>68.97</v>
      </c>
      <c r="AC10" s="38">
        <v>59.889000000000003</v>
      </c>
      <c r="AD10" s="39">
        <v>-0.21010000000000001</v>
      </c>
      <c r="AE10" s="39">
        <v>-0.21049999999999999</v>
      </c>
      <c r="AF10" s="39">
        <v>0.42059999999999997</v>
      </c>
      <c r="AG10" s="39">
        <v>-1E-4</v>
      </c>
      <c r="AH10" s="39">
        <v>-1E-4</v>
      </c>
      <c r="AI10" s="39">
        <v>2.0000000000000001E-4</v>
      </c>
      <c r="AJ10" s="40">
        <v>-0.26179999999999998</v>
      </c>
      <c r="AK10" s="40">
        <v>-0.26190000000000002</v>
      </c>
      <c r="AL10" s="40">
        <v>0.52359999999999995</v>
      </c>
      <c r="AM10" s="40">
        <v>0</v>
      </c>
      <c r="AN10" s="40">
        <v>0</v>
      </c>
      <c r="AO10" s="40">
        <v>0</v>
      </c>
    </row>
    <row r="11" spans="1:41" x14ac:dyDescent="0.75">
      <c r="A11" s="26" t="s">
        <v>26</v>
      </c>
      <c r="B11" s="1" t="s">
        <v>28</v>
      </c>
      <c r="C11" s="9">
        <v>0</v>
      </c>
      <c r="D11" s="9">
        <v>0</v>
      </c>
      <c r="E11" s="9">
        <v>0.1</v>
      </c>
      <c r="F11" s="27">
        <v>-5.9639999999999997E-3</v>
      </c>
      <c r="G11" s="28">
        <v>-6.7910000000000002E-3</v>
      </c>
      <c r="H11" s="27">
        <v>-5.3709999999999999E-3</v>
      </c>
      <c r="I11" s="28">
        <v>-3.0669999999999998E-3</v>
      </c>
      <c r="J11" s="27">
        <v>3.2279000000000002E-2</v>
      </c>
      <c r="K11" s="28">
        <v>2.6824000000000001E-2</v>
      </c>
      <c r="L11" s="27">
        <v>8.3948999999999996E-2</v>
      </c>
      <c r="M11" s="28">
        <v>7.9430000000000001E-2</v>
      </c>
      <c r="N11" s="29">
        <v>-0.29518</v>
      </c>
      <c r="O11" s="9">
        <v>-0.41993999999999998</v>
      </c>
      <c r="P11" s="30">
        <v>3.2100000000000002E-3</v>
      </c>
      <c r="Q11" s="4">
        <v>6.7299999999999999E-2</v>
      </c>
      <c r="R11" s="31">
        <f t="shared" si="0"/>
        <v>12.410095301351667</v>
      </c>
      <c r="S11" s="32">
        <f t="shared" si="1"/>
        <v>11.472929433388998</v>
      </c>
      <c r="T11" s="33">
        <v>0.12970000000000001</v>
      </c>
      <c r="U11" s="34">
        <v>0.1137</v>
      </c>
      <c r="V11" s="35">
        <f t="shared" si="3"/>
        <v>0.71936925149744901</v>
      </c>
      <c r="W11" s="36">
        <f t="shared" si="2"/>
        <v>0.80571059320329153</v>
      </c>
      <c r="X11" s="37">
        <v>93.412000000000006</v>
      </c>
      <c r="Y11" s="37">
        <v>84.38</v>
      </c>
      <c r="Z11" s="37">
        <v>73.703000000000003</v>
      </c>
      <c r="AA11" s="38">
        <v>85.71</v>
      </c>
      <c r="AB11" s="38">
        <v>78.100999999999999</v>
      </c>
      <c r="AC11" s="38">
        <v>68.691999999999993</v>
      </c>
      <c r="AD11" s="39">
        <v>-0.66710000000000003</v>
      </c>
      <c r="AE11" s="39">
        <v>1.9300000000000001E-2</v>
      </c>
      <c r="AF11" s="39">
        <v>0.64780000000000004</v>
      </c>
      <c r="AG11" s="39">
        <v>0</v>
      </c>
      <c r="AH11" s="39">
        <v>-0.29149999999999998</v>
      </c>
      <c r="AI11" s="39">
        <v>0</v>
      </c>
      <c r="AJ11" s="40">
        <v>-0.75019999999999998</v>
      </c>
      <c r="AK11" s="40">
        <v>-1.4200000000000001E-2</v>
      </c>
      <c r="AL11" s="40">
        <v>0.76439999999999997</v>
      </c>
      <c r="AM11" s="40">
        <v>0</v>
      </c>
      <c r="AN11" s="40">
        <v>-0.27479999999999999</v>
      </c>
      <c r="AO11" s="40">
        <v>0</v>
      </c>
    </row>
    <row r="12" spans="1:41" x14ac:dyDescent="0.75">
      <c r="A12" s="26" t="s">
        <v>29</v>
      </c>
      <c r="B12" s="1" t="s">
        <v>30</v>
      </c>
      <c r="C12" s="9">
        <v>0</v>
      </c>
      <c r="D12" s="9">
        <v>0</v>
      </c>
      <c r="E12" s="9">
        <v>0.1</v>
      </c>
      <c r="F12" s="27">
        <v>-1.4549999999999999E-3</v>
      </c>
      <c r="G12" s="28">
        <v>-1.2539999999999999E-3</v>
      </c>
      <c r="H12" s="27">
        <v>-2.2929999999999999E-3</v>
      </c>
      <c r="I12" s="28">
        <v>-2.0929999999999998E-3</v>
      </c>
      <c r="J12" s="27">
        <v>3.1053999999999998E-2</v>
      </c>
      <c r="K12" s="28">
        <v>2.5371999999999999E-2</v>
      </c>
      <c r="L12" s="27">
        <v>8.5619000000000001E-2</v>
      </c>
      <c r="M12" s="28">
        <v>8.1221000000000002E-2</v>
      </c>
      <c r="N12" s="29">
        <v>-0.30384</v>
      </c>
      <c r="O12" s="9">
        <v>-0.43167</v>
      </c>
      <c r="P12" s="30">
        <v>7.2000000000000005E-4</v>
      </c>
      <c r="Q12" s="4">
        <v>6.6360000000000002E-2</v>
      </c>
      <c r="R12" s="31">
        <f t="shared" si="0"/>
        <v>12.261960721759001</v>
      </c>
      <c r="S12" s="32">
        <f t="shared" si="1"/>
        <v>10.261699789591001</v>
      </c>
      <c r="T12" s="33">
        <v>9.9000000000000008E-3</v>
      </c>
      <c r="U12" s="34">
        <v>6.6E-3</v>
      </c>
      <c r="V12" s="35">
        <f t="shared" si="3"/>
        <v>0.35824628400026703</v>
      </c>
      <c r="W12" s="36">
        <f t="shared" si="2"/>
        <v>0.43870891260606965</v>
      </c>
      <c r="X12" s="37">
        <v>88.363</v>
      </c>
      <c r="Y12" s="37">
        <v>86.433999999999997</v>
      </c>
      <c r="Z12" s="37">
        <v>73.695999999999998</v>
      </c>
      <c r="AA12" s="38">
        <v>69.180000000000007</v>
      </c>
      <c r="AB12" s="38">
        <v>68.936999999999998</v>
      </c>
      <c r="AC12" s="38">
        <v>69.84</v>
      </c>
      <c r="AD12" s="39">
        <v>-0.34689999999999999</v>
      </c>
      <c r="AE12" s="39">
        <v>2.3E-2</v>
      </c>
      <c r="AF12" s="39">
        <v>0.32390000000000002</v>
      </c>
      <c r="AG12" s="39">
        <v>0</v>
      </c>
      <c r="AH12" s="39">
        <v>0</v>
      </c>
      <c r="AI12" s="39">
        <v>-0.12429999999999999</v>
      </c>
      <c r="AJ12" s="40">
        <v>-0.40710000000000002</v>
      </c>
      <c r="AK12" s="40">
        <v>-3.56E-2</v>
      </c>
      <c r="AL12" s="40">
        <v>0.44280000000000003</v>
      </c>
      <c r="AM12" s="40">
        <v>0</v>
      </c>
      <c r="AN12" s="40">
        <v>0</v>
      </c>
      <c r="AO12" s="40">
        <v>-0.1046</v>
      </c>
    </row>
    <row r="13" spans="1:41" x14ac:dyDescent="0.75">
      <c r="A13" s="26" t="s">
        <v>31</v>
      </c>
      <c r="B13" s="1" t="s">
        <v>32</v>
      </c>
      <c r="C13" s="9">
        <v>0</v>
      </c>
      <c r="D13" s="9">
        <v>0</v>
      </c>
      <c r="E13" s="9">
        <v>0.1</v>
      </c>
      <c r="F13" s="27">
        <v>-1.498E-3</v>
      </c>
      <c r="G13" s="28">
        <v>-1.364E-3</v>
      </c>
      <c r="H13" s="27">
        <v>-2.3649999999999999E-3</v>
      </c>
      <c r="I13" s="28">
        <v>-2.2439999999999999E-3</v>
      </c>
      <c r="J13" s="27">
        <v>3.2085000000000002E-2</v>
      </c>
      <c r="K13" s="28">
        <v>2.6627000000000001E-2</v>
      </c>
      <c r="L13" s="27">
        <v>8.3871000000000001E-2</v>
      </c>
      <c r="M13" s="28">
        <v>7.9364000000000004E-2</v>
      </c>
      <c r="N13" s="29">
        <v>-0.30264999999999997</v>
      </c>
      <c r="O13" s="9">
        <v>-0.42873</v>
      </c>
      <c r="P13" s="30">
        <v>1.24E-3</v>
      </c>
      <c r="Q13" s="4">
        <v>6.6180000000000003E-2</v>
      </c>
      <c r="R13" s="31">
        <f t="shared" si="0"/>
        <v>14.132098107496001</v>
      </c>
      <c r="S13" s="32">
        <f t="shared" si="1"/>
        <v>13.070532747477001</v>
      </c>
      <c r="T13" s="33">
        <v>0.12239999999999999</v>
      </c>
      <c r="U13" s="34">
        <v>0.1145</v>
      </c>
      <c r="V13" s="35">
        <f t="shared" si="3"/>
        <v>0.74376609226288348</v>
      </c>
      <c r="W13" s="36">
        <f t="shared" si="2"/>
        <v>0.83138911467495169</v>
      </c>
      <c r="X13" s="37">
        <v>106.754</v>
      </c>
      <c r="Y13" s="37">
        <v>96.372</v>
      </c>
      <c r="Z13" s="37">
        <v>83.266000000000005</v>
      </c>
      <c r="AA13" s="38">
        <v>98.045000000000002</v>
      </c>
      <c r="AB13" s="38">
        <v>89.247</v>
      </c>
      <c r="AC13" s="38">
        <v>77.587000000000003</v>
      </c>
      <c r="AD13" s="39">
        <v>-0.75790000000000002</v>
      </c>
      <c r="AE13" s="39">
        <v>0.24030000000000001</v>
      </c>
      <c r="AF13" s="39">
        <v>0.51759999999999995</v>
      </c>
      <c r="AG13" s="39">
        <v>0.13819999999999999</v>
      </c>
      <c r="AH13" s="39">
        <v>0.27160000000000001</v>
      </c>
      <c r="AI13" s="39">
        <v>-8.3500000000000005E-2</v>
      </c>
      <c r="AJ13" s="40">
        <v>-0.84850000000000003</v>
      </c>
      <c r="AK13" s="40">
        <v>0.2</v>
      </c>
      <c r="AL13" s="40">
        <v>0.64849999999999997</v>
      </c>
      <c r="AM13" s="40">
        <v>0.13650000000000001</v>
      </c>
      <c r="AN13" s="40">
        <v>0.2631</v>
      </c>
      <c r="AO13" s="40">
        <v>-6.9000000000000006E-2</v>
      </c>
    </row>
    <row r="14" spans="1:41" x14ac:dyDescent="0.75">
      <c r="A14" s="26" t="s">
        <v>33</v>
      </c>
      <c r="B14" s="1" t="s">
        <v>34</v>
      </c>
      <c r="C14" s="9">
        <v>0</v>
      </c>
      <c r="D14" s="9">
        <v>0</v>
      </c>
      <c r="E14" s="9">
        <v>0.1</v>
      </c>
      <c r="F14" s="27">
        <v>-1.683E-3</v>
      </c>
      <c r="G14" s="28">
        <v>-1.696E-3</v>
      </c>
      <c r="H14" s="27">
        <v>-3.003E-3</v>
      </c>
      <c r="I14" s="28">
        <v>-3.006E-3</v>
      </c>
      <c r="J14" s="27">
        <v>3.1851999999999998E-2</v>
      </c>
      <c r="K14" s="28">
        <v>2.4181999999999999E-2</v>
      </c>
      <c r="L14" s="27">
        <v>8.8752999999999999E-2</v>
      </c>
      <c r="M14" s="28">
        <v>8.3285999999999999E-2</v>
      </c>
      <c r="N14" s="29">
        <v>-0.29416999999999999</v>
      </c>
      <c r="O14" s="9">
        <v>-0.41893999999999998</v>
      </c>
      <c r="P14" s="30">
        <v>4.6000000000000001E-4</v>
      </c>
      <c r="Q14" s="4">
        <v>6.6809999999999994E-2</v>
      </c>
      <c r="R14" s="31">
        <f t="shared" si="0"/>
        <v>13.938812581758336</v>
      </c>
      <c r="S14" s="32">
        <f t="shared" si="1"/>
        <v>12.946478672495001</v>
      </c>
      <c r="T14" s="33">
        <v>0</v>
      </c>
      <c r="U14" s="34">
        <v>0</v>
      </c>
      <c r="V14" s="35">
        <f t="shared" si="3"/>
        <v>0.58394146966969218</v>
      </c>
      <c r="W14" s="36">
        <f t="shared" si="2"/>
        <v>0.64828253871286712</v>
      </c>
      <c r="X14" s="37">
        <v>102.976</v>
      </c>
      <c r="Y14" s="37">
        <v>97.364999999999995</v>
      </c>
      <c r="Z14" s="37">
        <v>82.134</v>
      </c>
      <c r="AA14" s="38">
        <v>95.183999999999997</v>
      </c>
      <c r="AB14" s="38">
        <v>90.444000000000003</v>
      </c>
      <c r="AC14" s="38">
        <v>76.736999999999995</v>
      </c>
      <c r="AD14" s="39">
        <v>-0.49530000000000002</v>
      </c>
      <c r="AE14" s="39">
        <v>0.20949999999999999</v>
      </c>
      <c r="AF14" s="39">
        <v>0.28589999999999999</v>
      </c>
      <c r="AG14" s="39">
        <v>0</v>
      </c>
      <c r="AH14" s="39">
        <v>4.0000000000000002E-4</v>
      </c>
      <c r="AI14" s="39">
        <v>0.39410000000000001</v>
      </c>
      <c r="AJ14" s="40">
        <v>-0.60940000000000005</v>
      </c>
      <c r="AK14" s="40">
        <v>0.1656</v>
      </c>
      <c r="AL14" s="40">
        <v>0.44379999999999997</v>
      </c>
      <c r="AM14" s="40">
        <v>1E-4</v>
      </c>
      <c r="AN14" s="40">
        <v>4.0000000000000002E-4</v>
      </c>
      <c r="AO14" s="40">
        <v>0.34960000000000002</v>
      </c>
    </row>
    <row r="15" spans="1:41" x14ac:dyDescent="0.75">
      <c r="A15" s="26" t="s">
        <v>35</v>
      </c>
      <c r="B15" s="1" t="s">
        <v>36</v>
      </c>
      <c r="C15" s="9">
        <v>0</v>
      </c>
      <c r="D15" s="9">
        <v>0</v>
      </c>
      <c r="E15" s="9">
        <v>0.2</v>
      </c>
      <c r="F15" s="27">
        <v>-3.2829999999999999E-3</v>
      </c>
      <c r="G15" s="28">
        <v>-3.375E-3</v>
      </c>
      <c r="H15" s="27">
        <v>-5.9299999999999999E-4</v>
      </c>
      <c r="I15" s="28">
        <v>-6.4000000000000005E-4</v>
      </c>
      <c r="J15" s="27">
        <v>3.0706000000000001E-2</v>
      </c>
      <c r="K15" s="28">
        <v>2.4673E-2</v>
      </c>
      <c r="L15" s="27">
        <v>8.5117999999999999E-2</v>
      </c>
      <c r="M15" s="28">
        <v>8.0118999999999996E-2</v>
      </c>
      <c r="N15" s="29">
        <v>-0.28849999999999998</v>
      </c>
      <c r="O15" s="9">
        <v>-0.41052</v>
      </c>
      <c r="P15" s="30">
        <v>3.7599999999999999E-3</v>
      </c>
      <c r="Q15" s="4">
        <v>6.6570000000000004E-2</v>
      </c>
      <c r="R15" s="31">
        <f t="shared" si="0"/>
        <v>15.257269554488666</v>
      </c>
      <c r="S15" s="32">
        <f t="shared" si="1"/>
        <v>14.099431521323332</v>
      </c>
      <c r="T15" s="33">
        <v>0.1137</v>
      </c>
      <c r="U15" s="34">
        <v>8.2799999999999999E-2</v>
      </c>
      <c r="V15" s="35">
        <f t="shared" si="3"/>
        <v>1.074482061274175</v>
      </c>
      <c r="W15" s="36">
        <f t="shared" si="2"/>
        <v>1.1738424809147094</v>
      </c>
      <c r="X15" s="37">
        <v>116.94</v>
      </c>
      <c r="Y15" s="37">
        <v>104.29600000000001</v>
      </c>
      <c r="Z15" s="37">
        <v>87.957999999999998</v>
      </c>
      <c r="AA15" s="38">
        <v>107.185</v>
      </c>
      <c r="AB15" s="38">
        <v>96.447999999999993</v>
      </c>
      <c r="AC15" s="38">
        <v>82.096999999999994</v>
      </c>
      <c r="AD15" s="39">
        <v>-0.61409999999999998</v>
      </c>
      <c r="AE15" s="39">
        <v>-0.53339999999999999</v>
      </c>
      <c r="AF15" s="39">
        <v>1.1476</v>
      </c>
      <c r="AG15" s="39">
        <v>1E-4</v>
      </c>
      <c r="AH15" s="39">
        <v>1E-4</v>
      </c>
      <c r="AI15" s="39">
        <v>0.40629999999999999</v>
      </c>
      <c r="AJ15" s="40">
        <v>-0.71830000000000005</v>
      </c>
      <c r="AK15" s="40">
        <v>-0.56330000000000002</v>
      </c>
      <c r="AL15" s="40">
        <v>1.2816000000000001</v>
      </c>
      <c r="AM15" s="40">
        <v>-5.9999999999999995E-4</v>
      </c>
      <c r="AN15" s="40">
        <v>-2.0000000000000001E-4</v>
      </c>
      <c r="AO15" s="40">
        <v>0.37459999999999999</v>
      </c>
    </row>
    <row r="16" spans="1:41" x14ac:dyDescent="0.75">
      <c r="A16" s="26" t="s">
        <v>37</v>
      </c>
      <c r="B16" s="1" t="s">
        <v>38</v>
      </c>
      <c r="C16" s="9">
        <v>0</v>
      </c>
      <c r="D16" s="9">
        <v>0</v>
      </c>
      <c r="E16" s="9">
        <v>0.25</v>
      </c>
      <c r="F16" s="27">
        <v>-3.2390000000000001E-3</v>
      </c>
      <c r="G16" s="28">
        <v>-3.7030000000000001E-3</v>
      </c>
      <c r="H16" s="27">
        <v>-2.8080000000000002E-3</v>
      </c>
      <c r="I16" s="28">
        <v>-9.8999999999999994E-5</v>
      </c>
      <c r="J16" s="27">
        <v>3.1586999999999997E-2</v>
      </c>
      <c r="K16" s="28">
        <v>2.5513999999999998E-2</v>
      </c>
      <c r="L16" s="27">
        <v>8.6032999999999998E-2</v>
      </c>
      <c r="M16" s="28">
        <v>8.0995999999999999E-2</v>
      </c>
      <c r="N16" s="29">
        <v>-0.28776000000000002</v>
      </c>
      <c r="O16" s="9">
        <v>-0.41228999999999999</v>
      </c>
      <c r="P16" s="30">
        <v>-1.8799999999999999E-3</v>
      </c>
      <c r="Q16" s="4">
        <v>6.4509999999999998E-2</v>
      </c>
      <c r="R16" s="31">
        <f t="shared" si="0"/>
        <v>14.946394187588668</v>
      </c>
      <c r="S16" s="32">
        <f t="shared" si="1"/>
        <v>13.872739229968001</v>
      </c>
      <c r="T16" s="33">
        <v>0.12089999999999999</v>
      </c>
      <c r="U16" s="34">
        <v>0.10970000000000001</v>
      </c>
      <c r="V16" s="35">
        <f t="shared" si="3"/>
        <v>0.48910082805082222</v>
      </c>
      <c r="W16" s="36">
        <f t="shared" si="2"/>
        <v>0.55113437562902934</v>
      </c>
      <c r="X16" s="37">
        <v>109.447</v>
      </c>
      <c r="Y16" s="37">
        <v>102.05500000000001</v>
      </c>
      <c r="Z16" s="37">
        <v>91.391999999999996</v>
      </c>
      <c r="AA16" s="38">
        <v>101.095</v>
      </c>
      <c r="AB16" s="38">
        <v>94.789000000000001</v>
      </c>
      <c r="AC16" s="38">
        <v>85.251999999999995</v>
      </c>
      <c r="AD16" s="39">
        <v>-0.25669999999999998</v>
      </c>
      <c r="AE16" s="39">
        <v>-0.27550000000000002</v>
      </c>
      <c r="AF16" s="39">
        <v>0.53220000000000001</v>
      </c>
      <c r="AG16" s="39">
        <v>0.1968</v>
      </c>
      <c r="AH16" s="39">
        <v>-9.7900000000000001E-2</v>
      </c>
      <c r="AI16" s="39">
        <v>-3.9399999999999998E-2</v>
      </c>
      <c r="AJ16" s="40">
        <v>-0.31</v>
      </c>
      <c r="AK16" s="40">
        <v>-0.29749999999999999</v>
      </c>
      <c r="AL16" s="40">
        <v>0.60750000000000004</v>
      </c>
      <c r="AM16" s="40">
        <v>0.1988</v>
      </c>
      <c r="AN16" s="40">
        <v>-7.7899999999999997E-2</v>
      </c>
      <c r="AO16" s="40">
        <v>-3.8800000000000001E-2</v>
      </c>
    </row>
    <row r="17" spans="1:41" x14ac:dyDescent="0.75">
      <c r="A17" s="26" t="s">
        <v>39</v>
      </c>
      <c r="B17" s="1" t="s">
        <v>40</v>
      </c>
      <c r="C17" s="9">
        <v>0.02</v>
      </c>
      <c r="D17" s="9">
        <v>0</v>
      </c>
      <c r="E17" s="9">
        <v>0.66</v>
      </c>
      <c r="F17" s="27">
        <v>-4.0200000000000001E-3</v>
      </c>
      <c r="G17" s="28">
        <v>-5.1009999999999996E-3</v>
      </c>
      <c r="H17" s="27">
        <v>-4.2360000000000002E-3</v>
      </c>
      <c r="I17" s="28">
        <v>-2.8300000000000001E-3</v>
      </c>
      <c r="J17" s="27">
        <v>3.1125E-2</v>
      </c>
      <c r="K17" s="28">
        <v>2.3629000000000001E-2</v>
      </c>
      <c r="L17" s="27">
        <v>8.9004E-2</v>
      </c>
      <c r="M17" s="28">
        <v>8.0648999999999998E-2</v>
      </c>
      <c r="N17" s="29">
        <v>-0.27971000000000001</v>
      </c>
      <c r="O17" s="9">
        <v>-0.40083000000000002</v>
      </c>
      <c r="P17" s="30">
        <v>-7.4200000000000004E-3</v>
      </c>
      <c r="Q17" s="4">
        <v>6.0560000000000003E-2</v>
      </c>
      <c r="R17" s="31">
        <f t="shared" si="0"/>
        <v>15.887803751036</v>
      </c>
      <c r="S17" s="32">
        <f t="shared" si="1"/>
        <v>14.725277914719001</v>
      </c>
      <c r="T17" s="33">
        <v>0</v>
      </c>
      <c r="U17" s="34">
        <v>0</v>
      </c>
      <c r="V17" s="35">
        <f t="shared" si="3"/>
        <v>1.2529964086141667E-3</v>
      </c>
      <c r="W17" s="36">
        <f t="shared" si="2"/>
        <v>0</v>
      </c>
      <c r="X17" s="37">
        <v>107.327</v>
      </c>
      <c r="Y17" s="37">
        <v>107.32299999999999</v>
      </c>
      <c r="Z17" s="37">
        <v>107.322</v>
      </c>
      <c r="AA17" s="38">
        <v>99.471000000000004</v>
      </c>
      <c r="AB17" s="38">
        <v>99.471000000000004</v>
      </c>
      <c r="AC17" s="38">
        <v>99.471000000000004</v>
      </c>
      <c r="AD17" s="39">
        <v>1.1999999999999999E-3</v>
      </c>
      <c r="AE17" s="39">
        <v>-2.0000000000000001E-4</v>
      </c>
      <c r="AF17" s="39">
        <v>-1E-3</v>
      </c>
      <c r="AG17" s="39">
        <v>2.0000000000000001E-4</v>
      </c>
      <c r="AH17" s="39">
        <v>2.0000000000000001E-4</v>
      </c>
      <c r="AI17" s="39">
        <v>2.9999999999999997E-4</v>
      </c>
      <c r="AJ17" s="40">
        <v>0</v>
      </c>
      <c r="AK17" s="40">
        <v>0</v>
      </c>
      <c r="AL17" s="40">
        <v>0</v>
      </c>
      <c r="AM17" s="40">
        <v>0</v>
      </c>
      <c r="AN17" s="40">
        <v>0</v>
      </c>
      <c r="AO17" s="40">
        <v>0</v>
      </c>
    </row>
    <row r="18" spans="1:41" x14ac:dyDescent="0.75">
      <c r="A18" s="26" t="s">
        <v>41</v>
      </c>
      <c r="B18" s="1" t="s">
        <v>42</v>
      </c>
      <c r="C18" s="9">
        <v>0</v>
      </c>
      <c r="D18" s="9">
        <v>0</v>
      </c>
      <c r="E18" s="9">
        <v>0.23</v>
      </c>
      <c r="F18" s="27">
        <v>-1.683E-3</v>
      </c>
      <c r="G18" s="28">
        <v>-2.0179999999999998E-3</v>
      </c>
      <c r="H18" s="27">
        <v>-3.588E-3</v>
      </c>
      <c r="I18" s="28">
        <v>-9.2999999999999997E-5</v>
      </c>
      <c r="J18" s="27">
        <v>3.1833E-2</v>
      </c>
      <c r="K18" s="28">
        <v>2.5558000000000001E-2</v>
      </c>
      <c r="L18" s="27">
        <v>8.6226999999999998E-2</v>
      </c>
      <c r="M18" s="28">
        <v>8.1012000000000001E-2</v>
      </c>
      <c r="N18" s="29">
        <v>-0.28054000000000001</v>
      </c>
      <c r="O18" s="9">
        <v>-0.39972999999999997</v>
      </c>
      <c r="P18" s="30">
        <v>3.6099999999999999E-3</v>
      </c>
      <c r="Q18" s="4">
        <v>6.6339999999999996E-2</v>
      </c>
      <c r="R18" s="31">
        <f t="shared" si="0"/>
        <v>17.037154393232001</v>
      </c>
      <c r="S18" s="32">
        <f t="shared" si="1"/>
        <v>15.725901833766331</v>
      </c>
      <c r="T18" s="33">
        <v>0</v>
      </c>
      <c r="U18" s="34">
        <v>0</v>
      </c>
      <c r="V18" s="35">
        <f t="shared" si="3"/>
        <v>0.75847415249301675</v>
      </c>
      <c r="W18" s="36">
        <f t="shared" si="2"/>
        <v>0.9231155290644828</v>
      </c>
      <c r="X18" s="37">
        <v>98.084000000000003</v>
      </c>
      <c r="Y18" s="37">
        <v>116.324</v>
      </c>
      <c r="Z18" s="37">
        <v>130.85599999999999</v>
      </c>
      <c r="AA18" s="38">
        <v>91.272999999999996</v>
      </c>
      <c r="AB18" s="38">
        <v>107.3</v>
      </c>
      <c r="AC18" s="38">
        <v>120.11799999999999</v>
      </c>
      <c r="AD18" s="39">
        <v>0.76419999999999999</v>
      </c>
      <c r="AE18" s="39">
        <v>-0.37869999999999998</v>
      </c>
      <c r="AF18" s="39">
        <v>-0.38550000000000001</v>
      </c>
      <c r="AG18" s="39">
        <v>-0.3705</v>
      </c>
      <c r="AH18" s="39">
        <v>0</v>
      </c>
      <c r="AI18" s="39">
        <v>0</v>
      </c>
      <c r="AJ18" s="40">
        <v>0.9748</v>
      </c>
      <c r="AK18" s="40">
        <v>-0.38879999999999998</v>
      </c>
      <c r="AL18" s="40">
        <v>-0.58599999999999997</v>
      </c>
      <c r="AM18" s="40">
        <v>-0.36020000000000002</v>
      </c>
      <c r="AN18" s="40">
        <v>0</v>
      </c>
      <c r="AO18" s="40">
        <v>0</v>
      </c>
    </row>
    <row r="19" spans="1:41" x14ac:dyDescent="0.75">
      <c r="A19" s="26" t="s">
        <v>43</v>
      </c>
      <c r="B19" s="1" t="s">
        <v>44</v>
      </c>
      <c r="C19" s="9">
        <v>0</v>
      </c>
      <c r="D19" s="9">
        <v>0</v>
      </c>
      <c r="E19" s="9">
        <v>0.25</v>
      </c>
      <c r="F19" s="27">
        <v>-3.0270000000000002E-3</v>
      </c>
      <c r="G19" s="28">
        <v>-3.9300000000000003E-3</v>
      </c>
      <c r="H19" s="27">
        <v>-2.4169999999999999E-3</v>
      </c>
      <c r="I19" s="28">
        <v>-9.6500000000000004E-4</v>
      </c>
      <c r="J19" s="27">
        <v>3.2015000000000002E-2</v>
      </c>
      <c r="K19" s="28">
        <v>2.4749E-2</v>
      </c>
      <c r="L19" s="27">
        <v>8.6470000000000005E-2</v>
      </c>
      <c r="M19" s="28">
        <v>8.1062999999999996E-2</v>
      </c>
      <c r="N19" s="29">
        <v>-0.28320000000000001</v>
      </c>
      <c r="O19" s="9">
        <v>-0.40377000000000002</v>
      </c>
      <c r="P19" s="30">
        <v>-1.0399999999999999E-3</v>
      </c>
      <c r="Q19" s="4">
        <v>6.3399999999999998E-2</v>
      </c>
      <c r="R19" s="31">
        <f t="shared" si="0"/>
        <v>16.817715860437666</v>
      </c>
      <c r="S19" s="32">
        <f t="shared" si="1"/>
        <v>15.560052292790003</v>
      </c>
      <c r="T19" s="33">
        <v>2.9499999999999998E-2</v>
      </c>
      <c r="U19" s="34">
        <v>3.6400000000000002E-2</v>
      </c>
      <c r="V19" s="35">
        <f t="shared" si="3"/>
        <v>0.56082729070543635</v>
      </c>
      <c r="W19" s="36">
        <f t="shared" si="2"/>
        <v>0.67727789717367859</v>
      </c>
      <c r="X19" s="37">
        <v>126.55200000000001</v>
      </c>
      <c r="Y19" s="37">
        <v>113.41</v>
      </c>
      <c r="Z19" s="37">
        <v>100.855</v>
      </c>
      <c r="AA19" s="38">
        <v>116.417</v>
      </c>
      <c r="AB19" s="38">
        <v>104.995</v>
      </c>
      <c r="AC19" s="38">
        <v>93.918000000000006</v>
      </c>
      <c r="AD19" s="39">
        <v>-0.43669999999999998</v>
      </c>
      <c r="AE19" s="39">
        <v>-0.15479999999999999</v>
      </c>
      <c r="AF19" s="39">
        <v>0.59150000000000003</v>
      </c>
      <c r="AG19" s="39">
        <v>-0.17960000000000001</v>
      </c>
      <c r="AH19" s="39">
        <v>0</v>
      </c>
      <c r="AI19" s="39">
        <v>0</v>
      </c>
      <c r="AJ19" s="40">
        <v>-0.55830000000000002</v>
      </c>
      <c r="AK19" s="40">
        <v>-0.1507</v>
      </c>
      <c r="AL19" s="40">
        <v>0.70899999999999996</v>
      </c>
      <c r="AM19" s="40">
        <v>-0.20039999999999999</v>
      </c>
      <c r="AN19" s="40">
        <v>0</v>
      </c>
      <c r="AO19" s="40">
        <v>0</v>
      </c>
    </row>
    <row r="20" spans="1:41" x14ac:dyDescent="0.75">
      <c r="A20" s="26" t="s">
        <v>45</v>
      </c>
      <c r="B20" s="41" t="s">
        <v>46</v>
      </c>
      <c r="C20" s="9">
        <v>7.0000000000000007E-2</v>
      </c>
      <c r="D20" s="9">
        <v>0</v>
      </c>
      <c r="E20" s="9">
        <v>0.1</v>
      </c>
      <c r="F20" s="27">
        <v>1.9999999999999999E-6</v>
      </c>
      <c r="G20" s="28">
        <v>-7.9987000000000003E-2</v>
      </c>
      <c r="H20" s="27">
        <v>1.9999999999999999E-6</v>
      </c>
      <c r="I20" s="28">
        <v>-0.18735199999999999</v>
      </c>
      <c r="J20" s="27">
        <v>9.6199999999999994E-2</v>
      </c>
      <c r="K20" s="28">
        <v>3.9993000000000001E-2</v>
      </c>
      <c r="L20" s="27">
        <v>8.7022000000000002E-2</v>
      </c>
      <c r="M20" s="28">
        <v>9.3676999999999996E-2</v>
      </c>
      <c r="N20" s="29">
        <v>-0.28245999999999999</v>
      </c>
      <c r="O20" s="9">
        <v>-0.38134000000000001</v>
      </c>
      <c r="P20" s="30">
        <v>-1.0789999999999999E-2</v>
      </c>
      <c r="Q20" s="4">
        <v>8.0659999999999996E-2</v>
      </c>
      <c r="R20" s="31">
        <f t="shared" si="0"/>
        <v>4.0208027811290004</v>
      </c>
      <c r="S20" s="32">
        <f t="shared" si="1"/>
        <v>3.9434293564783336</v>
      </c>
      <c r="T20" s="33">
        <v>0</v>
      </c>
      <c r="U20" s="34">
        <v>0</v>
      </c>
      <c r="V20" s="35">
        <f t="shared" si="3"/>
        <v>1.9427971021184895</v>
      </c>
      <c r="W20" s="36">
        <f t="shared" si="2"/>
        <v>2.1815608999063034</v>
      </c>
      <c r="X20" s="37">
        <v>24.303000000000001</v>
      </c>
      <c r="Y20" s="37">
        <v>35.136000000000003</v>
      </c>
      <c r="Z20" s="37">
        <v>22.044</v>
      </c>
      <c r="AA20" s="38">
        <v>23.05</v>
      </c>
      <c r="AB20" s="38">
        <v>35.130000000000003</v>
      </c>
      <c r="AC20" s="38">
        <v>21.734999999999999</v>
      </c>
      <c r="AD20" s="39">
        <v>1.0647</v>
      </c>
      <c r="AE20" s="39">
        <v>1.1777</v>
      </c>
      <c r="AF20" s="39">
        <v>-2.2423999999999999</v>
      </c>
      <c r="AG20" s="39">
        <v>-1E-4</v>
      </c>
      <c r="AH20" s="39">
        <v>0</v>
      </c>
      <c r="AI20" s="39">
        <v>0</v>
      </c>
      <c r="AJ20" s="40">
        <v>1.1053999999999999</v>
      </c>
      <c r="AK20" s="40">
        <v>1.4076</v>
      </c>
      <c r="AL20" s="40">
        <v>-2.5129999999999999</v>
      </c>
      <c r="AM20" s="40">
        <v>0</v>
      </c>
      <c r="AN20" s="40">
        <v>0</v>
      </c>
      <c r="AO20" s="40">
        <v>0</v>
      </c>
    </row>
    <row r="21" spans="1:41" x14ac:dyDescent="0.75">
      <c r="A21" s="26" t="s">
        <v>47</v>
      </c>
      <c r="B21" s="41" t="s">
        <v>48</v>
      </c>
      <c r="C21" s="9">
        <v>7.0000000000000007E-2</v>
      </c>
      <c r="D21" s="9">
        <v>0</v>
      </c>
      <c r="E21" s="9">
        <v>0.08</v>
      </c>
      <c r="F21" s="27">
        <v>-2.6675000000000001E-2</v>
      </c>
      <c r="G21" s="28">
        <v>-0.100313</v>
      </c>
      <c r="H21" s="27">
        <v>-2.3633999999999999E-2</v>
      </c>
      <c r="I21" s="28">
        <v>-0.20521500000000001</v>
      </c>
      <c r="J21" s="27">
        <v>4.1202999999999997E-2</v>
      </c>
      <c r="K21" s="28">
        <v>3.5424999999999998E-2</v>
      </c>
      <c r="L21" s="27">
        <v>9.2743000000000006E-2</v>
      </c>
      <c r="M21" s="28">
        <v>8.9342000000000005E-2</v>
      </c>
      <c r="N21" s="29">
        <v>-0.26228000000000001</v>
      </c>
      <c r="O21" s="9">
        <v>-0.36136000000000001</v>
      </c>
      <c r="P21" s="30">
        <v>-6.4999999999999997E-3</v>
      </c>
      <c r="Q21" s="4">
        <v>7.0870000000000002E-2</v>
      </c>
      <c r="R21" s="31">
        <f t="shared" si="0"/>
        <v>5.8913842745329994</v>
      </c>
      <c r="S21" s="32">
        <f t="shared" si="1"/>
        <v>5.6388843931953332</v>
      </c>
      <c r="T21" s="33">
        <v>0.39400000000000002</v>
      </c>
      <c r="U21" s="34">
        <v>0.3876</v>
      </c>
      <c r="V21" s="35">
        <f t="shared" si="3"/>
        <v>1.5672358278191576</v>
      </c>
      <c r="W21" s="36">
        <f t="shared" si="2"/>
        <v>1.7691710742604854</v>
      </c>
      <c r="X21" s="37">
        <v>49.747999999999998</v>
      </c>
      <c r="Y21" s="37">
        <v>37.652999999999999</v>
      </c>
      <c r="Z21" s="37">
        <v>31.99</v>
      </c>
      <c r="AA21" s="38">
        <v>47.585000000000001</v>
      </c>
      <c r="AB21" s="38">
        <v>35.780999999999999</v>
      </c>
      <c r="AC21" s="38">
        <v>30.908000000000001</v>
      </c>
      <c r="AD21" s="39">
        <v>0.70169999999999999</v>
      </c>
      <c r="AE21" s="39">
        <v>1.0874999999999999</v>
      </c>
      <c r="AF21" s="39">
        <v>-1.7891999999999999</v>
      </c>
      <c r="AG21" s="39">
        <v>0.13450000000000001</v>
      </c>
      <c r="AH21" s="39">
        <v>0</v>
      </c>
      <c r="AI21" s="39">
        <v>0</v>
      </c>
      <c r="AJ21" s="40">
        <v>0.79679999999999995</v>
      </c>
      <c r="AK21" s="40">
        <v>1.2145999999999999</v>
      </c>
      <c r="AL21" s="40">
        <v>-2.0114000000000001</v>
      </c>
      <c r="AM21" s="40">
        <v>0.2281</v>
      </c>
      <c r="AN21" s="40">
        <v>0</v>
      </c>
      <c r="AO21" s="40">
        <v>0</v>
      </c>
    </row>
    <row r="22" spans="1:41" x14ac:dyDescent="0.75">
      <c r="A22" s="26" t="s">
        <v>49</v>
      </c>
      <c r="B22" s="41" t="s">
        <v>50</v>
      </c>
      <c r="C22" s="9">
        <v>7.0000000000000007E-2</v>
      </c>
      <c r="D22" s="9">
        <v>0</v>
      </c>
      <c r="E22" s="9">
        <v>0.08</v>
      </c>
      <c r="F22" s="27">
        <v>-3.1437E-2</v>
      </c>
      <c r="G22" s="28">
        <v>-9.9696000000000007E-2</v>
      </c>
      <c r="H22" s="27">
        <v>-2.7598999999999999E-2</v>
      </c>
      <c r="I22" s="28">
        <v>-0.204682</v>
      </c>
      <c r="J22" s="27">
        <v>3.9343000000000003E-2</v>
      </c>
      <c r="K22" s="28">
        <v>3.6101000000000001E-2</v>
      </c>
      <c r="L22" s="27">
        <v>9.3831999999999999E-2</v>
      </c>
      <c r="M22" s="28">
        <v>9.3215999999999993E-2</v>
      </c>
      <c r="N22" s="29">
        <v>-0.26208999999999999</v>
      </c>
      <c r="O22" s="9">
        <v>-0.36202000000000001</v>
      </c>
      <c r="P22" s="30">
        <v>4.1900000000000001E-3</v>
      </c>
      <c r="Q22" s="4">
        <v>6.9970000000000004E-2</v>
      </c>
      <c r="R22" s="31">
        <f t="shared" si="0"/>
        <v>7.6354444281383342</v>
      </c>
      <c r="S22" s="32">
        <f t="shared" si="1"/>
        <v>7.3991791492943344</v>
      </c>
      <c r="T22" s="33">
        <v>0.51239999999999997</v>
      </c>
      <c r="U22" s="34">
        <v>0.41980000000000001</v>
      </c>
      <c r="V22" s="35">
        <f t="shared" si="3"/>
        <v>1.4000989036493099</v>
      </c>
      <c r="W22" s="36">
        <f t="shared" si="2"/>
        <v>1.9049988503933539</v>
      </c>
      <c r="X22" s="37">
        <v>58.258000000000003</v>
      </c>
      <c r="Y22" s="37">
        <v>54.65</v>
      </c>
      <c r="Z22" s="37">
        <v>41.826999999999998</v>
      </c>
      <c r="AA22" s="38">
        <v>62.329000000000001</v>
      </c>
      <c r="AB22" s="38">
        <v>43.719000000000001</v>
      </c>
      <c r="AC22" s="38">
        <v>43.899000000000001</v>
      </c>
      <c r="AD22" s="39">
        <v>0.45379999999999998</v>
      </c>
      <c r="AE22" s="39">
        <v>1.1109</v>
      </c>
      <c r="AF22" s="39">
        <v>-1.5647</v>
      </c>
      <c r="AG22" s="39">
        <v>-0.1273</v>
      </c>
      <c r="AH22" s="39">
        <v>-5.0000000000000001E-4</v>
      </c>
      <c r="AI22" s="39">
        <v>1.1999999999999999E-3</v>
      </c>
      <c r="AJ22" s="40">
        <v>0.1986</v>
      </c>
      <c r="AK22" s="40">
        <v>0.41120000000000001</v>
      </c>
      <c r="AL22" s="40">
        <v>-0.6099</v>
      </c>
      <c r="AM22" s="40">
        <v>-0.50409999999999999</v>
      </c>
      <c r="AN22" s="40">
        <v>0.94969999999999999</v>
      </c>
      <c r="AO22" s="40">
        <v>1.4238</v>
      </c>
    </row>
    <row r="23" spans="1:41" x14ac:dyDescent="0.75">
      <c r="A23" s="26" t="s">
        <v>51</v>
      </c>
      <c r="B23" s="41" t="s">
        <v>52</v>
      </c>
      <c r="C23" s="9">
        <v>7.0000000000000007E-2</v>
      </c>
      <c r="D23" s="9">
        <v>0</v>
      </c>
      <c r="E23" s="9">
        <v>0.08</v>
      </c>
      <c r="F23" s="27">
        <v>-2.7618E-2</v>
      </c>
      <c r="G23" s="28">
        <v>-9.9774000000000002E-2</v>
      </c>
      <c r="H23" s="27">
        <v>-2.4559000000000001E-2</v>
      </c>
      <c r="I23" s="28">
        <v>-0.204767</v>
      </c>
      <c r="J23" s="27">
        <v>3.9918000000000002E-2</v>
      </c>
      <c r="K23" s="28">
        <v>3.5976000000000001E-2</v>
      </c>
      <c r="L23" s="27">
        <v>9.5763000000000001E-2</v>
      </c>
      <c r="M23" s="28">
        <v>9.3113000000000001E-2</v>
      </c>
      <c r="N23" s="29">
        <v>-0.26245000000000002</v>
      </c>
      <c r="O23" s="9">
        <v>-0.36092999999999997</v>
      </c>
      <c r="P23" s="30">
        <v>0</v>
      </c>
      <c r="Q23" s="4">
        <v>6.9139999999999993E-2</v>
      </c>
      <c r="R23" s="31">
        <f t="shared" si="0"/>
        <v>8.4030351852515004</v>
      </c>
      <c r="S23" s="32">
        <f t="shared" si="1"/>
        <v>9.1175304035100009</v>
      </c>
      <c r="T23" s="33">
        <v>0.4476</v>
      </c>
      <c r="U23" s="34">
        <v>0.43440000000000001</v>
      </c>
      <c r="V23" s="35">
        <f t="shared" si="3"/>
        <v>1.6951568806455644</v>
      </c>
      <c r="W23" s="36">
        <f t="shared" si="2"/>
        <v>1.9464898664005421</v>
      </c>
      <c r="X23" s="37" t="s">
        <v>53</v>
      </c>
      <c r="Y23" s="37">
        <v>57.988</v>
      </c>
      <c r="Z23" s="37">
        <v>55.539000000000001</v>
      </c>
      <c r="AA23" s="38">
        <v>77.17</v>
      </c>
      <c r="AB23" s="38">
        <v>54.573999999999998</v>
      </c>
      <c r="AC23" s="38">
        <v>53.026000000000003</v>
      </c>
      <c r="AD23" s="39">
        <v>-0.35859999999999997</v>
      </c>
      <c r="AE23" s="39">
        <v>0.94769999999999999</v>
      </c>
      <c r="AF23" s="39">
        <v>-0.58909999999999996</v>
      </c>
      <c r="AG23" s="39">
        <v>-6.5500000000000003E-2</v>
      </c>
      <c r="AH23" s="39">
        <v>0.55669999999999997</v>
      </c>
      <c r="AI23" s="39">
        <v>1.1577</v>
      </c>
      <c r="AJ23" s="40">
        <v>-0.34710000000000002</v>
      </c>
      <c r="AK23" s="40">
        <v>1.0247999999999999</v>
      </c>
      <c r="AL23" s="40">
        <v>-0.67759999999999998</v>
      </c>
      <c r="AM23" s="40">
        <v>-5.0700000000000002E-2</v>
      </c>
      <c r="AN23" s="40">
        <v>0.67620000000000002</v>
      </c>
      <c r="AO23" s="40">
        <v>1.3139000000000001</v>
      </c>
    </row>
    <row r="24" spans="1:41" x14ac:dyDescent="0.75">
      <c r="A24" s="26" t="s">
        <v>54</v>
      </c>
      <c r="B24" s="41" t="s">
        <v>55</v>
      </c>
      <c r="C24" s="9">
        <v>7.0000000000000007E-2</v>
      </c>
      <c r="D24" s="9">
        <v>0</v>
      </c>
      <c r="E24" s="9">
        <v>0.08</v>
      </c>
      <c r="F24" s="27">
        <v>-2.8201E-2</v>
      </c>
      <c r="G24" s="28">
        <v>-0.10012699999999999</v>
      </c>
      <c r="H24" s="27">
        <v>-2.5144E-2</v>
      </c>
      <c r="I24" s="28">
        <v>-0.205121</v>
      </c>
      <c r="J24" s="27">
        <v>3.9837999999999998E-2</v>
      </c>
      <c r="K24" s="28">
        <v>3.4367000000000002E-2</v>
      </c>
      <c r="L24" s="27">
        <v>9.5686999999999994E-2</v>
      </c>
      <c r="M24" s="28">
        <v>8.8674000000000003E-2</v>
      </c>
      <c r="N24" s="29">
        <v>-0.26188</v>
      </c>
      <c r="O24" s="9">
        <v>-0.36037000000000002</v>
      </c>
      <c r="P24" s="30">
        <v>3.2000000000000003E-4</v>
      </c>
      <c r="Q24" s="4">
        <v>6.9400000000000003E-2</v>
      </c>
      <c r="R24" s="31">
        <f t="shared" si="0"/>
        <v>11.563527397456999</v>
      </c>
      <c r="S24" s="32">
        <f t="shared" si="1"/>
        <v>10.835141478280667</v>
      </c>
      <c r="T24" s="33">
        <v>0.48509999999999998</v>
      </c>
      <c r="U24" s="34">
        <v>0.46689999999999998</v>
      </c>
      <c r="V24" s="35">
        <f t="shared" si="3"/>
        <v>1.6806417643269491</v>
      </c>
      <c r="W24" s="36">
        <f t="shared" si="2"/>
        <v>1.8664987463162144</v>
      </c>
      <c r="X24" s="37">
        <v>99.26</v>
      </c>
      <c r="Y24" s="37">
        <v>67.207999999999998</v>
      </c>
      <c r="Z24" s="37">
        <v>67.870999999999995</v>
      </c>
      <c r="AA24" s="38">
        <v>91.924999999999997</v>
      </c>
      <c r="AB24" s="38">
        <v>62.98</v>
      </c>
      <c r="AC24" s="38">
        <v>64.673000000000002</v>
      </c>
      <c r="AD24" s="39">
        <v>-0.96940000000000004</v>
      </c>
      <c r="AE24" s="39">
        <v>-0.35630000000000001</v>
      </c>
      <c r="AF24" s="39">
        <v>1.3257000000000001</v>
      </c>
      <c r="AG24" s="39">
        <v>-0.89710000000000001</v>
      </c>
      <c r="AH24" s="39">
        <v>0.4773</v>
      </c>
      <c r="AI24" s="39">
        <v>1.133</v>
      </c>
      <c r="AJ24" s="40">
        <v>-1.0025999999999999</v>
      </c>
      <c r="AK24" s="40">
        <v>-0.41820000000000002</v>
      </c>
      <c r="AL24" s="40">
        <v>1.4208000000000001</v>
      </c>
      <c r="AM24" s="40">
        <v>-0.95820000000000005</v>
      </c>
      <c r="AN24" s="40">
        <v>0.60819999999999996</v>
      </c>
      <c r="AO24" s="40">
        <v>1.2748999999999999</v>
      </c>
    </row>
    <row r="25" spans="1:41" x14ac:dyDescent="0.75">
      <c r="A25" s="26" t="s">
        <v>56</v>
      </c>
      <c r="B25" s="41" t="s">
        <v>57</v>
      </c>
      <c r="C25" s="9">
        <v>7.0000000000000007E-2</v>
      </c>
      <c r="D25" s="9">
        <v>0</v>
      </c>
      <c r="E25" s="9">
        <v>0.08</v>
      </c>
      <c r="F25" s="27">
        <v>-2.8329E-2</v>
      </c>
      <c r="G25" s="28">
        <v>-0.10020999999999999</v>
      </c>
      <c r="H25" s="27">
        <v>-2.5273E-2</v>
      </c>
      <c r="I25" s="28">
        <v>-0.205202</v>
      </c>
      <c r="J25" s="27">
        <v>3.7941999999999997E-2</v>
      </c>
      <c r="K25" s="28">
        <v>3.5866000000000002E-2</v>
      </c>
      <c r="L25" s="27">
        <v>9.1070999999999999E-2</v>
      </c>
      <c r="M25" s="28">
        <v>9.3004000000000003E-2</v>
      </c>
      <c r="N25" s="29">
        <v>-0.26164999999999999</v>
      </c>
      <c r="O25" s="9">
        <v>-0.36009999999999998</v>
      </c>
      <c r="P25" s="30">
        <v>5.5999999999999995E-4</v>
      </c>
      <c r="Q25" s="4">
        <v>6.8930000000000005E-2</v>
      </c>
      <c r="R25" s="31">
        <f t="shared" si="0"/>
        <v>13.446494560240668</v>
      </c>
      <c r="S25" s="32">
        <f t="shared" si="1"/>
        <v>12.563411137059333</v>
      </c>
      <c r="T25" s="33">
        <v>0.4803</v>
      </c>
      <c r="U25" s="34">
        <v>0.46239999999999998</v>
      </c>
      <c r="V25" s="35">
        <f t="shared" si="3"/>
        <v>2.0296751464212197</v>
      </c>
      <c r="W25" s="36">
        <f t="shared" si="2"/>
        <v>2.2320407612765498</v>
      </c>
      <c r="X25" s="37">
        <v>117.01300000000001</v>
      </c>
      <c r="Y25" s="37">
        <v>77.858000000000004</v>
      </c>
      <c r="Z25" s="37">
        <v>77.626999999999995</v>
      </c>
      <c r="AA25" s="38">
        <v>107.789</v>
      </c>
      <c r="AB25" s="38">
        <v>72.853999999999999</v>
      </c>
      <c r="AC25" s="38">
        <v>73.959000000000003</v>
      </c>
      <c r="AD25" s="39">
        <v>-1.5039</v>
      </c>
      <c r="AE25" s="39">
        <v>7.1499999999999994E-2</v>
      </c>
      <c r="AF25" s="39">
        <v>1.4323999999999999</v>
      </c>
      <c r="AG25" s="39">
        <v>-0.29199999999999998</v>
      </c>
      <c r="AH25" s="39">
        <v>0.35420000000000001</v>
      </c>
      <c r="AI25" s="39">
        <v>1.3305</v>
      </c>
      <c r="AJ25" s="40">
        <v>-1.5647</v>
      </c>
      <c r="AK25" s="40">
        <v>4.3700000000000003E-2</v>
      </c>
      <c r="AL25" s="40">
        <v>1.5209999999999999</v>
      </c>
      <c r="AM25" s="40">
        <v>-0.35610000000000003</v>
      </c>
      <c r="AN25" s="40">
        <v>0.4894</v>
      </c>
      <c r="AO25" s="40">
        <v>1.4865999999999999</v>
      </c>
    </row>
    <row r="26" spans="1:41" x14ac:dyDescent="0.75">
      <c r="A26" s="26" t="s">
        <v>58</v>
      </c>
      <c r="B26" s="41" t="s">
        <v>59</v>
      </c>
      <c r="C26" s="9">
        <v>7.0000000000000007E-2</v>
      </c>
      <c r="D26" s="9">
        <v>0</v>
      </c>
      <c r="E26" s="9">
        <v>0.08</v>
      </c>
      <c r="F26" s="27">
        <v>-2.8424999999999999E-2</v>
      </c>
      <c r="G26" s="28">
        <v>-0.10026599999999999</v>
      </c>
      <c r="H26" s="27">
        <v>-2.5368999999999999E-2</v>
      </c>
      <c r="I26" s="28">
        <v>-0.205258</v>
      </c>
      <c r="J26" s="27">
        <v>3.8857999999999997E-2</v>
      </c>
      <c r="K26" s="28">
        <v>3.4748000000000001E-2</v>
      </c>
      <c r="L26" s="27">
        <v>9.1578999999999994E-2</v>
      </c>
      <c r="M26" s="28">
        <v>8.8623999999999994E-2</v>
      </c>
      <c r="N26" s="29">
        <v>-0.26145000000000002</v>
      </c>
      <c r="O26" s="9">
        <v>-0.35992000000000002</v>
      </c>
      <c r="P26" s="30">
        <v>6.4999999999999997E-4</v>
      </c>
      <c r="Q26" s="4">
        <v>6.8949999999999997E-2</v>
      </c>
      <c r="R26" s="31">
        <f t="shared" si="0"/>
        <v>15.331830297248333</v>
      </c>
      <c r="S26" s="32">
        <f t="shared" si="1"/>
        <v>14.292914428246334</v>
      </c>
      <c r="T26" s="33">
        <v>0.50309999999999999</v>
      </c>
      <c r="U26" s="34">
        <v>0.48320000000000002</v>
      </c>
      <c r="V26" s="35">
        <f t="shared" si="3"/>
        <v>2.8130526621448095</v>
      </c>
      <c r="W26" s="36">
        <f t="shared" si="2"/>
        <v>3.0773432518976493</v>
      </c>
      <c r="X26" s="37">
        <v>134.251</v>
      </c>
      <c r="Y26" s="37">
        <v>88.468999999999994</v>
      </c>
      <c r="Z26" s="37">
        <v>87.984999999999999</v>
      </c>
      <c r="AA26" s="38">
        <v>123.307</v>
      </c>
      <c r="AB26" s="38">
        <v>82.694000000000003</v>
      </c>
      <c r="AC26" s="38">
        <v>83.65</v>
      </c>
      <c r="AD26" s="39">
        <v>-2.0775999999999999</v>
      </c>
      <c r="AE26" s="39">
        <v>-0.2049</v>
      </c>
      <c r="AF26" s="39">
        <v>2.2825000000000002</v>
      </c>
      <c r="AG26" s="39">
        <v>-0.90900000000000003</v>
      </c>
      <c r="AH26" s="39">
        <v>-0.22120000000000001</v>
      </c>
      <c r="AI26" s="39">
        <v>-0.97509999999999997</v>
      </c>
      <c r="AJ26" s="40">
        <v>-2.1728999999999998</v>
      </c>
      <c r="AK26" s="40">
        <v>-0.2495</v>
      </c>
      <c r="AL26" s="40">
        <v>2.4224000000000001</v>
      </c>
      <c r="AM26" s="40">
        <v>-0.98240000000000005</v>
      </c>
      <c r="AN26" s="40">
        <v>-0.35439999999999999</v>
      </c>
      <c r="AO26" s="40">
        <v>-1.107</v>
      </c>
    </row>
    <row r="27" spans="1:41" x14ac:dyDescent="0.75">
      <c r="A27" s="26" t="s">
        <v>60</v>
      </c>
      <c r="B27" s="41" t="s">
        <v>61</v>
      </c>
      <c r="C27" s="9">
        <v>7.0000000000000007E-2</v>
      </c>
      <c r="D27" s="9">
        <v>0</v>
      </c>
      <c r="E27" s="9">
        <v>0.08</v>
      </c>
      <c r="F27" s="27">
        <v>-2.8490000000000001E-2</v>
      </c>
      <c r="G27" s="28">
        <v>-0.105254</v>
      </c>
      <c r="H27" s="27">
        <v>-2.5434999999999999E-2</v>
      </c>
      <c r="I27" s="28">
        <v>-0.20804800000000001</v>
      </c>
      <c r="J27" s="27">
        <v>3.8831999999999998E-2</v>
      </c>
      <c r="K27" s="28">
        <v>3.8816999999999997E-2</v>
      </c>
      <c r="L27" s="27">
        <v>9.1552999999999995E-2</v>
      </c>
      <c r="M27" s="28">
        <v>9.1537999999999994E-2</v>
      </c>
      <c r="N27" s="29">
        <v>-0.26134000000000002</v>
      </c>
      <c r="O27" s="9">
        <v>-0.35974</v>
      </c>
      <c r="P27" s="30">
        <v>7.1000000000000002E-4</v>
      </c>
      <c r="Q27" s="4">
        <v>6.8879999999999997E-2</v>
      </c>
      <c r="R27" s="31">
        <f t="shared" si="0"/>
        <v>17.224025030446331</v>
      </c>
      <c r="S27" s="32">
        <f t="shared" si="1"/>
        <v>19.118736373757333</v>
      </c>
      <c r="T27" s="33">
        <v>0.49359999999999998</v>
      </c>
      <c r="U27" s="34">
        <v>0.51200000000000001</v>
      </c>
      <c r="V27" s="35">
        <f t="shared" si="3"/>
        <v>2.9208928960165585</v>
      </c>
      <c r="W27" s="36">
        <f t="shared" si="2"/>
        <v>3.5355973172860056</v>
      </c>
      <c r="X27" s="37">
        <v>152.374</v>
      </c>
      <c r="Y27" s="37">
        <v>98.929000000000002</v>
      </c>
      <c r="Z27" s="37">
        <v>97.748000000000005</v>
      </c>
      <c r="AA27" s="38">
        <v>170.11500000000001</v>
      </c>
      <c r="AB27" s="38">
        <v>109.652</v>
      </c>
      <c r="AC27" s="38">
        <v>107.681</v>
      </c>
      <c r="AD27" s="39">
        <v>-2.6452</v>
      </c>
      <c r="AE27" s="39">
        <v>8.0799999999999997E-2</v>
      </c>
      <c r="AF27" s="39">
        <v>2.5644</v>
      </c>
      <c r="AG27" s="39">
        <v>-0.2132</v>
      </c>
      <c r="AH27" s="39">
        <v>-0.121</v>
      </c>
      <c r="AI27" s="39">
        <v>-1.1305000000000001</v>
      </c>
      <c r="AJ27" s="40">
        <v>-3.2151999999999998</v>
      </c>
      <c r="AK27" s="40">
        <v>6.3600000000000004E-2</v>
      </c>
      <c r="AL27" s="40">
        <v>3.1516000000000002</v>
      </c>
      <c r="AM27" s="40">
        <v>-0.8669</v>
      </c>
      <c r="AN27" s="40">
        <v>4.4000000000000003E-3</v>
      </c>
      <c r="AO27" s="40">
        <v>-0.91100000000000003</v>
      </c>
    </row>
    <row r="28" spans="1:41" x14ac:dyDescent="0.75">
      <c r="A28" s="26" t="s">
        <v>62</v>
      </c>
      <c r="B28" s="41" t="s">
        <v>63</v>
      </c>
      <c r="C28" s="9">
        <v>7.0000000000000007E-2</v>
      </c>
      <c r="D28" s="9">
        <v>0</v>
      </c>
      <c r="E28" s="9">
        <v>0.08</v>
      </c>
      <c r="F28" s="27">
        <v>-2.8527E-2</v>
      </c>
      <c r="G28" s="28">
        <v>-0.100332</v>
      </c>
      <c r="H28" s="27">
        <v>-2.5472000000000002E-2</v>
      </c>
      <c r="I28" s="28">
        <v>-0.20532300000000001</v>
      </c>
      <c r="J28" s="27">
        <v>3.8816999999999997E-2</v>
      </c>
      <c r="K28" s="28">
        <v>3.4701000000000003E-2</v>
      </c>
      <c r="L28" s="27">
        <v>9.1537999999999994E-2</v>
      </c>
      <c r="M28" s="28">
        <v>8.8578000000000004E-2</v>
      </c>
      <c r="N28" s="29">
        <v>-0.26127</v>
      </c>
      <c r="O28" s="9">
        <v>-0.35899999999999999</v>
      </c>
      <c r="P28" s="30">
        <v>7.3999999999999999E-4</v>
      </c>
      <c r="Q28" s="4">
        <v>6.8879999999999997E-2</v>
      </c>
      <c r="R28" s="31">
        <f t="shared" si="0"/>
        <v>19.118736373757333</v>
      </c>
      <c r="S28" s="32">
        <f t="shared" si="1"/>
        <v>17.765342931223</v>
      </c>
      <c r="T28" s="33">
        <v>0.51200000000000001</v>
      </c>
      <c r="U28" s="34">
        <v>0.4909</v>
      </c>
      <c r="V28" s="35">
        <f t="shared" si="3"/>
        <v>3.5355973172860056</v>
      </c>
      <c r="W28" s="36">
        <f t="shared" si="2"/>
        <v>3.7884120710397915</v>
      </c>
      <c r="X28" s="37">
        <v>170.11500000000001</v>
      </c>
      <c r="Y28" s="37">
        <v>109.652</v>
      </c>
      <c r="Z28" s="37">
        <v>107.681</v>
      </c>
      <c r="AA28" s="38">
        <v>155.46799999999999</v>
      </c>
      <c r="AB28" s="38">
        <v>102.325</v>
      </c>
      <c r="AC28" s="38">
        <v>102.22799999999999</v>
      </c>
      <c r="AD28" s="39">
        <v>-3.2151999999999998</v>
      </c>
      <c r="AE28" s="39">
        <v>6.3600000000000004E-2</v>
      </c>
      <c r="AF28" s="39">
        <v>3.1516000000000002</v>
      </c>
      <c r="AG28" s="39">
        <v>-0.8669</v>
      </c>
      <c r="AH28" s="39">
        <v>4.4000000000000003E-3</v>
      </c>
      <c r="AI28" s="39">
        <v>-0.91100000000000003</v>
      </c>
      <c r="AJ28" s="40">
        <v>-3.3572000000000002</v>
      </c>
      <c r="AK28" s="40">
        <v>4.0500000000000001E-2</v>
      </c>
      <c r="AL28" s="40">
        <v>3.3167</v>
      </c>
      <c r="AM28" s="40">
        <v>-0.93989999999999996</v>
      </c>
      <c r="AN28" s="40">
        <v>-0.12820000000000001</v>
      </c>
      <c r="AO28" s="40">
        <v>-1.0408999999999999</v>
      </c>
    </row>
    <row r="29" spans="1:41" x14ac:dyDescent="0.75">
      <c r="A29" s="26" t="s">
        <v>64</v>
      </c>
      <c r="B29" s="41" t="s">
        <v>65</v>
      </c>
      <c r="C29" s="9">
        <v>7.0000000000000007E-2</v>
      </c>
      <c r="D29" s="9">
        <v>0</v>
      </c>
      <c r="E29" s="9">
        <v>0.08</v>
      </c>
      <c r="F29" s="27">
        <v>-2.8558E-2</v>
      </c>
      <c r="G29" s="28">
        <v>-0.10034700000000001</v>
      </c>
      <c r="H29" s="27">
        <v>-2.5502E-2</v>
      </c>
      <c r="I29" s="28">
        <v>-0.20533999999999999</v>
      </c>
      <c r="J29" s="27">
        <v>3.9773000000000003E-2</v>
      </c>
      <c r="K29" s="28">
        <v>3.5841999999999999E-2</v>
      </c>
      <c r="L29" s="27">
        <v>9.5618999999999996E-2</v>
      </c>
      <c r="M29" s="28">
        <v>9.2980999999999994E-2</v>
      </c>
      <c r="N29" s="29">
        <v>-0.26122000000000001</v>
      </c>
      <c r="O29" s="9">
        <v>-0.35969000000000001</v>
      </c>
      <c r="P29" s="30">
        <v>7.6999999999999996E-4</v>
      </c>
      <c r="Q29" s="4">
        <v>6.8790000000000004E-2</v>
      </c>
      <c r="R29" s="31">
        <f t="shared" si="0"/>
        <v>21.017345995478664</v>
      </c>
      <c r="S29" s="32">
        <f t="shared" si="1"/>
        <v>19.505455461121667</v>
      </c>
      <c r="T29" s="33">
        <v>0.50039999999999996</v>
      </c>
      <c r="U29" s="34">
        <v>0.47920000000000001</v>
      </c>
      <c r="V29" s="35">
        <f t="shared" si="3"/>
        <v>3.7992607873111317</v>
      </c>
      <c r="W29" s="36">
        <f t="shared" si="2"/>
        <v>4.0285953867322046</v>
      </c>
      <c r="X29" s="37">
        <v>188.43199999999999</v>
      </c>
      <c r="Y29" s="37">
        <v>120.07899999999999</v>
      </c>
      <c r="Z29" s="37">
        <v>117.413</v>
      </c>
      <c r="AA29" s="38">
        <v>171.86199999999999</v>
      </c>
      <c r="AB29" s="38">
        <v>111.989</v>
      </c>
      <c r="AC29" s="38">
        <v>111.434</v>
      </c>
      <c r="AD29" s="39">
        <v>-3.8039999999999998</v>
      </c>
      <c r="AE29" s="39">
        <v>0.3049</v>
      </c>
      <c r="AF29" s="39">
        <v>3.4990000000000001</v>
      </c>
      <c r="AG29" s="39">
        <v>-6.5199999999999994E-2</v>
      </c>
      <c r="AH29" s="39">
        <v>9.7600000000000006E-2</v>
      </c>
      <c r="AI29" s="39">
        <v>-1.0281</v>
      </c>
      <c r="AJ29" s="40">
        <v>-3.9611000000000001</v>
      </c>
      <c r="AK29" s="40">
        <v>0.29210000000000003</v>
      </c>
      <c r="AL29" s="40">
        <v>3.669</v>
      </c>
      <c r="AM29" s="40">
        <v>-0.16220000000000001</v>
      </c>
      <c r="AN29" s="40">
        <v>-3.4200000000000001E-2</v>
      </c>
      <c r="AO29" s="40">
        <v>-1.1617999999999999</v>
      </c>
    </row>
    <row r="30" spans="1:41" x14ac:dyDescent="0.75">
      <c r="A30" s="26" t="s">
        <v>66</v>
      </c>
      <c r="B30" s="41" t="s">
        <v>67</v>
      </c>
      <c r="C30" s="9">
        <v>7.0000000000000007E-2</v>
      </c>
      <c r="D30" s="9">
        <v>0</v>
      </c>
      <c r="E30" s="9">
        <v>0.08</v>
      </c>
      <c r="F30" s="27">
        <v>-2.8569000000000001E-2</v>
      </c>
      <c r="G30" s="28">
        <v>-0.100356</v>
      </c>
      <c r="H30" s="27">
        <v>-2.8569000000000001E-2</v>
      </c>
      <c r="I30" s="28">
        <v>-0.100356</v>
      </c>
      <c r="J30" s="27">
        <v>3.6693000000000003E-2</v>
      </c>
      <c r="K30" s="28">
        <v>3.5839999999999997E-2</v>
      </c>
      <c r="L30" s="27">
        <v>9.1904E-2</v>
      </c>
      <c r="M30" s="28">
        <v>9.2978000000000005E-2</v>
      </c>
      <c r="N30" s="29">
        <v>-0.26118999999999998</v>
      </c>
      <c r="O30" s="9">
        <v>-0.35965999999999998</v>
      </c>
      <c r="P30" s="30">
        <v>7.9000000000000001E-4</v>
      </c>
      <c r="Q30" s="4">
        <v>6.8820000000000006E-2</v>
      </c>
      <c r="R30" s="31">
        <f t="shared" si="0"/>
        <v>22.917732047867997</v>
      </c>
      <c r="S30" s="32">
        <f t="shared" si="1"/>
        <v>21.247245731095667</v>
      </c>
      <c r="T30" s="33">
        <v>0.51680000000000004</v>
      </c>
      <c r="U30" s="34">
        <v>0.495</v>
      </c>
      <c r="V30" s="35">
        <f t="shared" si="3"/>
        <v>4.4192323518909937</v>
      </c>
      <c r="W30" s="36">
        <f t="shared" si="2"/>
        <v>4.6712273290860082</v>
      </c>
      <c r="X30" s="37">
        <v>206.46799999999999</v>
      </c>
      <c r="Y30" s="37">
        <v>130.75899999999999</v>
      </c>
      <c r="Z30" s="37">
        <v>127.209</v>
      </c>
      <c r="AA30" s="38">
        <v>188.036</v>
      </c>
      <c r="AB30" s="38">
        <v>121.89100000000001</v>
      </c>
      <c r="AC30" s="38">
        <v>120.65600000000001</v>
      </c>
      <c r="AD30" s="39">
        <v>-4.3769999999999998</v>
      </c>
      <c r="AE30" s="39">
        <v>0.36109999999999998</v>
      </c>
      <c r="AF30" s="39">
        <v>4.0159000000000002</v>
      </c>
      <c r="AG30" s="39">
        <v>-0.81479999999999997</v>
      </c>
      <c r="AH30" s="39">
        <v>0.2225</v>
      </c>
      <c r="AI30" s="39">
        <v>-0.87739999999999996</v>
      </c>
      <c r="AJ30" s="40">
        <v>-4.5613000000000001</v>
      </c>
      <c r="AK30" s="40">
        <v>0.3584</v>
      </c>
      <c r="AL30" s="40">
        <v>4.2028999999999996</v>
      </c>
      <c r="AM30" s="40">
        <v>-0.88670000000000004</v>
      </c>
      <c r="AN30" s="40">
        <v>9.1200000000000003E-2</v>
      </c>
      <c r="AO30" s="40">
        <v>-1.0043</v>
      </c>
    </row>
    <row r="31" spans="1:41" x14ac:dyDescent="0.75">
      <c r="A31" s="26" t="s">
        <v>68</v>
      </c>
      <c r="B31" s="41" t="s">
        <v>69</v>
      </c>
      <c r="C31" s="9">
        <v>0.1</v>
      </c>
      <c r="D31" s="9">
        <v>0</v>
      </c>
      <c r="E31" s="9">
        <v>0.23</v>
      </c>
      <c r="F31" s="27">
        <v>-3.7490000000000002E-3</v>
      </c>
      <c r="G31" s="28">
        <v>-8.5119E-2</v>
      </c>
      <c r="H31" s="27">
        <v>-8.7999999999999998E-5</v>
      </c>
      <c r="I31" s="28">
        <v>-0.18964800000000001</v>
      </c>
      <c r="J31" s="27">
        <v>4.5971999999999999E-2</v>
      </c>
      <c r="K31" s="28">
        <v>4.2132000000000003E-2</v>
      </c>
      <c r="L31" s="27">
        <v>0.102439</v>
      </c>
      <c r="M31" s="28">
        <v>9.9934999999999996E-2</v>
      </c>
      <c r="N31" s="29">
        <v>-0.24379999999999999</v>
      </c>
      <c r="O31" s="9">
        <v>-0.32932</v>
      </c>
      <c r="P31" s="30">
        <v>-4.2459999999999998E-2</v>
      </c>
      <c r="Q31" s="4">
        <v>7.7490000000000003E-2</v>
      </c>
      <c r="R31" s="31">
        <f t="shared" si="0"/>
        <v>8.3786832815109999</v>
      </c>
      <c r="S31" s="32">
        <f t="shared" si="1"/>
        <v>8.0701764888350009</v>
      </c>
      <c r="T31" s="33">
        <v>2.9999999999999997E-4</v>
      </c>
      <c r="U31" s="34">
        <v>0</v>
      </c>
      <c r="V31" s="35">
        <f t="shared" si="3"/>
        <v>3.3375423278214766</v>
      </c>
      <c r="W31" s="36">
        <f t="shared" si="2"/>
        <v>3.7832398033960257</v>
      </c>
      <c r="X31" s="37">
        <v>87.503</v>
      </c>
      <c r="Y31" s="37">
        <v>45.55</v>
      </c>
      <c r="Z31" s="37">
        <v>36.744</v>
      </c>
      <c r="AA31" s="38">
        <v>83.965000000000003</v>
      </c>
      <c r="AB31" s="38">
        <v>43.268000000000001</v>
      </c>
      <c r="AC31" s="38">
        <v>36.311999999999998</v>
      </c>
      <c r="AD31" s="39">
        <v>1.7532000000000001</v>
      </c>
      <c r="AE31" s="39">
        <v>2.0943999999999998</v>
      </c>
      <c r="AF31" s="39">
        <v>-3.8475999999999999</v>
      </c>
      <c r="AG31" s="39">
        <v>8.3599999999999994E-2</v>
      </c>
      <c r="AH31" s="39">
        <v>1E-3</v>
      </c>
      <c r="AI31" s="39">
        <v>-1E-4</v>
      </c>
      <c r="AJ31" s="40">
        <v>2.0507</v>
      </c>
      <c r="AK31" s="40">
        <v>2.3054999999999999</v>
      </c>
      <c r="AL31" s="40">
        <v>-4.3562000000000003</v>
      </c>
      <c r="AM31" s="40">
        <v>0.25309999999999999</v>
      </c>
      <c r="AN31" s="40">
        <v>1.1000000000000001E-3</v>
      </c>
      <c r="AO31" s="40">
        <v>-1E-4</v>
      </c>
    </row>
    <row r="32" spans="1:41" x14ac:dyDescent="0.75">
      <c r="A32" s="26" t="s">
        <v>70</v>
      </c>
      <c r="B32" s="41" t="s">
        <v>71</v>
      </c>
      <c r="C32" s="9">
        <v>0.1</v>
      </c>
      <c r="D32" s="9">
        <v>0</v>
      </c>
      <c r="E32" s="9">
        <v>0.23</v>
      </c>
      <c r="F32" s="27">
        <f>-0.017416</f>
        <v>-1.7416000000000001E-2</v>
      </c>
      <c r="G32" s="28">
        <v>-9.4900999999999999E-2</v>
      </c>
      <c r="H32" s="27">
        <v>-1.0541E-2</v>
      </c>
      <c r="I32" s="28">
        <v>-0.197239</v>
      </c>
      <c r="J32" s="27">
        <v>4.3306999999999998E-2</v>
      </c>
      <c r="K32" s="28">
        <v>3.9716000000000001E-2</v>
      </c>
      <c r="L32" s="27">
        <v>0.100325</v>
      </c>
      <c r="M32" s="28">
        <v>9.8091999999999999E-2</v>
      </c>
      <c r="N32" s="29">
        <v>-0.23999000000000001</v>
      </c>
      <c r="O32" s="9">
        <v>-0.32590999999999998</v>
      </c>
      <c r="P32" s="30">
        <v>-3.9890000000000002E-2</v>
      </c>
      <c r="Q32" s="4">
        <v>6.6100000000000006E-2</v>
      </c>
      <c r="R32" s="31">
        <f t="shared" si="0"/>
        <v>10.035402260606332</v>
      </c>
      <c r="S32" s="32">
        <f t="shared" si="1"/>
        <v>9.5774779106330001</v>
      </c>
      <c r="T32" s="33">
        <v>0.29360000000000003</v>
      </c>
      <c r="U32" s="34">
        <v>0.27760000000000001</v>
      </c>
      <c r="V32" s="35">
        <f t="shared" si="3"/>
        <v>2.9595677961486198</v>
      </c>
      <c r="W32" s="36">
        <f t="shared" si="2"/>
        <v>3.3697037614603453</v>
      </c>
      <c r="X32" s="37">
        <v>91.96</v>
      </c>
      <c r="Y32" s="37">
        <v>65.591999999999999</v>
      </c>
      <c r="Z32" s="37">
        <v>45.819000000000003</v>
      </c>
      <c r="AA32" s="38">
        <v>86.802000000000007</v>
      </c>
      <c r="AB32" s="38">
        <v>62.636000000000003</v>
      </c>
      <c r="AC32" s="38">
        <v>44.652999999999999</v>
      </c>
      <c r="AD32" s="39">
        <v>1.4211</v>
      </c>
      <c r="AE32" s="39">
        <v>1.9755</v>
      </c>
      <c r="AF32" s="39">
        <v>-3.3965999999999998</v>
      </c>
      <c r="AG32" s="39">
        <v>-0.17230000000000001</v>
      </c>
      <c r="AH32" s="39">
        <v>8.9999999999999998E-4</v>
      </c>
      <c r="AI32" s="39">
        <v>0</v>
      </c>
      <c r="AJ32" s="40">
        <v>1.7139</v>
      </c>
      <c r="AK32" s="40">
        <v>2.1680000000000001</v>
      </c>
      <c r="AL32" s="40">
        <v>-3.8818999999999999</v>
      </c>
      <c r="AM32" s="40">
        <v>-3.9300000000000002E-2</v>
      </c>
      <c r="AN32" s="40">
        <v>1E-3</v>
      </c>
      <c r="AO32" s="40">
        <v>4.0000000000000002E-4</v>
      </c>
    </row>
    <row r="33" spans="1:41" x14ac:dyDescent="0.75">
      <c r="A33" s="26" t="s">
        <v>72</v>
      </c>
      <c r="B33" s="41" t="s">
        <v>73</v>
      </c>
      <c r="C33" s="9">
        <v>0.14000000000000001</v>
      </c>
      <c r="D33" s="9">
        <v>0</v>
      </c>
      <c r="E33" s="9">
        <v>0.23</v>
      </c>
      <c r="F33" s="27">
        <v>-2.3559E-2</v>
      </c>
      <c r="G33" s="28">
        <v>-9.6944000000000002E-2</v>
      </c>
      <c r="H33" s="27">
        <v>-1.5609E-2</v>
      </c>
      <c r="I33" s="28">
        <v>-0.199762</v>
      </c>
      <c r="J33" s="27">
        <v>3.9380999999999999E-2</v>
      </c>
      <c r="K33" s="28">
        <v>3.4957000000000002E-2</v>
      </c>
      <c r="L33" s="27">
        <v>9.1744000000000006E-2</v>
      </c>
      <c r="M33" s="28">
        <v>9.1160000000000005E-2</v>
      </c>
      <c r="N33" s="29">
        <v>-0.23799999999999999</v>
      </c>
      <c r="O33" s="9">
        <v>-0.32451999999999998</v>
      </c>
      <c r="P33" s="30">
        <v>-3.8929999999999999E-2</v>
      </c>
      <c r="Q33" s="4">
        <v>6.7269999999999996E-2</v>
      </c>
      <c r="R33" s="31">
        <f t="shared" si="0"/>
        <v>11.650967262559668</v>
      </c>
      <c r="S33" s="32">
        <f t="shared" si="1"/>
        <v>11.045105714179002</v>
      </c>
      <c r="T33" s="33">
        <v>0</v>
      </c>
      <c r="U33" s="34">
        <v>1E-4</v>
      </c>
      <c r="V33" s="35">
        <f t="shared" si="3"/>
        <v>2.734908748020672</v>
      </c>
      <c r="W33" s="36">
        <f t="shared" si="2"/>
        <v>3.092654667110442</v>
      </c>
      <c r="X33" s="37">
        <v>82.459000000000003</v>
      </c>
      <c r="Y33" s="37">
        <v>99.156000000000006</v>
      </c>
      <c r="Z33" s="37">
        <v>54.496000000000002</v>
      </c>
      <c r="AA33" s="38">
        <v>74.808000000000007</v>
      </c>
      <c r="AB33" s="38">
        <v>96.375</v>
      </c>
      <c r="AC33" s="38">
        <v>52.65</v>
      </c>
      <c r="AD33" s="39">
        <v>1.8544</v>
      </c>
      <c r="AE33" s="39">
        <v>1.2133</v>
      </c>
      <c r="AF33" s="39">
        <v>-3.0676999999999999</v>
      </c>
      <c r="AG33" s="39">
        <v>-0.56469999999999998</v>
      </c>
      <c r="AH33" s="39">
        <v>0</v>
      </c>
      <c r="AI33" s="39">
        <v>0</v>
      </c>
      <c r="AJ33" s="40">
        <v>1.9578</v>
      </c>
      <c r="AK33" s="40">
        <v>1.5680000000000001</v>
      </c>
      <c r="AL33" s="40">
        <v>-3.5259</v>
      </c>
      <c r="AM33" s="40">
        <v>-0.45019999999999999</v>
      </c>
      <c r="AN33" s="40">
        <v>0</v>
      </c>
      <c r="AO33" s="40">
        <v>0</v>
      </c>
    </row>
    <row r="34" spans="1:41" x14ac:dyDescent="0.75">
      <c r="A34" s="26" t="s">
        <v>74</v>
      </c>
      <c r="B34" s="41" t="s">
        <v>75</v>
      </c>
      <c r="C34" s="9">
        <v>0.1</v>
      </c>
      <c r="D34" s="9">
        <v>0</v>
      </c>
      <c r="E34" s="9">
        <v>0.2</v>
      </c>
      <c r="F34" s="27">
        <v>-1.3226999999999999E-2</v>
      </c>
      <c r="G34" s="28">
        <v>-5.0519000000000001E-2</v>
      </c>
      <c r="H34" s="27">
        <v>-1.8374999999999999E-2</v>
      </c>
      <c r="I34" s="28">
        <v>-0.112084</v>
      </c>
      <c r="J34" s="27">
        <v>4.2671000000000001E-2</v>
      </c>
      <c r="K34" s="28">
        <v>3.9E-2</v>
      </c>
      <c r="L34" s="27">
        <v>9.7755999999999996E-2</v>
      </c>
      <c r="M34" s="28">
        <v>9.5293000000000003E-2</v>
      </c>
      <c r="N34" s="29">
        <v>-0.24362</v>
      </c>
      <c r="O34" s="9">
        <v>-0.34272999999999998</v>
      </c>
      <c r="P34" s="30">
        <v>6.5199999999999998E-3</v>
      </c>
      <c r="Q34" s="4">
        <v>7.0580000000000004E-2</v>
      </c>
      <c r="R34" s="31">
        <f t="shared" si="0"/>
        <v>8.5933846658573323</v>
      </c>
      <c r="S34" s="32">
        <f t="shared" si="1"/>
        <v>8.1076789140483339</v>
      </c>
      <c r="T34" s="33">
        <v>0.25209999999999999</v>
      </c>
      <c r="U34" s="34">
        <v>0.2281</v>
      </c>
      <c r="V34" s="35">
        <f t="shared" si="3"/>
        <v>0.94492330376597233</v>
      </c>
      <c r="W34" s="36">
        <f t="shared" si="2"/>
        <v>1.1215765154460038</v>
      </c>
      <c r="X34" s="37">
        <v>68.076999999999998</v>
      </c>
      <c r="Y34" s="37">
        <v>59.517000000000003</v>
      </c>
      <c r="Z34" s="37">
        <v>46.554000000000002</v>
      </c>
      <c r="AA34" s="38">
        <v>64.685000000000002</v>
      </c>
      <c r="AB34" s="38">
        <v>54.98</v>
      </c>
      <c r="AC34" s="38">
        <v>44.64</v>
      </c>
      <c r="AD34" s="39">
        <v>0.87739999999999996</v>
      </c>
      <c r="AE34" s="39">
        <v>0.123</v>
      </c>
      <c r="AF34" s="39">
        <v>-1.0004</v>
      </c>
      <c r="AG34" s="39">
        <v>0</v>
      </c>
      <c r="AH34" s="39">
        <v>0</v>
      </c>
      <c r="AI34" s="39">
        <v>-2.9999999999999997E-4</v>
      </c>
      <c r="AJ34" s="40">
        <v>1.0123</v>
      </c>
      <c r="AK34" s="40">
        <v>0.19339999999999999</v>
      </c>
      <c r="AL34" s="40">
        <v>-1.2057</v>
      </c>
      <c r="AM34" s="40">
        <v>1E-4</v>
      </c>
      <c r="AN34" s="40">
        <v>0</v>
      </c>
      <c r="AO34" s="40">
        <v>-5.0000000000000001E-4</v>
      </c>
    </row>
    <row r="35" spans="1:41" x14ac:dyDescent="0.75">
      <c r="A35" s="26" t="s">
        <v>76</v>
      </c>
      <c r="B35" s="41" t="s">
        <v>77</v>
      </c>
      <c r="C35" s="9">
        <v>0.1</v>
      </c>
      <c r="D35" s="9">
        <v>0</v>
      </c>
      <c r="E35" s="9">
        <v>0.2</v>
      </c>
      <c r="F35" s="27">
        <v>-2.7389E-2</v>
      </c>
      <c r="G35" s="28">
        <v>-6.3794000000000003E-2</v>
      </c>
      <c r="H35" s="27">
        <v>-2.9666999999999999E-2</v>
      </c>
      <c r="I35" s="28">
        <v>-0.122892</v>
      </c>
      <c r="J35" s="27">
        <v>3.8857000000000003E-2</v>
      </c>
      <c r="K35" s="28">
        <v>3.4838000000000001E-2</v>
      </c>
      <c r="L35" s="27">
        <v>9.4469999999999998E-2</v>
      </c>
      <c r="M35" s="28">
        <v>9.1687000000000005E-2</v>
      </c>
      <c r="N35" s="29">
        <v>-0.23319999999999999</v>
      </c>
      <c r="O35" s="9">
        <v>-0.33115</v>
      </c>
      <c r="P35" s="30">
        <v>4.8999999999999998E-3</v>
      </c>
      <c r="Q35" s="4">
        <v>6.9159999999999999E-2</v>
      </c>
      <c r="R35" s="31">
        <f t="shared" si="0"/>
        <v>10.552590311476001</v>
      </c>
      <c r="S35" s="32">
        <f t="shared" si="1"/>
        <v>9.866049203590336</v>
      </c>
      <c r="T35" s="33">
        <v>0.24299999999999999</v>
      </c>
      <c r="U35" s="34">
        <v>0.24779999999999999</v>
      </c>
      <c r="V35" s="35">
        <f t="shared" si="3"/>
        <v>0.67877550044178814</v>
      </c>
      <c r="W35" s="36">
        <f t="shared" si="2"/>
        <v>0.80985465980013982</v>
      </c>
      <c r="X35" s="37">
        <v>82.887</v>
      </c>
      <c r="Y35" s="37">
        <v>75.290999999999997</v>
      </c>
      <c r="Z35" s="37">
        <v>55.673999999999999</v>
      </c>
      <c r="AA35" s="38">
        <v>76.075999999999993</v>
      </c>
      <c r="AB35" s="38">
        <v>70.793999999999997</v>
      </c>
      <c r="AC35" s="38">
        <v>53.069000000000003</v>
      </c>
      <c r="AD35" s="39">
        <v>0.46989999999999998</v>
      </c>
      <c r="AE35" s="39">
        <v>0.28670000000000001</v>
      </c>
      <c r="AF35" s="39">
        <v>-0.75660000000000005</v>
      </c>
      <c r="AG35" s="39">
        <v>0.15179999999999999</v>
      </c>
      <c r="AH35" s="39">
        <v>-2.9999999999999997E-4</v>
      </c>
      <c r="AI35" s="39">
        <v>1E-4</v>
      </c>
      <c r="AJ35" s="40">
        <v>0.4798</v>
      </c>
      <c r="AK35" s="40">
        <v>0.43469999999999998</v>
      </c>
      <c r="AL35" s="40">
        <v>-0.91449999999999998</v>
      </c>
      <c r="AM35" s="40">
        <v>0.16750000000000001</v>
      </c>
      <c r="AN35" s="40">
        <v>2.9999999999999997E-4</v>
      </c>
      <c r="AO35" s="40">
        <v>1E-4</v>
      </c>
    </row>
    <row r="36" spans="1:41" x14ac:dyDescent="0.75">
      <c r="A36" s="26" t="s">
        <v>78</v>
      </c>
      <c r="B36" s="41" t="s">
        <v>79</v>
      </c>
      <c r="C36" s="9">
        <v>0.1</v>
      </c>
      <c r="D36" s="9">
        <v>0</v>
      </c>
      <c r="E36" s="9">
        <v>0.2</v>
      </c>
      <c r="F36" s="27">
        <v>-1.8724999999999999E-2</v>
      </c>
      <c r="G36" s="28">
        <v>-4.9496999999999999E-2</v>
      </c>
      <c r="H36" s="27">
        <v>-2.4278999999999998E-2</v>
      </c>
      <c r="I36" s="28">
        <v>-0.112081</v>
      </c>
      <c r="J36" s="27">
        <v>3.6695999999999999E-2</v>
      </c>
      <c r="K36" s="28">
        <v>3.2955999999999999E-2</v>
      </c>
      <c r="L36" s="27">
        <v>9.1317999999999996E-2</v>
      </c>
      <c r="M36" s="28">
        <v>8.9859999999999995E-2</v>
      </c>
      <c r="N36" s="29">
        <v>-0.24504999999999999</v>
      </c>
      <c r="O36" s="9">
        <v>-0.34390999999999999</v>
      </c>
      <c r="P36" s="30">
        <v>-5.8E-4</v>
      </c>
      <c r="Q36" s="4">
        <v>6.5820000000000004E-2</v>
      </c>
      <c r="R36" s="31">
        <f t="shared" si="0"/>
        <v>10.40248192003</v>
      </c>
      <c r="S36" s="32">
        <f t="shared" si="1"/>
        <v>9.7729839747056673</v>
      </c>
      <c r="T36" s="33">
        <v>0.37</v>
      </c>
      <c r="U36" s="34">
        <v>0.34239999999999998</v>
      </c>
      <c r="V36" s="35">
        <f t="shared" si="3"/>
        <v>1.2398704851717377</v>
      </c>
      <c r="W36" s="36">
        <f t="shared" si="2"/>
        <v>1.3596525033993061</v>
      </c>
      <c r="X36" s="37">
        <v>81.382999999999996</v>
      </c>
      <c r="Y36" s="37">
        <v>71.715999999999994</v>
      </c>
      <c r="Z36" s="37">
        <v>57.710999999999999</v>
      </c>
      <c r="AA36" s="38">
        <v>76.924000000000007</v>
      </c>
      <c r="AB36" s="38">
        <v>66.355999999999995</v>
      </c>
      <c r="AC36" s="38">
        <v>54.773000000000003</v>
      </c>
      <c r="AD36" s="39">
        <v>1.2454000000000001</v>
      </c>
      <c r="AE36" s="39">
        <v>-6.1400000000000003E-2</v>
      </c>
      <c r="AF36" s="39">
        <v>-1.1839999999999999</v>
      </c>
      <c r="AG36" s="39">
        <v>-1E-4</v>
      </c>
      <c r="AH36" s="39">
        <v>-0.2417</v>
      </c>
      <c r="AI36" s="39">
        <v>-2.0999999999999999E-3</v>
      </c>
      <c r="AJ36" s="40">
        <v>1.3259000000000001</v>
      </c>
      <c r="AK36" s="40">
        <v>1.3599999999999999E-2</v>
      </c>
      <c r="AL36" s="40">
        <v>-1.3395999999999999</v>
      </c>
      <c r="AM36" s="40">
        <v>-2.0000000000000001E-4</v>
      </c>
      <c r="AN36" s="40">
        <v>-0.26669999999999999</v>
      </c>
      <c r="AO36" s="40">
        <v>-4.0000000000000001E-3</v>
      </c>
    </row>
    <row r="37" spans="1:41" x14ac:dyDescent="0.75">
      <c r="A37" s="26" t="s">
        <v>80</v>
      </c>
      <c r="B37" s="41" t="s">
        <v>81</v>
      </c>
      <c r="C37" s="9">
        <v>0.1</v>
      </c>
      <c r="D37" s="9">
        <v>0</v>
      </c>
      <c r="E37" s="9">
        <v>0.2</v>
      </c>
      <c r="F37" s="27">
        <v>-3.1206000000000001E-2</v>
      </c>
      <c r="G37" s="28">
        <v>-6.1261000000000003E-2</v>
      </c>
      <c r="H37" s="27">
        <v>-3.3316999999999999E-2</v>
      </c>
      <c r="I37" s="28">
        <v>-0.121146</v>
      </c>
      <c r="J37" s="27">
        <v>3.5365000000000001E-2</v>
      </c>
      <c r="K37" s="28">
        <v>3.227E-2</v>
      </c>
      <c r="L37" s="27">
        <v>9.0003E-2</v>
      </c>
      <c r="M37" s="28">
        <v>8.5706000000000004E-2</v>
      </c>
      <c r="N37" s="29">
        <v>-0.23474999999999999</v>
      </c>
      <c r="O37" s="9">
        <v>-0.33249000000000001</v>
      </c>
      <c r="P37" s="30">
        <v>6.0000000000000002E-5</v>
      </c>
      <c r="Q37" s="4">
        <v>6.59E-2</v>
      </c>
      <c r="R37" s="31">
        <f t="shared" si="0"/>
        <v>12.373333055583332</v>
      </c>
      <c r="S37" s="32">
        <f t="shared" si="1"/>
        <v>11.527357295244668</v>
      </c>
      <c r="T37" s="33">
        <v>0.28870000000000001</v>
      </c>
      <c r="U37" s="34">
        <v>0.27950000000000003</v>
      </c>
      <c r="V37" s="35">
        <f t="shared" si="3"/>
        <v>0.87292416623667823</v>
      </c>
      <c r="W37" s="36">
        <f t="shared" si="2"/>
        <v>0.97842752414269296</v>
      </c>
      <c r="X37" s="37">
        <v>95.454999999999998</v>
      </c>
      <c r="Y37" s="37">
        <v>88.734999999999999</v>
      </c>
      <c r="Z37" s="37">
        <v>66.56</v>
      </c>
      <c r="AA37" s="38">
        <v>87.45</v>
      </c>
      <c r="AB37" s="38">
        <v>83.209000000000003</v>
      </c>
      <c r="AC37" s="38">
        <v>62.947000000000003</v>
      </c>
      <c r="AD37" s="39">
        <v>0.39429999999999998</v>
      </c>
      <c r="AE37" s="39">
        <v>0.5474</v>
      </c>
      <c r="AF37" s="39">
        <v>-0.94159999999999999</v>
      </c>
      <c r="AG37" s="39">
        <v>0.3669</v>
      </c>
      <c r="AH37" s="39">
        <v>-8.0500000000000002E-2</v>
      </c>
      <c r="AI37" s="39">
        <v>-0.1353</v>
      </c>
      <c r="AJ37" s="40">
        <v>0.40570000000000001</v>
      </c>
      <c r="AK37" s="40">
        <v>0.66220000000000001</v>
      </c>
      <c r="AL37" s="40">
        <v>-1.0679000000000001</v>
      </c>
      <c r="AM37" s="40">
        <v>0.35539999999999999</v>
      </c>
      <c r="AN37" s="40">
        <v>-8.1199999999999994E-2</v>
      </c>
      <c r="AO37" s="40">
        <v>-0.15490000000000001</v>
      </c>
    </row>
    <row r="38" spans="1:41" x14ac:dyDescent="0.75">
      <c r="A38" s="26" t="s">
        <v>82</v>
      </c>
      <c r="B38" s="41" t="s">
        <v>83</v>
      </c>
      <c r="C38" s="9">
        <v>0.1</v>
      </c>
      <c r="D38" s="9">
        <v>0</v>
      </c>
      <c r="E38" s="9">
        <v>0.22</v>
      </c>
      <c r="F38" s="27">
        <v>-2.3130999999999999E-2</v>
      </c>
      <c r="G38" s="28">
        <v>-4.7513E-2</v>
      </c>
      <c r="H38" s="27">
        <v>-2.7189999999999999E-2</v>
      </c>
      <c r="I38" s="28">
        <v>-0.110614</v>
      </c>
      <c r="J38" s="27">
        <v>3.7138999999999998E-2</v>
      </c>
      <c r="K38" s="28">
        <v>3.0589999999999999E-2</v>
      </c>
      <c r="L38" s="27">
        <v>9.2007000000000005E-2</v>
      </c>
      <c r="M38" s="28">
        <v>8.7792999999999996E-2</v>
      </c>
      <c r="N38" s="29">
        <v>-0.22534999999999999</v>
      </c>
      <c r="O38" s="9">
        <v>-0.34200999999999998</v>
      </c>
      <c r="P38" s="30">
        <v>-1.899E-2</v>
      </c>
      <c r="Q38" s="4">
        <v>6.615E-2</v>
      </c>
      <c r="R38" s="31">
        <f t="shared" si="0"/>
        <v>12.488159560150999</v>
      </c>
      <c r="S38" s="32">
        <f t="shared" si="1"/>
        <v>11.449391727038</v>
      </c>
      <c r="T38" s="33">
        <v>1.1881999999999999</v>
      </c>
      <c r="U38" s="34">
        <v>0.3957</v>
      </c>
      <c r="V38" s="35">
        <f t="shared" si="3"/>
        <v>2.9381771696070338</v>
      </c>
      <c r="W38" s="36">
        <f t="shared" si="2"/>
        <v>1.5568383056695387</v>
      </c>
      <c r="X38" s="37">
        <v>96.795000000000002</v>
      </c>
      <c r="Y38" s="37">
        <v>83.031999999999996</v>
      </c>
      <c r="Z38" s="37">
        <v>73.25</v>
      </c>
      <c r="AA38" s="38">
        <v>88.480999999999995</v>
      </c>
      <c r="AB38" s="38">
        <v>78.727999999999994</v>
      </c>
      <c r="AC38" s="38">
        <v>64.816999999999993</v>
      </c>
      <c r="AD38" s="39">
        <v>1.2436</v>
      </c>
      <c r="AE38" s="39">
        <v>-3.3349000000000002</v>
      </c>
      <c r="AF38" s="39">
        <v>2.0912999999999999</v>
      </c>
      <c r="AG38" s="39">
        <v>-5.4100000000000002E-2</v>
      </c>
      <c r="AH38" s="39">
        <v>6.7599999999999993E-2</v>
      </c>
      <c r="AI38" s="39">
        <v>-0.33579999999999999</v>
      </c>
      <c r="AJ38" s="40">
        <v>1.573</v>
      </c>
      <c r="AK38" s="40">
        <v>-0.56659999999999999</v>
      </c>
      <c r="AL38" s="40">
        <v>-1.0064</v>
      </c>
      <c r="AM38" s="40">
        <v>-5.1999999999999998E-3</v>
      </c>
      <c r="AN38" s="40">
        <v>1.6999999999999999E-3</v>
      </c>
      <c r="AO38" s="40">
        <v>0.72260000000000002</v>
      </c>
    </row>
    <row r="39" spans="1:41" x14ac:dyDescent="0.75">
      <c r="A39" s="26" t="s">
        <v>84</v>
      </c>
      <c r="B39" s="41" t="s">
        <v>85</v>
      </c>
      <c r="C39" s="9">
        <v>0.1</v>
      </c>
      <c r="D39" s="9">
        <v>0</v>
      </c>
      <c r="E39" s="9">
        <v>0.22</v>
      </c>
      <c r="F39" s="27">
        <v>-4.2784000000000003E-2</v>
      </c>
      <c r="G39" s="28">
        <v>-7.2315000000000004E-2</v>
      </c>
      <c r="H39" s="27">
        <v>-4.2119999999999998E-2</v>
      </c>
      <c r="I39" s="28">
        <v>-0.13223499999999999</v>
      </c>
      <c r="J39" s="27">
        <v>3.7071E-2</v>
      </c>
      <c r="K39" s="28">
        <v>3.354E-2</v>
      </c>
      <c r="L39" s="27">
        <v>9.2118000000000005E-2</v>
      </c>
      <c r="M39" s="28">
        <v>8.6291999999999994E-2</v>
      </c>
      <c r="N39" s="29">
        <v>-0.21262</v>
      </c>
      <c r="O39" s="9">
        <v>-0.30565999999999999</v>
      </c>
      <c r="P39" s="30">
        <v>-1.3979999999999999E-2</v>
      </c>
      <c r="Q39" s="4">
        <v>6.4600000000000005E-2</v>
      </c>
      <c r="R39" s="31">
        <f t="shared" si="0"/>
        <v>14.322324224860997</v>
      </c>
      <c r="S39" s="32">
        <f t="shared" si="1"/>
        <v>13.298310635351667</v>
      </c>
      <c r="T39" s="33">
        <v>0.99609999999999999</v>
      </c>
      <c r="U39" s="34">
        <v>1.0474000000000001</v>
      </c>
      <c r="V39" s="35">
        <f t="shared" si="3"/>
        <v>2.3091071131500156</v>
      </c>
      <c r="W39" s="36">
        <f t="shared" si="2"/>
        <v>2.5678308803346064</v>
      </c>
      <c r="X39" s="37">
        <v>106.92100000000001</v>
      </c>
      <c r="Y39" s="37">
        <v>96.88</v>
      </c>
      <c r="Z39" s="37">
        <v>86.445999999999998</v>
      </c>
      <c r="AA39" s="38">
        <v>99.221999999999994</v>
      </c>
      <c r="AB39" s="38">
        <v>89.518000000000001</v>
      </c>
      <c r="AC39" s="38">
        <v>80.754999999999995</v>
      </c>
      <c r="AD39" s="39">
        <v>0.75549999999999995</v>
      </c>
      <c r="AE39" s="39">
        <v>-0.78200000000000003</v>
      </c>
      <c r="AF39" s="39">
        <v>2.6499999999999999E-2</v>
      </c>
      <c r="AG39" s="39">
        <v>-0.73399999999999999</v>
      </c>
      <c r="AH39" s="39">
        <v>1.1869000000000001</v>
      </c>
      <c r="AI39" s="39">
        <v>1.7011000000000001</v>
      </c>
      <c r="AJ39" s="40">
        <v>0.76300000000000001</v>
      </c>
      <c r="AK39" s="40">
        <v>-0.7722</v>
      </c>
      <c r="AL39" s="40">
        <v>9.1999999999999998E-3</v>
      </c>
      <c r="AM39" s="40">
        <v>-0.97650000000000003</v>
      </c>
      <c r="AN39" s="40">
        <v>1.4212</v>
      </c>
      <c r="AO39" s="40">
        <v>1.8915</v>
      </c>
    </row>
    <row r="40" spans="1:41" x14ac:dyDescent="0.75">
      <c r="A40" s="26" t="s">
        <v>86</v>
      </c>
      <c r="B40" s="42" t="s">
        <v>87</v>
      </c>
      <c r="C40" s="9">
        <v>0.15</v>
      </c>
      <c r="D40" s="9">
        <v>0.21</v>
      </c>
      <c r="E40" s="9">
        <v>0.25</v>
      </c>
      <c r="F40" s="27">
        <v>-9.6057000000000003E-2</v>
      </c>
      <c r="G40" s="28">
        <v>-9.7701999999999997E-2</v>
      </c>
      <c r="H40" s="27">
        <v>-0.14995900000000001</v>
      </c>
      <c r="I40" s="28">
        <v>-0.15267500000000001</v>
      </c>
      <c r="J40" s="27">
        <v>9.6057000000000003E-2</v>
      </c>
      <c r="K40" s="28">
        <v>9.7701999999999997E-2</v>
      </c>
      <c r="L40" s="27">
        <v>0.14995900000000001</v>
      </c>
      <c r="M40" s="28">
        <v>0.15267500000000001</v>
      </c>
      <c r="N40" s="29">
        <v>-0.30210999999999999</v>
      </c>
      <c r="O40" s="9">
        <v>-0.41650999999999999</v>
      </c>
      <c r="P40" s="30">
        <v>1.1780000000000001E-2</v>
      </c>
      <c r="Q40" s="4">
        <v>6.9320000000000007E-2</v>
      </c>
      <c r="R40" s="31">
        <f t="shared" si="0"/>
        <v>3.3710732643080004</v>
      </c>
      <c r="S40" s="32">
        <f t="shared" si="1"/>
        <v>3.2619708141150001</v>
      </c>
      <c r="T40" s="33">
        <v>0</v>
      </c>
      <c r="U40" s="34">
        <v>0</v>
      </c>
      <c r="V40" s="35">
        <f t="shared" si="3"/>
        <v>9.8588370521071091</v>
      </c>
      <c r="W40" s="36">
        <f t="shared" si="2"/>
        <v>4.1357909183129653</v>
      </c>
      <c r="X40" s="37">
        <v>18.559999999999999</v>
      </c>
      <c r="Y40" s="37">
        <v>18.559999999999999</v>
      </c>
      <c r="Z40" s="37">
        <v>31.196000000000002</v>
      </c>
      <c r="AA40" s="38">
        <v>18.013999999999999</v>
      </c>
      <c r="AB40" s="38">
        <v>18.013999999999999</v>
      </c>
      <c r="AC40" s="38">
        <v>30.077000000000002</v>
      </c>
      <c r="AD40" s="39">
        <v>-2.2149000000000001</v>
      </c>
      <c r="AE40" s="39">
        <v>-2.2149000000000001</v>
      </c>
      <c r="AF40" s="39">
        <v>-7.1330999999999998</v>
      </c>
      <c r="AG40" s="39">
        <v>0</v>
      </c>
      <c r="AH40" s="39">
        <v>0</v>
      </c>
      <c r="AI40" s="39">
        <v>0</v>
      </c>
      <c r="AJ40" s="40">
        <v>-2.3877999999999999</v>
      </c>
      <c r="AK40" s="40">
        <v>-2.3877999999999999</v>
      </c>
      <c r="AL40" s="40">
        <v>4.7755999999999998</v>
      </c>
      <c r="AM40" s="40">
        <v>0</v>
      </c>
      <c r="AN40" s="40">
        <v>0</v>
      </c>
      <c r="AO40" s="40">
        <v>0</v>
      </c>
    </row>
    <row r="41" spans="1:41" x14ac:dyDescent="0.75">
      <c r="A41" s="26" t="s">
        <v>86</v>
      </c>
      <c r="B41" s="42" t="s">
        <v>88</v>
      </c>
      <c r="C41" s="9">
        <v>0.15</v>
      </c>
      <c r="D41" s="9">
        <v>0.21</v>
      </c>
      <c r="E41" s="9">
        <v>0.25</v>
      </c>
      <c r="F41" s="27">
        <v>0</v>
      </c>
      <c r="G41" s="28">
        <v>-9.7701999999999997E-2</v>
      </c>
      <c r="H41" s="27">
        <v>0</v>
      </c>
      <c r="I41" s="28">
        <v>-0.15267500000000001</v>
      </c>
      <c r="J41" s="27">
        <v>9.6057000000000003E-2</v>
      </c>
      <c r="K41" s="28">
        <v>9.7701999999999997E-2</v>
      </c>
      <c r="L41" s="27">
        <v>0.14995900000000001</v>
      </c>
      <c r="M41" s="28">
        <v>0.15267500000000001</v>
      </c>
      <c r="N41" s="29">
        <v>-0.30210999999999999</v>
      </c>
      <c r="O41" s="9">
        <v>-0.41650999999999999</v>
      </c>
      <c r="P41" s="30">
        <v>1.1780000000000001E-2</v>
      </c>
      <c r="Q41" s="4">
        <v>6.9320000000000007E-2</v>
      </c>
      <c r="R41" s="31">
        <f t="shared" si="0"/>
        <v>3.3710732643080004</v>
      </c>
      <c r="S41" s="32">
        <f t="shared" si="1"/>
        <v>3.2619708141150001</v>
      </c>
      <c r="T41" s="33">
        <v>0</v>
      </c>
      <c r="U41" s="34">
        <v>0</v>
      </c>
      <c r="V41" s="35">
        <f t="shared" si="3"/>
        <v>9.8588370521071091</v>
      </c>
      <c r="W41" s="36">
        <f t="shared" si="2"/>
        <v>4.1357909183129653</v>
      </c>
      <c r="X41" s="37">
        <v>18.559999999999999</v>
      </c>
      <c r="Y41" s="37">
        <v>18.559999999999999</v>
      </c>
      <c r="Z41" s="37">
        <v>31.196000000000002</v>
      </c>
      <c r="AA41" s="38">
        <v>18.013999999999999</v>
      </c>
      <c r="AB41" s="38">
        <v>18.013999999999999</v>
      </c>
      <c r="AC41" s="38">
        <v>30.077000000000002</v>
      </c>
      <c r="AD41" s="39">
        <v>-2.2149000000000001</v>
      </c>
      <c r="AE41" s="39">
        <v>-2.2149000000000001</v>
      </c>
      <c r="AF41" s="39">
        <v>-7.1330999999999998</v>
      </c>
      <c r="AG41" s="39">
        <v>0</v>
      </c>
      <c r="AH41" s="39">
        <v>0</v>
      </c>
      <c r="AI41" s="39">
        <v>0</v>
      </c>
      <c r="AJ41" s="40">
        <v>-2.3877999999999999</v>
      </c>
      <c r="AK41" s="40">
        <v>-2.3877999999999999</v>
      </c>
      <c r="AL41" s="40">
        <v>4.7755999999999998</v>
      </c>
      <c r="AM41" s="40">
        <v>0</v>
      </c>
      <c r="AN41" s="40">
        <v>0</v>
      </c>
      <c r="AO41" s="40">
        <v>0</v>
      </c>
    </row>
    <row r="42" spans="1:41" x14ac:dyDescent="0.75">
      <c r="A42" s="26" t="s">
        <v>89</v>
      </c>
      <c r="B42" s="42" t="s">
        <v>90</v>
      </c>
      <c r="C42" s="9">
        <v>0.15</v>
      </c>
      <c r="D42" s="9">
        <v>0.12</v>
      </c>
      <c r="E42" s="9">
        <v>0.25</v>
      </c>
      <c r="F42" s="27">
        <v>-4.9195000000000003E-2</v>
      </c>
      <c r="G42" s="28">
        <v>-0.13508300000000001</v>
      </c>
      <c r="H42" s="27">
        <v>-6.3381000000000007E-2</v>
      </c>
      <c r="I42" s="28">
        <v>-0.18807599999999999</v>
      </c>
      <c r="J42" s="27">
        <v>8.5303000000000004E-2</v>
      </c>
      <c r="K42" s="28">
        <v>8.7765999999999997E-2</v>
      </c>
      <c r="L42" s="27">
        <v>0.13929800000000001</v>
      </c>
      <c r="M42" s="28">
        <v>0.142844</v>
      </c>
      <c r="N42" s="29">
        <v>-0.27656999999999998</v>
      </c>
      <c r="O42" s="9">
        <v>-0.39016000000000001</v>
      </c>
      <c r="P42" s="30">
        <v>4.45E-3</v>
      </c>
      <c r="Q42" s="4">
        <v>6.7970000000000003E-2</v>
      </c>
      <c r="R42" s="31">
        <f t="shared" si="0"/>
        <v>5.350510481423334</v>
      </c>
      <c r="S42" s="32">
        <f t="shared" si="1"/>
        <v>5.030506234701666</v>
      </c>
      <c r="T42" s="33">
        <v>0.83909999999999996</v>
      </c>
      <c r="U42" s="34">
        <v>0.78569999999999995</v>
      </c>
      <c r="V42" s="35">
        <f t="shared" si="3"/>
        <v>3.1787751131528634</v>
      </c>
      <c r="W42" s="36">
        <f t="shared" si="2"/>
        <v>3.4582126423920201</v>
      </c>
      <c r="X42" s="37">
        <v>28.422000000000001</v>
      </c>
      <c r="Y42" s="37">
        <v>28.422000000000001</v>
      </c>
      <c r="Z42" s="37">
        <v>51.585999999999999</v>
      </c>
      <c r="AA42" s="38">
        <v>27.257000000000001</v>
      </c>
      <c r="AB42" s="38">
        <v>27.257000000000001</v>
      </c>
      <c r="AC42" s="38">
        <v>47.430999999999997</v>
      </c>
      <c r="AD42" s="39">
        <v>-1.8352999999999999</v>
      </c>
      <c r="AE42" s="39">
        <v>-1.8352999999999999</v>
      </c>
      <c r="AF42" s="39">
        <v>3.6705000000000001</v>
      </c>
      <c r="AG42" s="39">
        <v>0</v>
      </c>
      <c r="AH42" s="39">
        <v>0</v>
      </c>
      <c r="AI42" s="39">
        <v>0</v>
      </c>
      <c r="AJ42" s="40">
        <v>-1.9965999999999999</v>
      </c>
      <c r="AK42" s="40">
        <v>-1.9965999999999999</v>
      </c>
      <c r="AL42" s="40">
        <v>3.9931999999999999</v>
      </c>
      <c r="AM42" s="40">
        <v>0</v>
      </c>
      <c r="AN42" s="40">
        <v>0</v>
      </c>
      <c r="AO42" s="40">
        <v>0</v>
      </c>
    </row>
    <row r="43" spans="1:41" x14ac:dyDescent="0.75">
      <c r="A43" s="26" t="s">
        <v>91</v>
      </c>
      <c r="B43" s="42" t="s">
        <v>92</v>
      </c>
      <c r="C43" s="9">
        <v>0.15</v>
      </c>
      <c r="D43" s="9">
        <v>0.12</v>
      </c>
      <c r="E43" s="9">
        <v>0.23</v>
      </c>
      <c r="F43" s="27">
        <v>-4.7286000000000002E-2</v>
      </c>
      <c r="G43" s="28">
        <v>-0.13459499999999999</v>
      </c>
      <c r="H43" s="27">
        <v>-5.9651999999999997E-2</v>
      </c>
      <c r="I43" s="28">
        <v>-0.187553</v>
      </c>
      <c r="J43" s="27">
        <v>8.4901000000000004E-2</v>
      </c>
      <c r="K43" s="28">
        <v>8.7210999999999997E-2</v>
      </c>
      <c r="L43" s="27">
        <v>0.13888700000000001</v>
      </c>
      <c r="M43" s="28">
        <v>0.14230599999999999</v>
      </c>
      <c r="N43" s="29">
        <v>-0.27438000000000001</v>
      </c>
      <c r="O43" s="9">
        <v>-0.38768999999999998</v>
      </c>
      <c r="P43" s="30">
        <v>4.6999999999999999E-4</v>
      </c>
      <c r="Q43" s="4">
        <v>6.7019999999999996E-2</v>
      </c>
      <c r="R43" s="31">
        <f t="shared" si="0"/>
        <v>7.2344645501336657</v>
      </c>
      <c r="S43" s="32">
        <f t="shared" si="1"/>
        <v>6.7540880903286666</v>
      </c>
      <c r="T43" s="33">
        <v>0.85470000000000002</v>
      </c>
      <c r="U43" s="34">
        <v>0.82130000000000003</v>
      </c>
      <c r="V43" s="35">
        <f t="shared" si="3"/>
        <v>2.7374923926834938</v>
      </c>
      <c r="W43" s="36">
        <f t="shared" si="2"/>
        <v>2.6766250017512729</v>
      </c>
      <c r="X43" s="37">
        <v>64.847999999999999</v>
      </c>
      <c r="Y43" s="37">
        <v>42.954000000000001</v>
      </c>
      <c r="Z43" s="37">
        <v>38.807000000000002</v>
      </c>
      <c r="AA43" s="38">
        <v>59.488999999999997</v>
      </c>
      <c r="AB43" s="38">
        <v>40.409999999999997</v>
      </c>
      <c r="AC43" s="38">
        <v>36.975000000000001</v>
      </c>
      <c r="AD43" s="39">
        <v>2.2732999999999999</v>
      </c>
      <c r="AE43" s="39">
        <v>-0.86229999999999996</v>
      </c>
      <c r="AF43" s="39">
        <v>-1.411</v>
      </c>
      <c r="AG43" s="39">
        <v>-1.8824000000000001</v>
      </c>
      <c r="AH43" s="39">
        <v>5.0000000000000001E-4</v>
      </c>
      <c r="AI43" s="39">
        <v>-1E-4</v>
      </c>
      <c r="AJ43" s="40">
        <v>2.5800999999999998</v>
      </c>
      <c r="AK43" s="40">
        <v>0.99639999999999995</v>
      </c>
      <c r="AL43" s="40">
        <v>-1.5837000000000001</v>
      </c>
      <c r="AM43" s="40">
        <v>-2.0417000000000001</v>
      </c>
      <c r="AN43" s="40">
        <v>1.8E-3</v>
      </c>
      <c r="AO43" s="40">
        <v>-5.0000000000000001E-4</v>
      </c>
    </row>
    <row r="44" spans="1:41" x14ac:dyDescent="0.75">
      <c r="A44" s="26" t="s">
        <v>93</v>
      </c>
      <c r="B44" s="42" t="s">
        <v>94</v>
      </c>
      <c r="C44" s="9">
        <v>0.12</v>
      </c>
      <c r="D44" s="9">
        <v>0.12</v>
      </c>
      <c r="E44" s="9">
        <v>0.23</v>
      </c>
      <c r="F44" s="27">
        <v>-4.7606000000000002E-2</v>
      </c>
      <c r="G44" s="28">
        <v>-0.13516500000000001</v>
      </c>
      <c r="H44" s="27">
        <v>-4.5614000000000002E-2</v>
      </c>
      <c r="I44" s="28">
        <v>-0.188136</v>
      </c>
      <c r="J44" s="27">
        <v>8.4580000000000002E-2</v>
      </c>
      <c r="K44" s="28">
        <v>8.6927000000000004E-2</v>
      </c>
      <c r="L44" s="27">
        <v>0.13856199999999999</v>
      </c>
      <c r="M44" s="28">
        <v>0.14202200000000001</v>
      </c>
      <c r="N44" s="29">
        <v>-0.27372000000000002</v>
      </c>
      <c r="O44" s="9">
        <v>-0.38623000000000002</v>
      </c>
      <c r="P44" s="30">
        <v>2.7699999999999999E-3</v>
      </c>
      <c r="Q44" s="4">
        <v>6.8229999999999999E-2</v>
      </c>
      <c r="R44" s="31">
        <f t="shared" si="0"/>
        <v>9.1164941522870002</v>
      </c>
      <c r="S44" s="32">
        <f t="shared" si="1"/>
        <v>8.4830979285523345</v>
      </c>
      <c r="T44" s="33">
        <v>0.92069999999999996</v>
      </c>
      <c r="U44" s="34">
        <v>0.87429999999999997</v>
      </c>
      <c r="V44" s="35">
        <f t="shared" si="3"/>
        <v>1.8310415997458933</v>
      </c>
      <c r="W44" s="36">
        <f t="shared" si="2"/>
        <v>2.134721752360246</v>
      </c>
      <c r="X44" s="37">
        <v>82.887</v>
      </c>
      <c r="Y44" s="37">
        <v>53.021999999999998</v>
      </c>
      <c r="Z44" s="37">
        <v>48.84</v>
      </c>
      <c r="AA44" s="38">
        <v>75.676000000000002</v>
      </c>
      <c r="AB44" s="38">
        <v>49.81</v>
      </c>
      <c r="AC44" s="38">
        <v>46.427</v>
      </c>
      <c r="AD44" s="39">
        <v>1.4593</v>
      </c>
      <c r="AE44" s="39">
        <v>-0.55759999999999998</v>
      </c>
      <c r="AF44" s="39">
        <v>-0.90169999999999995</v>
      </c>
      <c r="AG44" s="39">
        <v>-1.3149</v>
      </c>
      <c r="AH44" s="39">
        <v>2.8999999999999998E-3</v>
      </c>
      <c r="AI44" s="39">
        <v>-5.9999999999999995E-4</v>
      </c>
      <c r="AJ44" s="40">
        <v>1.7526999999999999</v>
      </c>
      <c r="AK44" s="40">
        <v>-0.68430000000000002</v>
      </c>
      <c r="AL44" s="40">
        <v>-1.0685</v>
      </c>
      <c r="AM44" s="40">
        <v>-1.4884999999999999</v>
      </c>
      <c r="AN44" s="40">
        <v>-4.0000000000000002E-4</v>
      </c>
      <c r="AO44" s="40">
        <v>2.0000000000000001E-4</v>
      </c>
    </row>
    <row r="45" spans="1:41" x14ac:dyDescent="0.75">
      <c r="A45" s="26" t="s">
        <v>95</v>
      </c>
      <c r="B45" s="42" t="s">
        <v>96</v>
      </c>
      <c r="C45" s="9">
        <v>0.1</v>
      </c>
      <c r="D45" s="9">
        <v>0.12</v>
      </c>
      <c r="E45" s="9">
        <v>0.23</v>
      </c>
      <c r="F45" s="27">
        <v>-4.8365999999999999E-2</v>
      </c>
      <c r="G45" s="28">
        <v>-0.13567100000000001</v>
      </c>
      <c r="H45" s="27">
        <v>-4.6375E-2</v>
      </c>
      <c r="I45" s="28">
        <v>-0.18864400000000001</v>
      </c>
      <c r="J45" s="27">
        <v>8.4364999999999996E-2</v>
      </c>
      <c r="K45" s="28">
        <v>8.6756E-2</v>
      </c>
      <c r="L45" s="27">
        <v>0.13835600000000001</v>
      </c>
      <c r="M45" s="28">
        <v>0.14185200000000001</v>
      </c>
      <c r="N45" s="29">
        <v>-0.27304</v>
      </c>
      <c r="O45" s="9">
        <v>-0.38528000000000001</v>
      </c>
      <c r="P45" s="30">
        <v>1.601E-2</v>
      </c>
      <c r="Q45" s="4">
        <v>6.905E-2</v>
      </c>
      <c r="R45" s="31">
        <f t="shared" si="0"/>
        <v>10.986730228616665</v>
      </c>
      <c r="S45" s="32">
        <f t="shared" si="1"/>
        <v>10.197106796690669</v>
      </c>
      <c r="T45" s="33">
        <v>0.99329999999999996</v>
      </c>
      <c r="U45" s="34">
        <v>0.93920000000000003</v>
      </c>
      <c r="V45" s="35">
        <f t="shared" si="3"/>
        <v>1.9441245587667475</v>
      </c>
      <c r="W45" s="36">
        <f t="shared" si="2"/>
        <v>2.2185576553247377</v>
      </c>
      <c r="X45" s="37">
        <v>97.771000000000001</v>
      </c>
      <c r="Y45" s="37">
        <v>66.200999999999993</v>
      </c>
      <c r="Z45" s="37">
        <v>58.677999999999997</v>
      </c>
      <c r="AA45" s="38">
        <v>89.034000000000006</v>
      </c>
      <c r="AB45" s="38">
        <v>61.91</v>
      </c>
      <c r="AC45" s="38">
        <v>55.704000000000001</v>
      </c>
      <c r="AD45" s="39">
        <v>0.2452</v>
      </c>
      <c r="AE45" s="39">
        <v>0.13830000000000001</v>
      </c>
      <c r="AF45" s="39">
        <v>-0.38350000000000001</v>
      </c>
      <c r="AG45" s="39">
        <v>-1.9146000000000001</v>
      </c>
      <c r="AH45" s="39">
        <v>-5.0000000000000001E-4</v>
      </c>
      <c r="AI45" s="39">
        <v>1E-4</v>
      </c>
      <c r="AJ45" s="40">
        <v>0.48809999999999998</v>
      </c>
      <c r="AK45" s="40">
        <v>6.3700000000000007E-2</v>
      </c>
      <c r="AL45" s="40">
        <v>-0.55189999999999995</v>
      </c>
      <c r="AM45" s="40">
        <v>-2.1560999999999999</v>
      </c>
      <c r="AN45" s="40">
        <v>1E-4</v>
      </c>
      <c r="AO45" s="40">
        <v>1E-4</v>
      </c>
    </row>
    <row r="46" spans="1:41" x14ac:dyDescent="0.75">
      <c r="A46" s="26" t="s">
        <v>97</v>
      </c>
      <c r="B46" s="42" t="s">
        <v>98</v>
      </c>
      <c r="C46" s="9">
        <v>0.1</v>
      </c>
      <c r="D46" s="9">
        <v>0.12</v>
      </c>
      <c r="E46" s="9">
        <v>0.23</v>
      </c>
      <c r="F46" s="27">
        <v>-4.8545999999999999E-2</v>
      </c>
      <c r="G46" s="28">
        <v>-0.13583400000000001</v>
      </c>
      <c r="H46" s="27">
        <v>-4.6554999999999999E-2</v>
      </c>
      <c r="I46" s="28">
        <v>-0.188808</v>
      </c>
      <c r="J46" s="27">
        <v>8.4307999999999994E-2</v>
      </c>
      <c r="K46" s="28">
        <v>8.6688000000000001E-2</v>
      </c>
      <c r="L46" s="27">
        <v>0.13829900000000001</v>
      </c>
      <c r="M46" s="28">
        <v>0.14178499999999999</v>
      </c>
      <c r="N46" s="29">
        <v>-0.27628000000000003</v>
      </c>
      <c r="O46" s="9">
        <v>-0.38480999999999999</v>
      </c>
      <c r="P46" s="30">
        <v>3.7699999999999999E-3</v>
      </c>
      <c r="Q46" s="4">
        <v>6.9320000000000007E-2</v>
      </c>
      <c r="R46" s="31">
        <f t="shared" si="0"/>
        <v>12.880800083075332</v>
      </c>
      <c r="S46" s="32">
        <f t="shared" si="1"/>
        <v>11.931248545733</v>
      </c>
      <c r="T46" s="33">
        <v>0.99119999999999997</v>
      </c>
      <c r="U46" s="34">
        <v>0.93769999999999998</v>
      </c>
      <c r="V46" s="35">
        <f t="shared" si="3"/>
        <v>1.3359136012482244</v>
      </c>
      <c r="W46" s="36">
        <f t="shared" si="2"/>
        <v>1.5089425900278643</v>
      </c>
      <c r="X46" s="37">
        <v>116.381</v>
      </c>
      <c r="Y46" s="37">
        <v>76.114999999999995</v>
      </c>
      <c r="Z46" s="37">
        <v>68.537999999999997</v>
      </c>
      <c r="AA46" s="38">
        <v>105.657</v>
      </c>
      <c r="AB46" s="38">
        <v>71.155000000000001</v>
      </c>
      <c r="AC46" s="38">
        <v>64.978999999999999</v>
      </c>
      <c r="AD46" s="39">
        <v>-0.65669999999999995</v>
      </c>
      <c r="AE46" s="39">
        <v>0.43830000000000002</v>
      </c>
      <c r="AF46" s="39">
        <v>0.21840000000000001</v>
      </c>
      <c r="AG46" s="39">
        <v>-1.2035</v>
      </c>
      <c r="AH46" s="39">
        <v>-8.9999999999999998E-4</v>
      </c>
      <c r="AI46" s="39">
        <v>2.9999999999999997E-4</v>
      </c>
      <c r="AJ46" s="40">
        <v>-0.40110000000000001</v>
      </c>
      <c r="AK46" s="40">
        <v>0.3533</v>
      </c>
      <c r="AL46" s="40">
        <v>4.7800000000000002E-2</v>
      </c>
      <c r="AM46" s="40">
        <v>-1.4605999999999999</v>
      </c>
      <c r="AN46" s="40">
        <v>2.9999999999999997E-4</v>
      </c>
      <c r="AO46" s="40">
        <v>0</v>
      </c>
    </row>
    <row r="47" spans="1:41" x14ac:dyDescent="0.75">
      <c r="A47" s="26" t="s">
        <v>99</v>
      </c>
      <c r="B47" s="42" t="s">
        <v>100</v>
      </c>
      <c r="C47" s="9">
        <v>0.1</v>
      </c>
      <c r="D47" s="9">
        <v>0.12</v>
      </c>
      <c r="E47" s="9">
        <v>0.23</v>
      </c>
      <c r="F47" s="27">
        <v>-4.8641999999999998E-2</v>
      </c>
      <c r="G47" s="28">
        <v>-0.13591200000000001</v>
      </c>
      <c r="H47" s="27">
        <v>-4.6651999999999999E-2</v>
      </c>
      <c r="I47" s="28">
        <v>-0.188888</v>
      </c>
      <c r="J47" s="27">
        <v>8.4276000000000004E-2</v>
      </c>
      <c r="K47" s="28">
        <v>8.6648000000000003E-2</v>
      </c>
      <c r="L47" s="27">
        <v>0.138266</v>
      </c>
      <c r="M47" s="28">
        <v>0.14174800000000001</v>
      </c>
      <c r="N47" s="29">
        <v>-0.27237</v>
      </c>
      <c r="O47" s="9">
        <v>-0.38446000000000002</v>
      </c>
      <c r="P47" s="30">
        <v>3.7499999999999999E-3</v>
      </c>
      <c r="Q47" s="4">
        <v>6.9739999999999996E-2</v>
      </c>
      <c r="R47" s="31">
        <f t="shared" si="0"/>
        <v>14.766382546564667</v>
      </c>
      <c r="S47" s="32">
        <f t="shared" si="1"/>
        <v>13.659419513919001</v>
      </c>
      <c r="T47" s="33">
        <v>1.0383</v>
      </c>
      <c r="U47" s="34">
        <v>0.98040000000000005</v>
      </c>
      <c r="V47" s="35">
        <f t="shared" si="3"/>
        <v>2.1808820738407659</v>
      </c>
      <c r="W47" s="36">
        <f t="shared" si="2"/>
        <v>2.280112924835084</v>
      </c>
      <c r="X47" s="37">
        <v>132.77799999999999</v>
      </c>
      <c r="Y47" s="37">
        <v>88.16</v>
      </c>
      <c r="Z47" s="37">
        <v>78.308000000000007</v>
      </c>
      <c r="AA47" s="38">
        <v>120.384</v>
      </c>
      <c r="AB47" s="38">
        <v>82.248000000000005</v>
      </c>
      <c r="AC47" s="38">
        <v>74.180999999999997</v>
      </c>
      <c r="AD47" s="39">
        <v>-1.7007000000000001</v>
      </c>
      <c r="AE47" s="39">
        <v>0.90990000000000004</v>
      </c>
      <c r="AF47" s="39">
        <v>0.79079999999999995</v>
      </c>
      <c r="AG47" s="39">
        <v>-1.6069</v>
      </c>
      <c r="AH47" s="39">
        <v>-1.6000000000000001E-3</v>
      </c>
      <c r="AI47" s="39">
        <v>8.0000000000000004E-4</v>
      </c>
      <c r="AJ47" s="40">
        <v>-1.4774</v>
      </c>
      <c r="AK47" s="40">
        <v>0.85699999999999998</v>
      </c>
      <c r="AL47" s="40">
        <v>0.62029999999999996</v>
      </c>
      <c r="AM47" s="40">
        <v>-1.8835999999999999</v>
      </c>
      <c r="AN47" s="40">
        <v>-2.0000000000000001E-4</v>
      </c>
      <c r="AO47" s="40">
        <v>2.9999999999999997E-4</v>
      </c>
    </row>
    <row r="48" spans="1:41" x14ac:dyDescent="0.75">
      <c r="A48" s="26" t="s">
        <v>101</v>
      </c>
      <c r="B48" s="42" t="s">
        <v>102</v>
      </c>
      <c r="C48" s="9">
        <v>0.1</v>
      </c>
      <c r="D48" s="9">
        <v>0.12</v>
      </c>
      <c r="E48" s="9">
        <v>0.3</v>
      </c>
      <c r="F48" s="27">
        <v>-1.5678000000000001E-2</v>
      </c>
      <c r="G48" s="28">
        <v>-4.5700999999999999E-2</v>
      </c>
      <c r="H48" s="27">
        <v>-2.0749E-2</v>
      </c>
      <c r="I48" s="28">
        <v>-0.109116</v>
      </c>
      <c r="J48" s="27">
        <v>3.8029E-2</v>
      </c>
      <c r="K48" s="28">
        <v>3.261E-2</v>
      </c>
      <c r="L48" s="27">
        <v>8.9516999999999999E-2</v>
      </c>
      <c r="M48" s="28">
        <v>8.9897000000000005E-2</v>
      </c>
      <c r="N48" s="29">
        <v>-0.24263999999999999</v>
      </c>
      <c r="O48" s="9">
        <v>-0.34117999999999998</v>
      </c>
      <c r="P48" s="30">
        <v>-2.14E-3</v>
      </c>
      <c r="Q48" s="4">
        <v>7.0389999999999994E-2</v>
      </c>
      <c r="R48" s="31">
        <f t="shared" si="0"/>
        <v>15.337850423400999</v>
      </c>
      <c r="S48" s="32">
        <f t="shared" si="1"/>
        <v>14.304362536995665</v>
      </c>
      <c r="T48" s="33">
        <v>4.9000000000000002E-2</v>
      </c>
      <c r="U48" s="34">
        <v>5.7799999999999997E-2</v>
      </c>
      <c r="V48" s="35">
        <f t="shared" si="3"/>
        <v>0.75060863970513958</v>
      </c>
      <c r="W48" s="36">
        <f t="shared" si="2"/>
        <v>0.91067715464922039</v>
      </c>
      <c r="X48" s="37">
        <v>139.53299999999999</v>
      </c>
      <c r="Y48" s="37">
        <v>90.748000000000005</v>
      </c>
      <c r="Z48" s="37">
        <v>80.546000000000006</v>
      </c>
      <c r="AA48" s="38">
        <v>128.90299999999999</v>
      </c>
      <c r="AB48" s="38">
        <v>84.5</v>
      </c>
      <c r="AC48" s="38">
        <v>76.48</v>
      </c>
      <c r="AD48" s="39">
        <v>0.19620000000000001</v>
      </c>
      <c r="AE48" s="39">
        <v>0.46879999999999999</v>
      </c>
      <c r="AF48" s="39">
        <v>-0.66500000000000004</v>
      </c>
      <c r="AG48" s="39">
        <v>-0.4617</v>
      </c>
      <c r="AH48" s="39">
        <v>0</v>
      </c>
      <c r="AI48" s="39">
        <v>0</v>
      </c>
      <c r="AJ48" s="40">
        <v>9.2799999999999994E-2</v>
      </c>
      <c r="AK48" s="40">
        <v>0.67020000000000002</v>
      </c>
      <c r="AL48" s="40">
        <v>-0.76300000000000001</v>
      </c>
      <c r="AM48" s="40">
        <v>-0.55620000000000003</v>
      </c>
      <c r="AN48" s="40">
        <v>0</v>
      </c>
      <c r="AO48" s="40">
        <v>0</v>
      </c>
    </row>
    <row r="49" spans="1:41" x14ac:dyDescent="0.75">
      <c r="A49" s="26" t="s">
        <v>103</v>
      </c>
      <c r="B49" s="42" t="s">
        <v>104</v>
      </c>
      <c r="C49" s="9">
        <v>0.1</v>
      </c>
      <c r="D49" s="9">
        <v>0.12</v>
      </c>
      <c r="E49" s="9">
        <v>0.23</v>
      </c>
      <c r="F49" s="27">
        <v>-4.8714E-2</v>
      </c>
      <c r="G49" s="28">
        <v>-0.13596900000000001</v>
      </c>
      <c r="H49" s="27">
        <v>-4.6723000000000001E-2</v>
      </c>
      <c r="I49" s="28">
        <v>-0.188945</v>
      </c>
      <c r="J49" s="27">
        <v>8.4252999999999995E-2</v>
      </c>
      <c r="K49" s="28">
        <v>8.6621000000000004E-2</v>
      </c>
      <c r="L49" s="27">
        <v>0.138241</v>
      </c>
      <c r="M49" s="28">
        <v>0.14172000000000001</v>
      </c>
      <c r="N49" s="29">
        <v>-0.27221000000000001</v>
      </c>
      <c r="O49" s="9">
        <v>-0.38425999999999999</v>
      </c>
      <c r="P49" s="30">
        <v>3.7799999999999999E-3</v>
      </c>
      <c r="Q49" s="4">
        <v>6.9879999999999998E-2</v>
      </c>
      <c r="R49" s="31">
        <f t="shared" si="0"/>
        <v>16.662080795802332</v>
      </c>
      <c r="S49" s="32">
        <f t="shared" si="1"/>
        <v>15.396225908963332</v>
      </c>
      <c r="T49" s="33">
        <v>1.0225</v>
      </c>
      <c r="U49" s="34">
        <v>0.96519999999999995</v>
      </c>
      <c r="V49" s="35">
        <f t="shared" si="3"/>
        <v>2.4566827328737424</v>
      </c>
      <c r="W49" s="36">
        <f t="shared" si="2"/>
        <v>2.379612783626782</v>
      </c>
      <c r="X49" s="37">
        <v>151.44300000000001</v>
      </c>
      <c r="Y49" s="37">
        <v>98.168999999999997</v>
      </c>
      <c r="Z49" s="37">
        <v>88.051000000000002</v>
      </c>
      <c r="AA49" s="38">
        <v>137.08199999999999</v>
      </c>
      <c r="AB49" s="38">
        <v>91.57</v>
      </c>
      <c r="AC49" s="38">
        <v>83.358000000000004</v>
      </c>
      <c r="AD49" s="39">
        <v>-2.6812</v>
      </c>
      <c r="AE49" s="39">
        <v>1.2523</v>
      </c>
      <c r="AF49" s="39">
        <v>1.4288000000000001</v>
      </c>
      <c r="AG49" s="39">
        <v>-0.79679999999999995</v>
      </c>
      <c r="AH49" s="39">
        <v>-2.5999999999999999E-3</v>
      </c>
      <c r="AI49" s="39">
        <v>1.2999999999999999E-3</v>
      </c>
      <c r="AJ49" s="40">
        <v>-2.4376000000000002</v>
      </c>
      <c r="AK49" s="40">
        <v>1.1842999999999999</v>
      </c>
      <c r="AL49" s="40">
        <v>1.2533000000000001</v>
      </c>
      <c r="AM49" s="40">
        <v>-1.0972</v>
      </c>
      <c r="AN49" s="40">
        <v>-1.2999999999999999E-3</v>
      </c>
      <c r="AO49" s="40">
        <v>2.9999999999999997E-4</v>
      </c>
    </row>
    <row r="50" spans="1:41" x14ac:dyDescent="0.75">
      <c r="A50" s="26" t="s">
        <v>105</v>
      </c>
      <c r="B50" s="42" t="s">
        <v>106</v>
      </c>
      <c r="C50" s="9">
        <v>0.1</v>
      </c>
      <c r="D50" s="9">
        <v>0.12</v>
      </c>
      <c r="E50" s="9">
        <v>0.23</v>
      </c>
      <c r="F50" s="27">
        <v>-4.8772000000000003E-2</v>
      </c>
      <c r="G50" s="28">
        <v>-0.13600300000000001</v>
      </c>
      <c r="H50" s="27">
        <v>-4.6781999999999997E-2</v>
      </c>
      <c r="I50" s="28">
        <v>-0.18897800000000001</v>
      </c>
      <c r="J50" s="27">
        <v>8.4231E-2</v>
      </c>
      <c r="K50" s="28">
        <v>8.6605000000000001E-2</v>
      </c>
      <c r="L50" s="27">
        <v>0.13822100000000001</v>
      </c>
      <c r="M50" s="28">
        <v>0.141704</v>
      </c>
      <c r="N50" s="29">
        <v>-0.27207999999999999</v>
      </c>
      <c r="O50" s="9">
        <v>-0.38411000000000001</v>
      </c>
      <c r="P50" s="30">
        <v>3.7799999999999999E-3</v>
      </c>
      <c r="Q50" s="4">
        <v>7.0110000000000006E-2</v>
      </c>
      <c r="R50" s="31">
        <f t="shared" si="0"/>
        <v>18.556051959668331</v>
      </c>
      <c r="S50" s="32">
        <f t="shared" si="1"/>
        <v>17.132736232229668</v>
      </c>
      <c r="T50" s="33">
        <v>1.06</v>
      </c>
      <c r="U50" s="34">
        <v>0.99960000000000004</v>
      </c>
      <c r="V50" s="35">
        <f t="shared" si="3"/>
        <v>3.4313814331840171</v>
      </c>
      <c r="W50" s="36">
        <f t="shared" si="2"/>
        <v>4.961094465941966</v>
      </c>
      <c r="X50" s="37">
        <v>168.636</v>
      </c>
      <c r="Y50" s="37">
        <v>109.636</v>
      </c>
      <c r="Z50" s="37">
        <v>97.772999999999996</v>
      </c>
      <c r="AA50" s="38">
        <v>152.53100000000001</v>
      </c>
      <c r="AB50" s="38">
        <v>102.152</v>
      </c>
      <c r="AC50" s="38">
        <v>92.518000000000001</v>
      </c>
      <c r="AD50" s="39">
        <v>-3.6879</v>
      </c>
      <c r="AE50" s="39">
        <v>1.6495</v>
      </c>
      <c r="AF50" s="39">
        <v>2.0384000000000002</v>
      </c>
      <c r="AG50" s="39">
        <v>-1.2390000000000001</v>
      </c>
      <c r="AH50" s="39">
        <v>-8.9999999999999998E-4</v>
      </c>
      <c r="AI50" s="39">
        <v>1E-4</v>
      </c>
      <c r="AJ50" s="40">
        <v>3.4573</v>
      </c>
      <c r="AK50" s="40">
        <v>1.5981000000000001</v>
      </c>
      <c r="AL50" s="40">
        <v>1.8592</v>
      </c>
      <c r="AM50" s="40">
        <v>-1.5373000000000001</v>
      </c>
      <c r="AN50" s="40">
        <v>-1.8E-3</v>
      </c>
      <c r="AO50" s="40">
        <v>2.0000000000000001E-4</v>
      </c>
    </row>
    <row r="51" spans="1:41" x14ac:dyDescent="0.75">
      <c r="A51" s="26" t="s">
        <v>107</v>
      </c>
      <c r="B51" s="42" t="s">
        <v>108</v>
      </c>
      <c r="C51" s="9">
        <v>0.1</v>
      </c>
      <c r="D51" s="9">
        <v>0.12</v>
      </c>
      <c r="E51" s="9">
        <v>0.23</v>
      </c>
      <c r="F51" s="27">
        <v>-4.8834000000000002E-2</v>
      </c>
      <c r="G51" s="28">
        <v>-0.136049</v>
      </c>
      <c r="H51" s="27">
        <v>-4.6843999999999997E-2</v>
      </c>
      <c r="I51" s="28">
        <v>-0.189024</v>
      </c>
      <c r="J51" s="27">
        <v>8.4208000000000005E-2</v>
      </c>
      <c r="K51" s="28">
        <v>8.6583999999999994E-2</v>
      </c>
      <c r="L51" s="27">
        <v>0.13819799999999999</v>
      </c>
      <c r="M51" s="28">
        <v>0.141682</v>
      </c>
      <c r="N51" s="29">
        <v>-0.27193000000000001</v>
      </c>
      <c r="O51" s="9">
        <v>-0.38395000000000001</v>
      </c>
      <c r="P51" s="30">
        <v>3.8300000000000001E-3</v>
      </c>
      <c r="Q51" s="4">
        <v>7.0330000000000004E-2</v>
      </c>
      <c r="R51" s="31">
        <f t="shared" si="0"/>
        <v>22.35662668326167</v>
      </c>
      <c r="S51" s="32">
        <f t="shared" si="1"/>
        <v>20.615083139769332</v>
      </c>
      <c r="T51" s="33">
        <v>1.0714999999999999</v>
      </c>
      <c r="U51" s="34">
        <v>1.01</v>
      </c>
      <c r="V51" s="35">
        <f t="shared" si="3"/>
        <v>5.0466033507697032</v>
      </c>
      <c r="W51" s="36">
        <f t="shared" si="2"/>
        <v>4.9046284721678983</v>
      </c>
      <c r="X51" s="37">
        <v>204.99600000000001</v>
      </c>
      <c r="Y51" s="37">
        <v>130.90100000000001</v>
      </c>
      <c r="Z51" s="37">
        <v>117.16800000000001</v>
      </c>
      <c r="AA51" s="38">
        <v>185.11699999999999</v>
      </c>
      <c r="AB51" s="38">
        <v>121.861</v>
      </c>
      <c r="AC51" s="38">
        <v>110.794</v>
      </c>
      <c r="AD51" s="39">
        <v>-5.7171000000000003</v>
      </c>
      <c r="AE51" s="39">
        <v>2.3929999999999998</v>
      </c>
      <c r="AF51" s="39">
        <v>3.3241000000000001</v>
      </c>
      <c r="AG51" s="39">
        <v>-0.8599</v>
      </c>
      <c r="AH51" s="39">
        <v>3.2000000000000002E-3</v>
      </c>
      <c r="AI51" s="39">
        <v>-1E-3</v>
      </c>
      <c r="AJ51" s="40">
        <v>-5.4770000000000003</v>
      </c>
      <c r="AK51" s="40">
        <v>2.3393999999999999</v>
      </c>
      <c r="AL51" s="40">
        <v>3.1375999999999999</v>
      </c>
      <c r="AM51" s="40">
        <v>-1.1821999999999999</v>
      </c>
      <c r="AN51" s="40">
        <v>-1.2999999999999999E-3</v>
      </c>
      <c r="AO51" s="40">
        <v>1E-3</v>
      </c>
    </row>
    <row r="52" spans="1:41" x14ac:dyDescent="0.75">
      <c r="A52" s="26" t="s">
        <v>369</v>
      </c>
      <c r="B52" s="46" t="s">
        <v>370</v>
      </c>
      <c r="C52" s="9">
        <v>0.1</v>
      </c>
      <c r="D52" s="9">
        <v>0</v>
      </c>
      <c r="E52" s="9">
        <v>0.35</v>
      </c>
      <c r="F52" s="27">
        <v>-0.14818100000000001</v>
      </c>
      <c r="G52" s="28">
        <v>-0.17902599999999999</v>
      </c>
      <c r="H52" s="27">
        <v>-0.119292</v>
      </c>
      <c r="I52" s="28">
        <v>-0.14779999999999999</v>
      </c>
      <c r="J52" s="27">
        <v>4.4770999999999998E-2</v>
      </c>
      <c r="K52" s="28">
        <v>3.9552999999999998E-2</v>
      </c>
      <c r="L52" s="27">
        <v>9.5710000000000003E-2</v>
      </c>
      <c r="M52" s="28">
        <v>8.6638999999999994E-2</v>
      </c>
      <c r="N52" s="29">
        <v>-0.33950999999999998</v>
      </c>
      <c r="O52" s="9">
        <v>-0.49603000000000003</v>
      </c>
      <c r="P52" s="30">
        <v>5.2399999999999999E-3</v>
      </c>
      <c r="Q52" s="4">
        <v>7.0220000000000005E-2</v>
      </c>
      <c r="R52" s="31">
        <f t="shared" si="0"/>
        <v>4.2323460665099999</v>
      </c>
      <c r="S52" s="32">
        <f t="shared" si="1"/>
        <v>3.7422979286236671</v>
      </c>
      <c r="T52" s="33">
        <v>2.0131999999999999</v>
      </c>
      <c r="U52" s="34">
        <v>2.0325000000000002</v>
      </c>
      <c r="V52" s="35">
        <f t="shared" si="3"/>
        <v>1.636147236650785</v>
      </c>
      <c r="W52" s="36">
        <f t="shared" si="2"/>
        <v>1.7390212505889626</v>
      </c>
      <c r="X52" s="37">
        <v>30.562999999999999</v>
      </c>
      <c r="Y52" s="37">
        <v>28.460999999999999</v>
      </c>
      <c r="Z52" s="37">
        <v>26.745999999999999</v>
      </c>
      <c r="AA52" s="38">
        <v>27.437000000000001</v>
      </c>
      <c r="AB52" s="38">
        <v>26.12</v>
      </c>
      <c r="AC52" s="38">
        <v>22.282</v>
      </c>
      <c r="AD52" s="39">
        <v>-1.5867</v>
      </c>
      <c r="AE52" s="39">
        <v>0.68030000000000002</v>
      </c>
      <c r="AF52" s="39">
        <v>0.90639999999999998</v>
      </c>
      <c r="AG52" s="39">
        <v>0.88090000000000002</v>
      </c>
      <c r="AH52" s="39">
        <v>0</v>
      </c>
      <c r="AI52" s="39">
        <v>0</v>
      </c>
      <c r="AJ52" s="40">
        <v>-1.673</v>
      </c>
      <c r="AK52" s="40">
        <v>0.70989999999999998</v>
      </c>
      <c r="AL52" s="40">
        <v>0.96299999999999997</v>
      </c>
      <c r="AM52" s="40">
        <v>0.95350000000000001</v>
      </c>
      <c r="AN52" s="40">
        <v>0</v>
      </c>
      <c r="AO52" s="40">
        <v>0</v>
      </c>
    </row>
    <row r="53" spans="1:41" x14ac:dyDescent="0.75">
      <c r="A53" s="26" t="s">
        <v>371</v>
      </c>
      <c r="B53" s="46" t="s">
        <v>372</v>
      </c>
      <c r="C53" s="9">
        <v>0.1</v>
      </c>
      <c r="D53" s="9">
        <v>0</v>
      </c>
      <c r="E53" s="9">
        <v>0.35</v>
      </c>
      <c r="F53" s="27">
        <v>-0.147143</v>
      </c>
      <c r="G53" s="28">
        <v>-0.17855799999999999</v>
      </c>
      <c r="H53" s="27">
        <v>-0.11836099999999999</v>
      </c>
      <c r="I53" s="28">
        <v>-0.147482</v>
      </c>
      <c r="J53" s="27">
        <v>4.1904999999999998E-2</v>
      </c>
      <c r="K53" s="28">
        <v>3.4215000000000002E-2</v>
      </c>
      <c r="L53" s="27">
        <v>8.8775999999999994E-2</v>
      </c>
      <c r="M53" s="28">
        <v>8.8651999999999995E-2</v>
      </c>
      <c r="N53" s="29">
        <v>-0.33512999999999998</v>
      </c>
      <c r="O53" s="9">
        <v>-0.48305999999999999</v>
      </c>
      <c r="P53" s="30">
        <v>2.5799999999999998E-3</v>
      </c>
      <c r="Q53" s="4">
        <v>6.8949999999999997E-2</v>
      </c>
      <c r="R53" s="31">
        <f t="shared" si="0"/>
        <v>5.9972299351679998</v>
      </c>
      <c r="S53" s="32">
        <f t="shared" si="1"/>
        <v>5.5055040572063341</v>
      </c>
      <c r="T53" s="33">
        <v>2.0707</v>
      </c>
      <c r="U53" s="34">
        <v>2.0857999999999999</v>
      </c>
      <c r="V53" s="35">
        <f t="shared" si="3"/>
        <v>3.1725272449578745</v>
      </c>
      <c r="W53" s="36">
        <f t="shared" si="2"/>
        <v>3.3215886861560691</v>
      </c>
      <c r="X53" s="37">
        <v>45.357999999999997</v>
      </c>
      <c r="Y53" s="37">
        <v>39.32</v>
      </c>
      <c r="Z53" s="37">
        <v>36.857999999999997</v>
      </c>
      <c r="AA53" s="38">
        <v>40.853000000000002</v>
      </c>
      <c r="AB53" s="38">
        <v>36.271999999999998</v>
      </c>
      <c r="AC53" s="38">
        <v>34.445999999999998</v>
      </c>
      <c r="AD53" s="39">
        <v>-3.3668</v>
      </c>
      <c r="AE53" s="39">
        <v>1.5553999999999999</v>
      </c>
      <c r="AF53" s="39">
        <v>1.8113999999999999</v>
      </c>
      <c r="AG53" s="39">
        <v>1.2438</v>
      </c>
      <c r="AH53" s="39">
        <v>0</v>
      </c>
      <c r="AI53" s="39">
        <v>0</v>
      </c>
      <c r="AJ53" s="40">
        <v>-3.5207000000000002</v>
      </c>
      <c r="AK53" s="40">
        <v>1.6262000000000001</v>
      </c>
      <c r="AL53" s="40">
        <v>1.8945000000000001</v>
      </c>
      <c r="AM53" s="40">
        <v>1.3109</v>
      </c>
      <c r="AN53" s="40">
        <v>0</v>
      </c>
      <c r="AO53" s="40">
        <v>0</v>
      </c>
    </row>
    <row r="54" spans="1:41" x14ac:dyDescent="0.75">
      <c r="A54" s="26" t="s">
        <v>373</v>
      </c>
      <c r="B54" s="46" t="s">
        <v>374</v>
      </c>
      <c r="C54" s="9">
        <v>0.1</v>
      </c>
      <c r="D54" s="9">
        <v>0</v>
      </c>
      <c r="E54" s="9">
        <v>0.35</v>
      </c>
      <c r="F54" s="27">
        <v>-0.14785599999999999</v>
      </c>
      <c r="G54" s="28">
        <v>-0.179086</v>
      </c>
      <c r="H54" s="27">
        <v>-0.119118</v>
      </c>
      <c r="I54" s="28">
        <v>-0.14802000000000001</v>
      </c>
      <c r="J54" s="27">
        <v>4.1604000000000002E-2</v>
      </c>
      <c r="K54" s="28">
        <v>3.7721999999999999E-2</v>
      </c>
      <c r="L54" s="27">
        <v>8.8508000000000003E-2</v>
      </c>
      <c r="M54" s="28">
        <v>8.5468000000000002E-2</v>
      </c>
      <c r="N54" s="29">
        <v>-0.32018999999999997</v>
      </c>
      <c r="O54" s="9">
        <v>-0.45218999999999998</v>
      </c>
      <c r="P54" s="30">
        <v>3.32E-3</v>
      </c>
      <c r="Q54" s="4">
        <v>6.9830000000000003E-2</v>
      </c>
      <c r="R54" s="31">
        <f t="shared" si="0"/>
        <v>11.510826620973001</v>
      </c>
      <c r="S54" s="32">
        <f t="shared" si="1"/>
        <v>10.569663784007334</v>
      </c>
      <c r="T54" s="33">
        <v>2.2136999999999998</v>
      </c>
      <c r="U54" s="34">
        <v>2.2088000000000001</v>
      </c>
      <c r="V54" s="35">
        <f t="shared" si="3"/>
        <v>7.5319222353925026</v>
      </c>
      <c r="W54" s="36">
        <f t="shared" si="2"/>
        <v>7.7624373163330596</v>
      </c>
      <c r="X54" s="37">
        <v>94.983000000000004</v>
      </c>
      <c r="Y54" s="37">
        <v>71.831999999999994</v>
      </c>
      <c r="Z54" s="37">
        <v>66.456000000000003</v>
      </c>
      <c r="AA54" s="38">
        <v>85.513999999999996</v>
      </c>
      <c r="AB54" s="38">
        <v>66.358000000000004</v>
      </c>
      <c r="AC54" s="38">
        <v>62.326000000000001</v>
      </c>
      <c r="AD54" s="39">
        <v>-7.8338000000000001</v>
      </c>
      <c r="AE54" s="39">
        <v>3.2071000000000001</v>
      </c>
      <c r="AF54" s="39">
        <v>4.6266999999999996</v>
      </c>
      <c r="AG54" s="39">
        <v>3.1937000000000002</v>
      </c>
      <c r="AH54" s="39">
        <v>0</v>
      </c>
      <c r="AI54" s="39">
        <v>0</v>
      </c>
      <c r="AJ54" s="40">
        <v>-8.0312000000000001</v>
      </c>
      <c r="AK54" s="40">
        <v>3.2926000000000002</v>
      </c>
      <c r="AL54" s="40">
        <v>4.7385999999999999</v>
      </c>
      <c r="AM54" s="40">
        <v>3.3700999999999999</v>
      </c>
      <c r="AN54" s="40">
        <v>0</v>
      </c>
      <c r="AO54" s="40">
        <v>0</v>
      </c>
    </row>
    <row r="55" spans="1:41" x14ac:dyDescent="0.75">
      <c r="A55" s="26" t="s">
        <v>375</v>
      </c>
      <c r="B55" s="46" t="s">
        <v>376</v>
      </c>
      <c r="C55" s="9">
        <v>0.1</v>
      </c>
      <c r="D55" s="9">
        <v>0</v>
      </c>
      <c r="E55" s="9">
        <v>0.35</v>
      </c>
      <c r="F55" s="27">
        <v>-0.14790200000000001</v>
      </c>
      <c r="G55" s="28">
        <v>-0.17915</v>
      </c>
      <c r="H55" s="27">
        <v>-0.11916599999999999</v>
      </c>
      <c r="I55" s="28">
        <v>-0.148086</v>
      </c>
      <c r="J55" s="27">
        <v>4.1574E-2</v>
      </c>
      <c r="K55" s="28">
        <v>3.7692000000000003E-2</v>
      </c>
      <c r="L55" s="27">
        <v>8.8478000000000001E-2</v>
      </c>
      <c r="M55" s="28">
        <v>8.5438E-2</v>
      </c>
      <c r="N55" s="29">
        <v>-0.31190000000000001</v>
      </c>
      <c r="O55" s="9">
        <v>-0.43817</v>
      </c>
      <c r="P55" s="30">
        <v>3.4099999999999998E-3</v>
      </c>
      <c r="Q55" s="4">
        <v>7.0470000000000005E-2</v>
      </c>
      <c r="R55" s="31">
        <f t="shared" si="0"/>
        <v>15.257220209192333</v>
      </c>
      <c r="S55" s="32">
        <f t="shared" si="1"/>
        <v>14.006415637735001</v>
      </c>
      <c r="T55" s="33">
        <v>2.2444000000000002</v>
      </c>
      <c r="U55" s="34">
        <v>2.2349999999999999</v>
      </c>
      <c r="V55" s="35">
        <f t="shared" si="3"/>
        <v>10.82145680811969</v>
      </c>
      <c r="W55" s="36">
        <f t="shared" si="2"/>
        <v>11.097838601277278</v>
      </c>
      <c r="X55" s="37">
        <v>130.17500000000001</v>
      </c>
      <c r="Y55" s="37">
        <v>93.063999999999993</v>
      </c>
      <c r="Z55" s="37">
        <v>85.953999999999994</v>
      </c>
      <c r="AA55" s="38">
        <v>117.12</v>
      </c>
      <c r="AB55" s="38">
        <v>86.034000000000006</v>
      </c>
      <c r="AC55" s="38">
        <v>80.691000000000003</v>
      </c>
      <c r="AD55" s="39">
        <v>-11.398099999999999</v>
      </c>
      <c r="AE55" s="39">
        <v>4.7004999999999999</v>
      </c>
      <c r="AF55" s="39">
        <v>6.6976000000000004</v>
      </c>
      <c r="AG55" s="39">
        <v>4.3208000000000002</v>
      </c>
      <c r="AH55" s="39">
        <v>0</v>
      </c>
      <c r="AI55" s="39">
        <v>0</v>
      </c>
      <c r="AJ55" s="40">
        <v>-11.6279</v>
      </c>
      <c r="AK55" s="40">
        <v>4.8032000000000004</v>
      </c>
      <c r="AL55" s="40">
        <v>6.8247</v>
      </c>
      <c r="AM55" s="40">
        <v>4.5534999999999997</v>
      </c>
      <c r="AN55" s="40">
        <v>0</v>
      </c>
      <c r="AO55" s="40">
        <v>0</v>
      </c>
    </row>
    <row r="56" spans="1:41" x14ac:dyDescent="0.75">
      <c r="A56" s="26" t="s">
        <v>377</v>
      </c>
      <c r="B56" s="46" t="s">
        <v>378</v>
      </c>
      <c r="C56" s="9">
        <v>0.05</v>
      </c>
      <c r="D56" s="9">
        <v>0.1</v>
      </c>
      <c r="E56" s="9">
        <v>0.56999999999999995</v>
      </c>
      <c r="F56" s="27">
        <v>-8.7818999999999994E-2</v>
      </c>
      <c r="G56" s="28">
        <v>-0.10169</v>
      </c>
      <c r="H56" s="27">
        <v>-8.0212000000000006E-2</v>
      </c>
      <c r="I56" s="28">
        <v>-9.3705999999999998E-2</v>
      </c>
      <c r="J56" s="27">
        <v>6.5715999999999997E-2</v>
      </c>
      <c r="K56" s="28">
        <v>6.3374E-2</v>
      </c>
      <c r="L56" s="27">
        <v>0.106628</v>
      </c>
      <c r="M56" s="28">
        <v>0.10506699999999999</v>
      </c>
      <c r="N56" s="29">
        <v>-0.31419000000000002</v>
      </c>
      <c r="O56" s="9">
        <v>-0.44681999999999999</v>
      </c>
      <c r="P56" s="30">
        <v>-3.04E-2</v>
      </c>
      <c r="Q56" s="4">
        <v>6.447E-2</v>
      </c>
      <c r="R56" s="31">
        <f t="shared" si="0"/>
        <v>6.3334687843833333</v>
      </c>
      <c r="S56" s="32">
        <f t="shared" si="1"/>
        <v>5.8977498177599994</v>
      </c>
      <c r="T56" s="33">
        <v>1.6337999999999999</v>
      </c>
      <c r="U56" s="34">
        <v>1.7914000000000001</v>
      </c>
      <c r="V56" s="35">
        <f t="shared" si="3"/>
        <v>2.015939889976881</v>
      </c>
      <c r="W56" s="36">
        <f t="shared" si="2"/>
        <v>2.2322877592281869</v>
      </c>
      <c r="X56" s="37">
        <v>34.579000000000001</v>
      </c>
      <c r="Y56" s="37">
        <v>55.183</v>
      </c>
      <c r="Z56" s="37">
        <v>38.588000000000001</v>
      </c>
      <c r="AA56" s="38">
        <v>32.515000000000001</v>
      </c>
      <c r="AB56" s="38">
        <v>50.643999999999998</v>
      </c>
      <c r="AC56" s="38">
        <v>36.360999999999997</v>
      </c>
      <c r="AD56" s="39">
        <v>0.22020000000000001</v>
      </c>
      <c r="AE56" s="39">
        <v>-2.117</v>
      </c>
      <c r="AF56" s="39">
        <v>1.8968</v>
      </c>
      <c r="AG56" s="39">
        <v>0</v>
      </c>
      <c r="AH56" s="39">
        <v>0</v>
      </c>
      <c r="AI56" s="39">
        <v>0</v>
      </c>
      <c r="AJ56" s="40">
        <v>0.29720000000000002</v>
      </c>
      <c r="AK56" s="40">
        <v>-2.3660000000000001</v>
      </c>
      <c r="AL56" s="40">
        <v>2.0688</v>
      </c>
      <c r="AM56" s="40">
        <v>0</v>
      </c>
      <c r="AN56" s="40">
        <v>0</v>
      </c>
      <c r="AO56" s="40">
        <v>0</v>
      </c>
    </row>
    <row r="57" spans="1:41" x14ac:dyDescent="0.75">
      <c r="A57" s="26" t="s">
        <v>379</v>
      </c>
      <c r="B57" s="46" t="s">
        <v>380</v>
      </c>
      <c r="C57" s="9">
        <v>0.02</v>
      </c>
      <c r="D57" s="9">
        <v>0.15</v>
      </c>
      <c r="E57" s="9">
        <v>0.49</v>
      </c>
      <c r="F57" s="27">
        <v>-5.9740000000000001E-2</v>
      </c>
      <c r="G57" s="28">
        <v>-7.1163000000000004E-2</v>
      </c>
      <c r="H57" s="27">
        <v>-5.5933999999999998E-2</v>
      </c>
      <c r="I57" s="28">
        <v>-6.7136000000000001E-2</v>
      </c>
      <c r="J57" s="27">
        <v>7.1288000000000004E-2</v>
      </c>
      <c r="K57" s="28">
        <v>6.9500000000000006E-2</v>
      </c>
      <c r="L57" s="27">
        <v>0.108194</v>
      </c>
      <c r="M57" s="28">
        <v>0.107046</v>
      </c>
      <c r="N57" s="29">
        <v>-0.31902000000000003</v>
      </c>
      <c r="O57" s="9">
        <v>-0.45134999999999997</v>
      </c>
      <c r="P57" s="30">
        <v>-5.4730000000000001E-2</v>
      </c>
      <c r="Q57" s="4">
        <v>6.7030000000000006E-2</v>
      </c>
      <c r="R57" s="31">
        <f t="shared" si="0"/>
        <v>8.4279792325479992</v>
      </c>
      <c r="S57" s="32">
        <f t="shared" si="1"/>
        <v>7.7675911317190005</v>
      </c>
      <c r="T57" s="33">
        <v>1.0492999999999999</v>
      </c>
      <c r="U57" s="34">
        <v>1.1573</v>
      </c>
      <c r="V57" s="35">
        <f t="shared" si="3"/>
        <v>1.1424915273208816</v>
      </c>
      <c r="W57" s="36">
        <f t="shared" si="2"/>
        <v>1.320054407969611</v>
      </c>
      <c r="X57" s="37">
        <v>63.265999999999998</v>
      </c>
      <c r="Y57" s="37">
        <v>63.247</v>
      </c>
      <c r="Z57" s="37">
        <v>44.283000000000001</v>
      </c>
      <c r="AA57" s="38">
        <v>57.921999999999997</v>
      </c>
      <c r="AB57" s="38">
        <v>57.911999999999999</v>
      </c>
      <c r="AC57" s="38">
        <v>41.579000000000001</v>
      </c>
      <c r="AD57" s="39">
        <v>-0.65839999999999999</v>
      </c>
      <c r="AE57" s="39">
        <v>-0.66090000000000004</v>
      </c>
      <c r="AF57" s="39">
        <v>1.3191999999999999</v>
      </c>
      <c r="AG57" s="39">
        <v>-5.9999999999999995E-4</v>
      </c>
      <c r="AH57" s="39">
        <v>2.0999999999999999E-3</v>
      </c>
      <c r="AI57" s="39">
        <v>-8.0000000000000004E-4</v>
      </c>
      <c r="AJ57" s="40">
        <v>-0.76119999999999999</v>
      </c>
      <c r="AK57" s="40">
        <v>-0.76300000000000001</v>
      </c>
      <c r="AL57" s="40">
        <v>1.5243</v>
      </c>
      <c r="AM57" s="40">
        <v>-4.0000000000000002E-4</v>
      </c>
      <c r="AN57" s="40">
        <v>1.2999999999999999E-3</v>
      </c>
      <c r="AO57" s="40">
        <v>-5.0000000000000001E-4</v>
      </c>
    </row>
    <row r="58" spans="1:41" x14ac:dyDescent="0.75">
      <c r="A58" s="26" t="s">
        <v>381</v>
      </c>
      <c r="B58" s="46" t="s">
        <v>382</v>
      </c>
      <c r="C58" s="9">
        <v>0</v>
      </c>
      <c r="D58" s="9">
        <v>0</v>
      </c>
      <c r="E58" s="9">
        <v>0.48</v>
      </c>
      <c r="F58" s="27">
        <v>-4.1982999999999999E-2</v>
      </c>
      <c r="G58" s="28">
        <v>-5.1494999999999999E-2</v>
      </c>
      <c r="H58" s="27">
        <v>-4.2168999999999998E-2</v>
      </c>
      <c r="I58" s="28">
        <v>-5.169E-2</v>
      </c>
      <c r="J58" s="27">
        <v>-4.1982999999999999E-2</v>
      </c>
      <c r="K58" s="28">
        <v>-5.1494999999999999E-2</v>
      </c>
      <c r="L58" s="27">
        <v>-4.2168999999999998E-2</v>
      </c>
      <c r="M58" s="28">
        <v>-5.169E-2</v>
      </c>
      <c r="N58" s="29">
        <v>-0.32956000000000002</v>
      </c>
      <c r="O58" s="9">
        <v>-0.45993000000000001</v>
      </c>
      <c r="P58" s="30">
        <v>-7.7640000000000001E-2</v>
      </c>
      <c r="Q58" s="4">
        <v>6.4899999999999999E-2</v>
      </c>
      <c r="R58" s="31">
        <f t="shared" si="0"/>
        <v>10.457699306627001</v>
      </c>
      <c r="S58" s="32">
        <f t="shared" si="1"/>
        <v>9.608713483212</v>
      </c>
      <c r="T58" s="33">
        <v>0</v>
      </c>
      <c r="U58" s="34">
        <v>0</v>
      </c>
      <c r="V58" s="35">
        <f t="shared" si="3"/>
        <v>0</v>
      </c>
      <c r="W58" s="36">
        <f t="shared" si="2"/>
        <v>0</v>
      </c>
      <c r="X58" s="37">
        <v>70.643000000000001</v>
      </c>
      <c r="Y58" s="37">
        <v>70.643000000000001</v>
      </c>
      <c r="Z58" s="37">
        <v>70.643000000000001</v>
      </c>
      <c r="AA58" s="38">
        <v>64.908000000000001</v>
      </c>
      <c r="AB58" s="38">
        <v>64.908000000000001</v>
      </c>
      <c r="AC58" s="38">
        <v>64.908000000000001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  <c r="AI58" s="39">
        <v>0</v>
      </c>
      <c r="AJ58" s="40">
        <v>0</v>
      </c>
      <c r="AK58" s="40">
        <v>0</v>
      </c>
      <c r="AL58" s="40">
        <v>0</v>
      </c>
      <c r="AM58" s="40">
        <v>0</v>
      </c>
      <c r="AN58" s="40">
        <v>0</v>
      </c>
      <c r="AO58" s="40">
        <v>0</v>
      </c>
    </row>
    <row r="59" spans="1:41" x14ac:dyDescent="0.75">
      <c r="A59" s="26" t="s">
        <v>383</v>
      </c>
      <c r="B59" s="46" t="s">
        <v>384</v>
      </c>
      <c r="C59" s="9">
        <v>0.1</v>
      </c>
      <c r="D59" s="9">
        <v>0</v>
      </c>
      <c r="E59" s="9">
        <v>0.4</v>
      </c>
      <c r="F59" s="27">
        <v>-0.138155</v>
      </c>
      <c r="G59" s="28">
        <v>-0.15561800000000001</v>
      </c>
      <c r="H59" s="27">
        <v>-0.128746</v>
      </c>
      <c r="I59" s="28">
        <v>-0.145787</v>
      </c>
      <c r="J59" s="27">
        <v>5.0340999999999997E-2</v>
      </c>
      <c r="K59" s="28">
        <v>4.6662000000000002E-2</v>
      </c>
      <c r="L59" s="27">
        <v>9.7931000000000004E-2</v>
      </c>
      <c r="M59" s="28">
        <v>9.5254000000000005E-2</v>
      </c>
      <c r="N59" s="29">
        <v>-0.29858000000000001</v>
      </c>
      <c r="O59" s="9">
        <v>-0.43090000000000001</v>
      </c>
      <c r="P59" s="30">
        <v>-3.2699999999999999E-3</v>
      </c>
      <c r="Q59" s="4">
        <v>6.1260000000000002E-2</v>
      </c>
      <c r="R59" s="31">
        <f t="shared" si="0"/>
        <v>6.1551348834346671</v>
      </c>
      <c r="S59" s="32">
        <f t="shared" si="1"/>
        <v>5.7459636862386683</v>
      </c>
      <c r="T59" s="33">
        <v>2.1867000000000001</v>
      </c>
      <c r="U59" s="34">
        <v>2.3292000000000002</v>
      </c>
      <c r="V59" s="35">
        <f t="shared" si="3"/>
        <v>0.63102291559023438</v>
      </c>
      <c r="W59" s="36">
        <f t="shared" si="2"/>
        <v>0.7254778149605956</v>
      </c>
      <c r="X59" s="37">
        <v>50.241</v>
      </c>
      <c r="Y59" s="37">
        <v>38.652000000000001</v>
      </c>
      <c r="Z59" s="37">
        <v>35.843000000000004</v>
      </c>
      <c r="AA59" s="38">
        <v>46.566000000000003</v>
      </c>
      <c r="AB59" s="38">
        <v>36.186</v>
      </c>
      <c r="AC59" s="38">
        <v>33.692</v>
      </c>
      <c r="AD59" s="39">
        <v>-0.43230000000000002</v>
      </c>
      <c r="AE59" s="39">
        <v>0.43130000000000002</v>
      </c>
      <c r="AF59" s="39">
        <v>8.9999999999999998E-4</v>
      </c>
      <c r="AG59" s="39">
        <v>-0.46010000000000001</v>
      </c>
      <c r="AH59" s="39">
        <v>0</v>
      </c>
      <c r="AI59" s="39">
        <v>0</v>
      </c>
      <c r="AJ59" s="40">
        <v>-0.58030000000000004</v>
      </c>
      <c r="AK59" s="40">
        <v>0.52470000000000006</v>
      </c>
      <c r="AL59" s="40">
        <v>5.5599999999999997E-2</v>
      </c>
      <c r="AM59" s="40">
        <v>-0.4677</v>
      </c>
      <c r="AN59" s="40">
        <v>0</v>
      </c>
      <c r="AO59" s="40">
        <v>0</v>
      </c>
    </row>
    <row r="60" spans="1:41" x14ac:dyDescent="0.75">
      <c r="A60" s="26" t="s">
        <v>385</v>
      </c>
      <c r="B60" s="46" t="s">
        <v>386</v>
      </c>
      <c r="C60" s="9">
        <v>0.1</v>
      </c>
      <c r="D60" s="9">
        <v>0.1</v>
      </c>
      <c r="E60" s="9">
        <v>0.49</v>
      </c>
      <c r="F60" s="27">
        <v>-9.7129999999999994E-2</v>
      </c>
      <c r="G60" s="28">
        <v>-0.110233</v>
      </c>
      <c r="H60" s="27">
        <v>-9.1534000000000004E-2</v>
      </c>
      <c r="I60" s="28">
        <v>-0.104379</v>
      </c>
      <c r="J60" s="27">
        <v>6.0793E-2</v>
      </c>
      <c r="K60" s="28">
        <v>5.7994999999999998E-2</v>
      </c>
      <c r="L60" s="27">
        <v>0.104477</v>
      </c>
      <c r="M60" s="28">
        <v>0.10269</v>
      </c>
      <c r="N60" s="29">
        <v>-0.30956</v>
      </c>
      <c r="O60" s="9">
        <v>-0.43694</v>
      </c>
      <c r="P60" s="30">
        <v>-1.6000000000000001E-4</v>
      </c>
      <c r="Q60" s="4">
        <v>6.5509999999999999E-2</v>
      </c>
      <c r="R60" s="31">
        <f t="shared" si="0"/>
        <v>8.2155477318329986</v>
      </c>
      <c r="S60" s="32">
        <f t="shared" si="1"/>
        <v>7.5990275994443346</v>
      </c>
      <c r="T60" s="33">
        <v>2.1295999999999999</v>
      </c>
      <c r="U60" s="34">
        <v>2.2456</v>
      </c>
      <c r="V60" s="35">
        <f t="shared" si="3"/>
        <v>2.1456885561516144</v>
      </c>
      <c r="W60" s="36">
        <f t="shared" si="2"/>
        <v>2.2759347068841853</v>
      </c>
      <c r="X60" s="37">
        <v>65.072000000000003</v>
      </c>
      <c r="Y60" s="37">
        <v>55.997</v>
      </c>
      <c r="Z60" s="37">
        <v>45.421999999999997</v>
      </c>
      <c r="AA60" s="38">
        <v>59.97</v>
      </c>
      <c r="AB60" s="38">
        <v>51.500999999999998</v>
      </c>
      <c r="AC60" s="38">
        <v>42.526000000000003</v>
      </c>
      <c r="AD60" s="39">
        <v>-2.4127999999999998</v>
      </c>
      <c r="AE60" s="39">
        <v>1.4837</v>
      </c>
      <c r="AF60" s="39">
        <v>0.92910000000000004</v>
      </c>
      <c r="AG60" s="39">
        <v>0</v>
      </c>
      <c r="AH60" s="39">
        <v>0</v>
      </c>
      <c r="AI60" s="39">
        <v>0.40110000000000001</v>
      </c>
      <c r="AJ60" s="40">
        <v>-2.5733000000000001</v>
      </c>
      <c r="AK60" s="40">
        <v>1.4770000000000001</v>
      </c>
      <c r="AL60" s="40">
        <v>1.0963000000000001</v>
      </c>
      <c r="AM60" s="40">
        <v>0</v>
      </c>
      <c r="AN60" s="40">
        <v>0</v>
      </c>
      <c r="AO60" s="40">
        <v>0.42099999999999999</v>
      </c>
    </row>
    <row r="61" spans="1:41" x14ac:dyDescent="0.75">
      <c r="A61" s="26" t="s">
        <v>387</v>
      </c>
      <c r="B61" s="46" t="s">
        <v>388</v>
      </c>
      <c r="C61" s="9">
        <v>0.11</v>
      </c>
      <c r="D61" s="9">
        <v>0.1</v>
      </c>
      <c r="E61" s="9">
        <v>0.64</v>
      </c>
      <c r="F61" s="27">
        <v>-0.112535</v>
      </c>
      <c r="G61" s="28">
        <v>-0.130801</v>
      </c>
      <c r="H61" s="27">
        <v>-0.107001</v>
      </c>
      <c r="I61" s="28">
        <v>-0.12496400000000001</v>
      </c>
      <c r="J61" s="27">
        <v>5.6335000000000003E-2</v>
      </c>
      <c r="K61" s="28">
        <v>5.3128000000000002E-2</v>
      </c>
      <c r="L61" s="27">
        <v>0.105161</v>
      </c>
      <c r="M61" s="28">
        <v>0.101033</v>
      </c>
      <c r="N61" s="29">
        <v>-0.31258000000000002</v>
      </c>
      <c r="O61" s="9">
        <v>-0.44155</v>
      </c>
      <c r="P61" s="30">
        <v>-2.061E-2</v>
      </c>
      <c r="Q61" s="4">
        <v>6.7479999999999998E-2</v>
      </c>
      <c r="R61" s="31">
        <f t="shared" si="0"/>
        <v>8.3052574805670023</v>
      </c>
      <c r="S61" s="32">
        <f t="shared" si="1"/>
        <v>7.697323429740333</v>
      </c>
      <c r="T61" s="33">
        <v>0</v>
      </c>
      <c r="U61" s="34">
        <v>0</v>
      </c>
      <c r="V61" s="35">
        <f t="shared" si="3"/>
        <v>4.6940955071238166</v>
      </c>
      <c r="W61" s="36">
        <f t="shared" si="2"/>
        <v>5.2281870318495685</v>
      </c>
      <c r="X61" s="37">
        <v>49.863999999999997</v>
      </c>
      <c r="Y61" s="37">
        <v>73.864000000000004</v>
      </c>
      <c r="Z61" s="37">
        <v>44.581000000000003</v>
      </c>
      <c r="AA61" s="38">
        <v>46.841999999999999</v>
      </c>
      <c r="AB61" s="38">
        <v>67.254000000000005</v>
      </c>
      <c r="AC61" s="38">
        <v>41.893000000000001</v>
      </c>
      <c r="AD61" s="39">
        <v>2.6202999999999999</v>
      </c>
      <c r="AE61" s="39">
        <v>-4.8833000000000002</v>
      </c>
      <c r="AF61" s="39">
        <v>2.2629999999999999</v>
      </c>
      <c r="AG61" s="39">
        <v>2.0291999999999999</v>
      </c>
      <c r="AH61" s="39">
        <v>0</v>
      </c>
      <c r="AI61" s="39">
        <v>0</v>
      </c>
      <c r="AJ61" s="40">
        <v>2.8902000000000001</v>
      </c>
      <c r="AK61" s="40">
        <v>-5.4219999999999997</v>
      </c>
      <c r="AL61" s="40">
        <v>2.5318000000000001</v>
      </c>
      <c r="AM61" s="40">
        <v>2.2919999999999998</v>
      </c>
      <c r="AN61" s="40">
        <v>0</v>
      </c>
      <c r="AO61" s="40">
        <v>0</v>
      </c>
    </row>
    <row r="62" spans="1:41" x14ac:dyDescent="0.75">
      <c r="A62" s="26" t="s">
        <v>389</v>
      </c>
      <c r="B62" s="46" t="s">
        <v>390</v>
      </c>
      <c r="C62" s="9">
        <v>0.09</v>
      </c>
      <c r="D62" s="9">
        <v>0</v>
      </c>
      <c r="E62" s="9">
        <v>0.41</v>
      </c>
      <c r="F62" s="27">
        <v>-6.9446999999999995E-2</v>
      </c>
      <c r="G62" s="28">
        <v>-7.9822000000000004E-2</v>
      </c>
      <c r="H62" s="27">
        <v>-6.7477999999999996E-2</v>
      </c>
      <c r="I62" s="28">
        <v>-7.7746999999999997E-2</v>
      </c>
      <c r="J62" s="27">
        <v>5.2747000000000002E-2</v>
      </c>
      <c r="K62" s="28">
        <v>4.7178999999999999E-2</v>
      </c>
      <c r="L62" s="27">
        <v>0.102156</v>
      </c>
      <c r="M62" s="28">
        <v>9.7486000000000003E-2</v>
      </c>
      <c r="N62" s="29">
        <v>-0.31163000000000002</v>
      </c>
      <c r="O62" s="9">
        <v>-0.44407999999999997</v>
      </c>
      <c r="P62" s="30">
        <v>1.98E-3</v>
      </c>
      <c r="Q62" s="4">
        <v>6.5909999999999996E-2</v>
      </c>
      <c r="R62" s="31">
        <f t="shared" si="0"/>
        <v>10.245169115319335</v>
      </c>
      <c r="S62" s="32">
        <f t="shared" si="1"/>
        <v>9.4319586317459994</v>
      </c>
      <c r="T62" s="33">
        <v>1.8625</v>
      </c>
      <c r="U62" s="34">
        <v>1.925</v>
      </c>
      <c r="V62" s="35">
        <f t="shared" si="3"/>
        <v>1.9662240843810248</v>
      </c>
      <c r="W62" s="36">
        <f t="shared" si="2"/>
        <v>2.0150101761529644</v>
      </c>
      <c r="X62" s="37">
        <v>72.396000000000001</v>
      </c>
      <c r="Y62" s="37">
        <v>72.394000000000005</v>
      </c>
      <c r="Z62" s="37">
        <v>62.832000000000001</v>
      </c>
      <c r="AA62" s="38">
        <v>57.822000000000003</v>
      </c>
      <c r="AB62" s="38">
        <v>66.66</v>
      </c>
      <c r="AC62" s="38">
        <v>66.66</v>
      </c>
      <c r="AD62" s="39">
        <v>-1.1352</v>
      </c>
      <c r="AE62" s="39">
        <v>-1.1352</v>
      </c>
      <c r="AF62" s="39">
        <v>2.2704</v>
      </c>
      <c r="AG62" s="39">
        <v>0</v>
      </c>
      <c r="AH62" s="39">
        <v>-1E-4</v>
      </c>
      <c r="AI62" s="39">
        <v>2.0000000000000001E-4</v>
      </c>
      <c r="AJ62" s="40">
        <v>2.3267000000000002</v>
      </c>
      <c r="AK62" s="40">
        <v>-1.1634</v>
      </c>
      <c r="AL62" s="40">
        <v>-1.1634</v>
      </c>
      <c r="AM62" s="40">
        <v>0</v>
      </c>
      <c r="AN62" s="40">
        <v>0</v>
      </c>
      <c r="AO62" s="40">
        <v>0</v>
      </c>
    </row>
    <row r="63" spans="1:41" x14ac:dyDescent="0.75">
      <c r="A63" s="26" t="s">
        <v>391</v>
      </c>
      <c r="B63" s="46" t="s">
        <v>392</v>
      </c>
      <c r="C63" s="9">
        <v>0.08</v>
      </c>
      <c r="D63" s="9">
        <v>0.13</v>
      </c>
      <c r="E63" s="9">
        <v>0.68</v>
      </c>
      <c r="F63" s="27">
        <v>-9.8535999999999999E-2</v>
      </c>
      <c r="G63" s="28">
        <v>-0.115219</v>
      </c>
      <c r="H63" s="27">
        <v>-9.0115000000000001E-2</v>
      </c>
      <c r="I63" s="28">
        <v>-0.106353</v>
      </c>
      <c r="J63" s="27">
        <v>6.4723000000000003E-2</v>
      </c>
      <c r="K63" s="28">
        <v>6.2227999999999999E-2</v>
      </c>
      <c r="L63" s="27">
        <v>0.10766100000000001</v>
      </c>
      <c r="M63" s="28">
        <v>0.10606699999999999</v>
      </c>
      <c r="N63" s="29">
        <v>-0.31679000000000002</v>
      </c>
      <c r="O63" s="9">
        <v>-0.44603999999999999</v>
      </c>
      <c r="P63" s="30">
        <v>-3.5060000000000001E-2</v>
      </c>
      <c r="Q63" s="4">
        <v>6.5259999999999999E-2</v>
      </c>
      <c r="R63" s="31">
        <f t="shared" si="0"/>
        <v>10.261008955442332</v>
      </c>
      <c r="S63" s="32">
        <f t="shared" si="1"/>
        <v>9.4628981325470001</v>
      </c>
      <c r="T63" s="33">
        <v>1.2393000000000001</v>
      </c>
      <c r="U63" s="34">
        <v>1.3439000000000001</v>
      </c>
      <c r="V63" s="35">
        <f t="shared" si="3"/>
        <v>3.4996440104673501</v>
      </c>
      <c r="W63" s="36">
        <f t="shared" si="2"/>
        <v>3.9078188942170797</v>
      </c>
      <c r="X63" s="37">
        <v>83.375</v>
      </c>
      <c r="Y63" s="37">
        <v>70.367999999999995</v>
      </c>
      <c r="Z63" s="37">
        <v>54.2</v>
      </c>
      <c r="AA63" s="38">
        <v>75.899000000000001</v>
      </c>
      <c r="AB63" s="38">
        <v>65.12</v>
      </c>
      <c r="AC63" s="38">
        <v>50.75</v>
      </c>
      <c r="AD63" s="39">
        <v>-3.8357000000000001</v>
      </c>
      <c r="AE63" s="39">
        <v>1.2253000000000001</v>
      </c>
      <c r="AF63" s="39">
        <v>2.6103999999999998</v>
      </c>
      <c r="AG63" s="39">
        <v>0.1206</v>
      </c>
      <c r="AH63" s="39">
        <v>0.48130000000000001</v>
      </c>
      <c r="AI63" s="39">
        <v>0.42</v>
      </c>
      <c r="AJ63" s="40">
        <v>-4.2527999999999997</v>
      </c>
      <c r="AK63" s="40">
        <v>1.3019000000000001</v>
      </c>
      <c r="AL63" s="40">
        <v>2.9510000000000001</v>
      </c>
      <c r="AM63" s="40">
        <v>0.21110000000000001</v>
      </c>
      <c r="AN63" s="40">
        <v>0.55579999999999996</v>
      </c>
      <c r="AO63" s="40">
        <v>0.4546</v>
      </c>
    </row>
    <row r="64" spans="1:41" x14ac:dyDescent="0.75">
      <c r="A64" s="26" t="s">
        <v>393</v>
      </c>
      <c r="B64" s="46" t="s">
        <v>394</v>
      </c>
      <c r="C64" s="9">
        <v>0.1</v>
      </c>
      <c r="D64" s="9">
        <v>0</v>
      </c>
      <c r="E64" s="9">
        <v>0.4</v>
      </c>
      <c r="F64" s="27">
        <v>-0.13791700000000001</v>
      </c>
      <c r="G64" s="28">
        <v>-0.155052</v>
      </c>
      <c r="H64" s="27">
        <v>-0.130412</v>
      </c>
      <c r="I64" s="28">
        <v>-0.14721200000000001</v>
      </c>
      <c r="J64" s="27">
        <v>4.8736000000000002E-2</v>
      </c>
      <c r="K64" s="28">
        <v>4.5089999999999998E-2</v>
      </c>
      <c r="L64" s="27">
        <v>9.6921999999999994E-2</v>
      </c>
      <c r="M64" s="28">
        <v>9.4282000000000005E-2</v>
      </c>
      <c r="N64" s="29">
        <v>-0.29764000000000002</v>
      </c>
      <c r="O64" s="9">
        <v>-0.42792000000000002</v>
      </c>
      <c r="P64" s="30">
        <v>-6.45E-3</v>
      </c>
      <c r="Q64" s="4">
        <v>6.6159999999999997E-2</v>
      </c>
      <c r="R64" s="31">
        <f t="shared" si="0"/>
        <v>8.0147617210526665</v>
      </c>
      <c r="S64" s="32">
        <f t="shared" si="1"/>
        <v>7.4564690383373344</v>
      </c>
      <c r="T64" s="33">
        <v>2.2805</v>
      </c>
      <c r="U64" s="34">
        <v>2.4140999999999999</v>
      </c>
      <c r="V64" s="35">
        <f t="shared" si="3"/>
        <v>1.7245010930701088</v>
      </c>
      <c r="W64" s="36">
        <f t="shared" si="2"/>
        <v>1.9695183599042685</v>
      </c>
      <c r="X64" s="37">
        <v>67.933999999999997</v>
      </c>
      <c r="Y64" s="37">
        <v>48.698</v>
      </c>
      <c r="Z64" s="37">
        <v>45.79</v>
      </c>
      <c r="AA64" s="38">
        <v>62.514000000000003</v>
      </c>
      <c r="AB64" s="38">
        <v>45.503</v>
      </c>
      <c r="AC64" s="38">
        <v>43.091000000000001</v>
      </c>
      <c r="AD64" s="39">
        <v>-1.9633</v>
      </c>
      <c r="AE64" s="39">
        <v>1.0552999999999999</v>
      </c>
      <c r="AF64" s="39">
        <v>0.90810000000000002</v>
      </c>
      <c r="AG64" s="39">
        <v>0.27829999999999999</v>
      </c>
      <c r="AH64" s="39">
        <v>0</v>
      </c>
      <c r="AI64" s="39">
        <v>0</v>
      </c>
      <c r="AJ64" s="40">
        <v>-2.2452000000000001</v>
      </c>
      <c r="AK64" s="40">
        <v>1.2131000000000001</v>
      </c>
      <c r="AL64" s="40">
        <v>1.0321</v>
      </c>
      <c r="AM64" s="40">
        <v>0.30020000000000002</v>
      </c>
      <c r="AN64" s="40">
        <v>0</v>
      </c>
      <c r="AO64" s="40">
        <v>0</v>
      </c>
    </row>
    <row r="65" spans="1:41" x14ac:dyDescent="0.75">
      <c r="A65" s="26" t="s">
        <v>395</v>
      </c>
      <c r="B65" s="46" t="s">
        <v>396</v>
      </c>
      <c r="C65" s="9">
        <v>0.12</v>
      </c>
      <c r="D65" s="9">
        <v>0</v>
      </c>
      <c r="E65" s="9">
        <v>0.35</v>
      </c>
      <c r="F65" s="27">
        <v>-0.14336099999999999</v>
      </c>
      <c r="G65" s="28">
        <v>-0.161248</v>
      </c>
      <c r="H65" s="27">
        <v>-0.14174999999999999</v>
      </c>
      <c r="I65" s="28">
        <v>-0.15956899999999999</v>
      </c>
      <c r="J65" s="27">
        <v>4.7711999999999997E-2</v>
      </c>
      <c r="K65" s="28">
        <v>4.3399E-2</v>
      </c>
      <c r="L65" s="27">
        <v>9.8565E-2</v>
      </c>
      <c r="M65" s="28">
        <v>9.5390000000000003E-2</v>
      </c>
      <c r="N65" s="29">
        <v>-0.29621999999999998</v>
      </c>
      <c r="O65" s="9">
        <v>-0.42732999999999999</v>
      </c>
      <c r="P65" s="30">
        <v>-8.5999999999999998E-4</v>
      </c>
      <c r="Q65" s="4">
        <v>6.6420000000000007E-2</v>
      </c>
      <c r="R65" s="31">
        <f t="shared" si="0"/>
        <v>8.0223115513916667</v>
      </c>
      <c r="S65" s="32">
        <f t="shared" si="1"/>
        <v>7.4358920497663332</v>
      </c>
      <c r="T65" s="33">
        <v>2.3121</v>
      </c>
      <c r="U65" s="34">
        <v>2.4460000000000002</v>
      </c>
      <c r="V65" s="35">
        <f t="shared" si="3"/>
        <v>0.9850303599382102</v>
      </c>
      <c r="W65" s="36">
        <f t="shared" si="2"/>
        <v>1.1127303671599871</v>
      </c>
      <c r="X65" s="37">
        <v>62.197000000000003</v>
      </c>
      <c r="Y65" s="37">
        <v>53.716999999999999</v>
      </c>
      <c r="Z65" s="37">
        <v>46.661000000000001</v>
      </c>
      <c r="AA65" s="38">
        <v>57.707999999999998</v>
      </c>
      <c r="AB65" s="38">
        <v>49.357999999999997</v>
      </c>
      <c r="AC65" s="38">
        <v>43.625</v>
      </c>
      <c r="AD65" s="39">
        <v>-1.0834999999999999</v>
      </c>
      <c r="AE65" s="39">
        <v>0.56330000000000002</v>
      </c>
      <c r="AF65" s="39">
        <v>0.5202</v>
      </c>
      <c r="AG65" s="39">
        <v>-1E-4</v>
      </c>
      <c r="AH65" s="39">
        <v>-0.2989</v>
      </c>
      <c r="AI65" s="39">
        <v>1E-4</v>
      </c>
      <c r="AJ65" s="40">
        <v>-1.2382</v>
      </c>
      <c r="AK65" s="40">
        <v>0.5998</v>
      </c>
      <c r="AL65" s="40">
        <v>0.63839999999999997</v>
      </c>
      <c r="AM65" s="40">
        <v>-2.0000000000000001E-4</v>
      </c>
      <c r="AN65" s="40">
        <v>-0.2964</v>
      </c>
      <c r="AO65" s="40">
        <v>-1E-4</v>
      </c>
    </row>
    <row r="66" spans="1:41" x14ac:dyDescent="0.75">
      <c r="A66" s="26" t="s">
        <v>397</v>
      </c>
      <c r="B66" s="46" t="s">
        <v>398</v>
      </c>
      <c r="C66" s="9">
        <v>0.1</v>
      </c>
      <c r="D66" s="9">
        <v>0</v>
      </c>
      <c r="E66" s="9">
        <v>0.4</v>
      </c>
      <c r="F66" s="27">
        <v>-0.138736</v>
      </c>
      <c r="G66" s="28">
        <v>-0.155751</v>
      </c>
      <c r="H66" s="27">
        <v>-0.13122300000000001</v>
      </c>
      <c r="I66" s="28">
        <v>-0.14790300000000001</v>
      </c>
      <c r="J66" s="27">
        <v>4.8530999999999998E-2</v>
      </c>
      <c r="K66" s="28">
        <v>4.4920000000000002E-2</v>
      </c>
      <c r="L66" s="27">
        <v>9.6727999999999995E-2</v>
      </c>
      <c r="M66" s="28">
        <v>9.4122999999999998E-2</v>
      </c>
      <c r="N66" s="29">
        <v>-0.29637000000000002</v>
      </c>
      <c r="O66" s="9">
        <v>-0.42563000000000001</v>
      </c>
      <c r="P66" s="30">
        <v>-2.5999999999999999E-3</v>
      </c>
      <c r="Q66" s="4">
        <v>6.6960000000000006E-2</v>
      </c>
      <c r="R66" s="31">
        <f t="shared" si="0"/>
        <v>9.8789776712296682</v>
      </c>
      <c r="S66" s="32">
        <f t="shared" si="1"/>
        <v>6.3891352131769663</v>
      </c>
      <c r="T66" s="33">
        <v>2.3740000000000001</v>
      </c>
      <c r="U66" s="34">
        <v>2.4998</v>
      </c>
      <c r="V66" s="35">
        <f t="shared" si="3"/>
        <v>3.0914161107815943</v>
      </c>
      <c r="W66" s="36">
        <f t="shared" si="2"/>
        <v>3.4454941401778645</v>
      </c>
      <c r="X66" s="37">
        <v>83.994</v>
      </c>
      <c r="Y66" s="37">
        <v>60.563000000000002</v>
      </c>
      <c r="Z66" s="37">
        <v>55.643999999999998</v>
      </c>
      <c r="AA66" s="38">
        <v>76.802999999999997</v>
      </c>
      <c r="AB66" s="38">
        <v>56.552999999999997</v>
      </c>
      <c r="AC66" s="38">
        <v>-3.8778999999999999</v>
      </c>
      <c r="AD66" s="39">
        <v>-3.4895</v>
      </c>
      <c r="AE66" s="39">
        <v>1.6956</v>
      </c>
      <c r="AF66" s="39">
        <v>1.7939000000000001</v>
      </c>
      <c r="AG66" s="39">
        <v>-0.64959999999999996</v>
      </c>
      <c r="AH66" s="39">
        <v>0</v>
      </c>
      <c r="AI66" s="39">
        <v>0</v>
      </c>
      <c r="AJ66" s="40">
        <v>-3.8778999999999999</v>
      </c>
      <c r="AK66" s="40">
        <v>1.9046000000000001</v>
      </c>
      <c r="AL66" s="40">
        <v>1.9733000000000001</v>
      </c>
      <c r="AM66" s="40">
        <v>0.76919999999999999</v>
      </c>
      <c r="AN66" s="40">
        <v>0</v>
      </c>
      <c r="AO66" s="40">
        <v>0</v>
      </c>
    </row>
    <row r="67" spans="1:41" x14ac:dyDescent="0.75">
      <c r="A67" s="26" t="s">
        <v>399</v>
      </c>
      <c r="B67" s="46" t="s">
        <v>400</v>
      </c>
      <c r="C67" s="9">
        <v>0.1</v>
      </c>
      <c r="D67" s="9">
        <v>0</v>
      </c>
      <c r="E67" s="9">
        <v>0.4</v>
      </c>
      <c r="F67" s="27">
        <v>-0.13924500000000001</v>
      </c>
      <c r="G67" s="28">
        <v>-0.156696</v>
      </c>
      <c r="H67" s="27">
        <v>-0.13173399999999999</v>
      </c>
      <c r="I67" s="28">
        <v>-0.14884800000000001</v>
      </c>
      <c r="J67" s="27">
        <v>4.8453000000000003E-2</v>
      </c>
      <c r="K67" s="28">
        <v>4.4908000000000003E-2</v>
      </c>
      <c r="L67" s="27">
        <v>9.6654000000000004E-2</v>
      </c>
      <c r="M67" s="28">
        <v>9.4130000000000005E-2</v>
      </c>
      <c r="N67" s="29">
        <v>-0.29559999999999997</v>
      </c>
      <c r="O67" s="9">
        <v>-0.42409000000000002</v>
      </c>
      <c r="P67" s="30">
        <v>-2.3600000000000001E-3</v>
      </c>
      <c r="Q67" s="4">
        <v>6.7769999999999997E-2</v>
      </c>
      <c r="R67" s="31">
        <f t="shared" si="0"/>
        <v>11.768211686647668</v>
      </c>
      <c r="S67" s="32">
        <f t="shared" si="1"/>
        <v>10.892233986138333</v>
      </c>
      <c r="T67" s="33">
        <v>2.3919000000000001</v>
      </c>
      <c r="U67" s="34">
        <v>2.5175999999999998</v>
      </c>
      <c r="V67" s="35">
        <f t="shared" si="3"/>
        <v>4.9451391244332052</v>
      </c>
      <c r="W67" s="36">
        <f t="shared" si="2"/>
        <v>5.4306372812037447</v>
      </c>
      <c r="X67" s="37">
        <v>102.249</v>
      </c>
      <c r="Y67" s="37">
        <v>70.763000000000005</v>
      </c>
      <c r="Z67" s="37">
        <v>65.474999999999994</v>
      </c>
      <c r="AA67" s="38">
        <v>93.111999999999995</v>
      </c>
      <c r="AB67" s="38">
        <v>65.991</v>
      </c>
      <c r="AC67" s="38">
        <v>61.631999999999998</v>
      </c>
      <c r="AD67" s="39">
        <v>-5.4320000000000004</v>
      </c>
      <c r="AE67" s="39">
        <v>2.5579999999999998</v>
      </c>
      <c r="AF67" s="39">
        <v>2.8740000000000001</v>
      </c>
      <c r="AG67" s="39">
        <v>-1.5164</v>
      </c>
      <c r="AH67" s="39">
        <v>0</v>
      </c>
      <c r="AI67" s="39">
        <v>0</v>
      </c>
      <c r="AJ67" s="40">
        <v>-5.9676999999999998</v>
      </c>
      <c r="AK67" s="40">
        <v>2.8407</v>
      </c>
      <c r="AL67" s="40">
        <v>3.1269999999999998</v>
      </c>
      <c r="AM67" s="40">
        <v>-1.6617</v>
      </c>
      <c r="AN67" s="40">
        <v>0</v>
      </c>
      <c r="AO67" s="40">
        <v>0</v>
      </c>
    </row>
    <row r="68" spans="1:41" x14ac:dyDescent="0.75">
      <c r="A68" s="26" t="s">
        <v>401</v>
      </c>
      <c r="B68" s="46" t="s">
        <v>402</v>
      </c>
      <c r="C68" s="9">
        <v>0.1</v>
      </c>
      <c r="D68" s="9">
        <v>0</v>
      </c>
      <c r="E68" s="9">
        <v>0.4</v>
      </c>
      <c r="F68" s="27">
        <v>-0.13977300000000001</v>
      </c>
      <c r="G68" s="28">
        <v>-0.15685099999999999</v>
      </c>
      <c r="H68" s="27">
        <v>-0.13227</v>
      </c>
      <c r="I68" s="28">
        <v>0.149004</v>
      </c>
      <c r="J68" s="27">
        <v>4.8458000000000001E-2</v>
      </c>
      <c r="K68" s="28">
        <v>4.4875999999999999E-2</v>
      </c>
      <c r="L68" s="27">
        <v>9.6675999999999998E-2</v>
      </c>
      <c r="M68" s="28">
        <v>9.4097E-2</v>
      </c>
      <c r="N68" s="29">
        <v>-0.29487000000000002</v>
      </c>
      <c r="O68" s="9">
        <v>-0.42271999999999998</v>
      </c>
      <c r="P68" s="30">
        <v>-1.98E-3</v>
      </c>
      <c r="Q68" s="4">
        <v>6.7780000000000007E-2</v>
      </c>
      <c r="R68" s="31">
        <f t="shared" si="0"/>
        <v>13.652363136543331</v>
      </c>
      <c r="S68" s="32">
        <f t="shared" si="1"/>
        <v>12.616407985321333</v>
      </c>
      <c r="T68" s="33">
        <v>2.46</v>
      </c>
      <c r="U68" s="34">
        <v>2.5773999999999999</v>
      </c>
      <c r="V68" s="35">
        <f t="shared" si="3"/>
        <v>6.41956680469952</v>
      </c>
      <c r="W68" s="36">
        <f t="shared" si="2"/>
        <v>7.0063178988681356</v>
      </c>
      <c r="X68" s="37">
        <v>119.411</v>
      </c>
      <c r="Y68" s="37">
        <v>82.022000000000006</v>
      </c>
      <c r="Z68" s="37">
        <v>75.236999999999995</v>
      </c>
      <c r="AA68" s="38">
        <v>108.405</v>
      </c>
      <c r="AB68" s="38">
        <v>76.441999999999993</v>
      </c>
      <c r="AC68" s="38">
        <v>70.828999999999994</v>
      </c>
      <c r="AD68" s="39">
        <v>-7.0831</v>
      </c>
      <c r="AE68" s="39">
        <v>3.1833</v>
      </c>
      <c r="AF68" s="39">
        <v>3.8997999999999999</v>
      </c>
      <c r="AG68" s="39">
        <v>-1.8587</v>
      </c>
      <c r="AH68" s="39">
        <v>0</v>
      </c>
      <c r="AI68" s="39">
        <v>0</v>
      </c>
      <c r="AJ68" s="40">
        <v>-7.7057000000000002</v>
      </c>
      <c r="AK68" s="40">
        <v>3.5072000000000001</v>
      </c>
      <c r="AL68" s="40">
        <v>4.1985000000000001</v>
      </c>
      <c r="AM68" s="40">
        <v>-2.1061000000000001</v>
      </c>
      <c r="AN68" s="40">
        <v>0</v>
      </c>
      <c r="AO68" s="40">
        <v>0</v>
      </c>
    </row>
    <row r="69" spans="1:41" x14ac:dyDescent="0.75">
      <c r="A69" s="26" t="s">
        <v>403</v>
      </c>
      <c r="B69" s="46" t="s">
        <v>404</v>
      </c>
      <c r="C69" s="9">
        <v>0.1</v>
      </c>
      <c r="D69" s="9">
        <v>0</v>
      </c>
      <c r="E69" s="9">
        <v>0.4</v>
      </c>
      <c r="F69" s="27">
        <v>-0.13989499999999999</v>
      </c>
      <c r="G69" s="28">
        <v>-0.15695999999999999</v>
      </c>
      <c r="H69" s="27">
        <v>-0.13239300000000001</v>
      </c>
      <c r="I69" s="28">
        <v>-0.149113</v>
      </c>
      <c r="J69" s="27">
        <v>4.8460000000000003E-2</v>
      </c>
      <c r="K69" s="28">
        <v>4.4873999999999997E-2</v>
      </c>
      <c r="L69" s="27">
        <v>9.6678E-2</v>
      </c>
      <c r="M69" s="28">
        <v>9.4093999999999997E-2</v>
      </c>
      <c r="N69" s="29">
        <v>-0.29436000000000001</v>
      </c>
      <c r="O69" s="9">
        <v>-0.42160999999999998</v>
      </c>
      <c r="P69" s="30">
        <v>-2.0300000000000001E-3</v>
      </c>
      <c r="Q69" s="4">
        <v>6.8500000000000005E-2</v>
      </c>
      <c r="R69" s="31">
        <f t="shared" si="0"/>
        <v>15.543620309111002</v>
      </c>
      <c r="S69" s="32">
        <f t="shared" si="1"/>
        <v>14.34842788662133</v>
      </c>
      <c r="T69" s="33">
        <v>2.4474</v>
      </c>
      <c r="U69" s="34">
        <v>2.5638000000000001</v>
      </c>
      <c r="V69" s="35">
        <f t="shared" si="3"/>
        <v>8.4791192325618354</v>
      </c>
      <c r="W69" s="36">
        <f t="shared" si="2"/>
        <v>9.1715645306566973</v>
      </c>
      <c r="X69" s="37">
        <v>137.732</v>
      </c>
      <c r="Y69" s="37">
        <v>92.284999999999997</v>
      </c>
      <c r="Z69" s="37">
        <v>84.98</v>
      </c>
      <c r="AA69" s="38">
        <v>124.818</v>
      </c>
      <c r="AB69" s="38">
        <v>85.951999999999998</v>
      </c>
      <c r="AC69" s="38">
        <v>80.006</v>
      </c>
      <c r="AD69" s="39">
        <v>-9.1968999999999994</v>
      </c>
      <c r="AE69" s="39">
        <v>4.1435000000000004</v>
      </c>
      <c r="AF69" s="39">
        <v>5.0533999999999999</v>
      </c>
      <c r="AG69" s="39">
        <v>2.8725000000000001</v>
      </c>
      <c r="AH69" s="39">
        <v>0</v>
      </c>
      <c r="AI69" s="39">
        <v>0</v>
      </c>
      <c r="AJ69" s="40">
        <v>-9.9415999999999993</v>
      </c>
      <c r="AK69" s="40">
        <v>4.5308999999999999</v>
      </c>
      <c r="AL69" s="40">
        <v>5.4107000000000003</v>
      </c>
      <c r="AM69" s="40">
        <v>3.1301000000000001</v>
      </c>
      <c r="AN69" s="40">
        <v>0</v>
      </c>
      <c r="AO69" s="40">
        <v>0</v>
      </c>
    </row>
    <row r="70" spans="1:41" x14ac:dyDescent="0.75">
      <c r="A70" s="26" t="s">
        <v>405</v>
      </c>
      <c r="B70" s="46" t="s">
        <v>406</v>
      </c>
      <c r="C70" s="9">
        <v>0.1</v>
      </c>
      <c r="D70" s="9">
        <v>0</v>
      </c>
      <c r="E70" s="9">
        <v>0.4</v>
      </c>
      <c r="F70" s="27">
        <v>-0.139959</v>
      </c>
      <c r="G70" s="28">
        <v>-0.15702199999999999</v>
      </c>
      <c r="H70" s="27">
        <v>-0.13245699999999999</v>
      </c>
      <c r="I70" s="28">
        <v>-0.149175</v>
      </c>
      <c r="J70" s="27">
        <v>4.8453999999999997E-2</v>
      </c>
      <c r="K70" s="28">
        <v>4.4867999999999998E-2</v>
      </c>
      <c r="L70" s="27">
        <v>9.6671999999999994E-2</v>
      </c>
      <c r="M70" s="28">
        <v>9.4088000000000005E-2</v>
      </c>
      <c r="N70" s="29">
        <v>-0.29396</v>
      </c>
      <c r="O70" s="9">
        <v>-0.42055999999999999</v>
      </c>
      <c r="P70" s="30">
        <v>-1.9300000000000001E-3</v>
      </c>
      <c r="Q70" s="4">
        <v>6.855E-2</v>
      </c>
      <c r="R70" s="31">
        <f t="shared" si="0"/>
        <v>17.436209804679667</v>
      </c>
      <c r="S70" s="32">
        <f t="shared" si="1"/>
        <v>16.082273563885668</v>
      </c>
      <c r="T70" s="33">
        <v>2.4977999999999998</v>
      </c>
      <c r="U70" s="34">
        <v>2.6114999999999999</v>
      </c>
      <c r="V70" s="35">
        <f t="shared" si="3"/>
        <v>9.9984040526476026</v>
      </c>
      <c r="W70" s="36">
        <f t="shared" si="2"/>
        <v>10.802016111356251</v>
      </c>
      <c r="X70" s="37">
        <v>155.38399999999999</v>
      </c>
      <c r="Y70" s="37">
        <v>103.26900000000001</v>
      </c>
      <c r="Z70" s="37">
        <v>94.697999999999993</v>
      </c>
      <c r="AA70" s="38">
        <v>140.614</v>
      </c>
      <c r="AB70" s="38">
        <v>96.137</v>
      </c>
      <c r="AC70" s="38">
        <v>89.162000000000006</v>
      </c>
      <c r="AD70" s="39">
        <v>-10.9549</v>
      </c>
      <c r="AE70" s="39">
        <v>4.8121999999999998</v>
      </c>
      <c r="AF70" s="39">
        <v>6.1426999999999996</v>
      </c>
      <c r="AG70" s="39">
        <v>-3.0851999999999999</v>
      </c>
      <c r="AH70" s="39">
        <v>1E-4</v>
      </c>
      <c r="AI70" s="39">
        <v>0</v>
      </c>
      <c r="AJ70" s="40">
        <v>-11.7941</v>
      </c>
      <c r="AK70" s="40">
        <v>5.2419000000000002</v>
      </c>
      <c r="AL70" s="40">
        <v>6.5522</v>
      </c>
      <c r="AM70" s="40">
        <v>-3.4538000000000002</v>
      </c>
      <c r="AN70" s="40">
        <v>0</v>
      </c>
      <c r="AO70" s="40">
        <v>0</v>
      </c>
    </row>
    <row r="71" spans="1:41" x14ac:dyDescent="0.75">
      <c r="A71" s="26" t="s">
        <v>407</v>
      </c>
      <c r="B71" s="46" t="s">
        <v>408</v>
      </c>
      <c r="C71" s="9">
        <v>0.1</v>
      </c>
      <c r="D71" s="9">
        <v>0</v>
      </c>
      <c r="E71" s="9">
        <v>0.48</v>
      </c>
      <c r="F71" s="27">
        <v>-0.14388000000000001</v>
      </c>
      <c r="G71" s="28">
        <v>-0.16098000000000001</v>
      </c>
      <c r="H71" s="27">
        <v>-0.13609199999999999</v>
      </c>
      <c r="I71" s="28">
        <v>-0.15284200000000001</v>
      </c>
      <c r="J71" s="27">
        <v>4.4913000000000002E-2</v>
      </c>
      <c r="K71" s="28">
        <v>4.0686E-2</v>
      </c>
      <c r="L71" s="27">
        <v>9.7071000000000005E-2</v>
      </c>
      <c r="M71" s="28">
        <v>9.4041E-2</v>
      </c>
      <c r="N71" s="29">
        <v>-0.29066999999999998</v>
      </c>
      <c r="O71" s="9">
        <v>-0.41810999999999998</v>
      </c>
      <c r="P71" s="30">
        <v>-7.5300000000000002E-3</v>
      </c>
      <c r="Q71" s="4">
        <v>6.1699999999999998E-2</v>
      </c>
      <c r="R71" s="31">
        <f t="shared" si="0"/>
        <v>12.674339363216669</v>
      </c>
      <c r="S71" s="32">
        <f t="shared" si="1"/>
        <v>11.721037583353</v>
      </c>
      <c r="T71" s="33">
        <v>2.6173000000000002</v>
      </c>
      <c r="U71" s="34">
        <v>2.7277999999999998</v>
      </c>
      <c r="V71" s="35">
        <f t="shared" si="3"/>
        <v>3.6539734823887269</v>
      </c>
      <c r="W71" s="36">
        <f t="shared" si="2"/>
        <v>3.9767928271409865</v>
      </c>
      <c r="X71" s="37">
        <v>101.97499999999999</v>
      </c>
      <c r="Y71" s="37">
        <v>82.753</v>
      </c>
      <c r="Z71" s="37">
        <v>72.122</v>
      </c>
      <c r="AA71" s="38">
        <v>93.733000000000004</v>
      </c>
      <c r="AB71" s="38">
        <v>76.498999999999995</v>
      </c>
      <c r="AC71" s="38">
        <v>67.299000000000007</v>
      </c>
      <c r="AD71" s="39">
        <v>-4.1963999999999997</v>
      </c>
      <c r="AE71" s="39">
        <v>2.1638999999999999</v>
      </c>
      <c r="AF71" s="39">
        <v>2.0325000000000002</v>
      </c>
      <c r="AG71" s="39">
        <v>0</v>
      </c>
      <c r="AH71" s="39">
        <v>-0.374</v>
      </c>
      <c r="AI71" s="39">
        <v>0</v>
      </c>
      <c r="AJ71" s="40">
        <v>-4.5667</v>
      </c>
      <c r="AK71" s="40">
        <v>2.2625999999999999</v>
      </c>
      <c r="AL71" s="40">
        <v>2.3041</v>
      </c>
      <c r="AM71" s="40">
        <v>0</v>
      </c>
      <c r="AN71" s="40">
        <v>-0.41639999999999999</v>
      </c>
      <c r="AO71" s="40">
        <v>0</v>
      </c>
    </row>
    <row r="72" spans="1:41" x14ac:dyDescent="0.75">
      <c r="A72" s="26" t="s">
        <v>409</v>
      </c>
      <c r="B72" s="46" t="s">
        <v>410</v>
      </c>
      <c r="C72" s="9">
        <v>0.05</v>
      </c>
      <c r="D72" s="9">
        <v>0</v>
      </c>
      <c r="E72" s="9">
        <v>0.34</v>
      </c>
      <c r="F72" s="27">
        <v>-4.6138999999999999E-2</v>
      </c>
      <c r="G72" s="28">
        <v>-6.3519000000000006E-2</v>
      </c>
      <c r="H72" s="27">
        <v>-4.5113E-2</v>
      </c>
      <c r="I72" s="28">
        <v>-6.2413999999999997E-2</v>
      </c>
      <c r="J72" s="27">
        <v>6.0284999999999998E-2</v>
      </c>
      <c r="K72" s="28">
        <v>5.8430999999999997E-2</v>
      </c>
      <c r="L72" s="27">
        <v>0.112166</v>
      </c>
      <c r="M72" s="28">
        <v>0.111426</v>
      </c>
      <c r="N72" s="29">
        <v>-0.27356000000000003</v>
      </c>
      <c r="O72" s="9">
        <v>-0.37655</v>
      </c>
      <c r="P72" s="30">
        <v>-3.7350000000000001E-2</v>
      </c>
      <c r="Q72" s="4">
        <v>6.6540000000000002E-2</v>
      </c>
      <c r="R72" s="31">
        <f t="shared" ref="R72:R134" si="4">$S$4*AVERAGE(X72:Z72)</f>
        <v>8.0525602180439986</v>
      </c>
      <c r="S72" s="32">
        <f t="shared" ref="S72:S134" si="5">$S$4*AVERAGE(AA72:AC72)</f>
        <v>7.5732200094619992</v>
      </c>
      <c r="T72" s="33">
        <v>1.3503000000000001</v>
      </c>
      <c r="U72" s="34">
        <v>1.6055999999999999</v>
      </c>
      <c r="V72" s="35">
        <f t="shared" si="3"/>
        <v>2.3184033557601662</v>
      </c>
      <c r="W72" s="36">
        <f t="shared" ref="W72:W134" si="6">SQRT(AJ72*SUM(AJ72:AO72)+AK72*SUM(AK72:AO72)+AL72*SUM(AL72:AO72)+AM72*SUM(AM72:AO72)+AN72*SUM(AN72:AO72)+AO72^2)</f>
        <v>2.6080081154014838</v>
      </c>
      <c r="X72" s="37">
        <v>61.292000000000002</v>
      </c>
      <c r="Y72" s="37">
        <v>64.094999999999999</v>
      </c>
      <c r="Z72" s="37">
        <v>37.801000000000002</v>
      </c>
      <c r="AA72" s="38">
        <v>55.997</v>
      </c>
      <c r="AB72" s="38">
        <v>61.396999999999998</v>
      </c>
      <c r="AC72" s="38">
        <v>36.08</v>
      </c>
      <c r="AD72" s="39">
        <v>-1.8100000000000002E-2</v>
      </c>
      <c r="AE72" s="39">
        <v>2.3273999999999999</v>
      </c>
      <c r="AF72" s="39">
        <v>-2.3092999999999999</v>
      </c>
      <c r="AG72" s="39">
        <v>-1.2999999999999999E-3</v>
      </c>
      <c r="AH72" s="39">
        <v>0</v>
      </c>
      <c r="AI72" s="39">
        <v>0</v>
      </c>
      <c r="AJ72" s="40">
        <v>-0.3004</v>
      </c>
      <c r="AK72" s="40">
        <v>2.7452000000000001</v>
      </c>
      <c r="AL72" s="40">
        <v>-2.4447999999999999</v>
      </c>
      <c r="AM72" s="40">
        <v>-1.1000000000000001E-3</v>
      </c>
      <c r="AN72" s="40">
        <v>0</v>
      </c>
      <c r="AO72" s="40">
        <v>0</v>
      </c>
    </row>
    <row r="73" spans="1:41" x14ac:dyDescent="0.75">
      <c r="A73" s="26" t="s">
        <v>411</v>
      </c>
      <c r="B73" s="46" t="s">
        <v>412</v>
      </c>
      <c r="C73" s="9">
        <v>0.05</v>
      </c>
      <c r="D73" s="9">
        <v>0.11</v>
      </c>
      <c r="E73" s="9">
        <v>0.61</v>
      </c>
      <c r="F73" s="27">
        <v>-5.4257E-2</v>
      </c>
      <c r="G73" s="28">
        <v>-7.2982000000000005E-2</v>
      </c>
      <c r="H73" s="27">
        <v>-5.8007000000000003E-2</v>
      </c>
      <c r="I73" s="28">
        <v>-7.6848E-2</v>
      </c>
      <c r="J73" s="27">
        <v>6.7003999999999994E-2</v>
      </c>
      <c r="K73" s="28">
        <v>6.4871999999999999E-2</v>
      </c>
      <c r="L73" s="27">
        <v>0.11626499999999999</v>
      </c>
      <c r="M73" s="28">
        <v>0.123295</v>
      </c>
      <c r="N73" s="29">
        <v>-0.26674999999999999</v>
      </c>
      <c r="O73" s="9">
        <v>-0.37104999999999999</v>
      </c>
      <c r="P73" s="30">
        <v>-3.1119999999999998E-2</v>
      </c>
      <c r="Q73" s="4">
        <v>6.4159999999999995E-2</v>
      </c>
      <c r="R73" s="31">
        <f t="shared" si="4"/>
        <v>8.0035109934886677</v>
      </c>
      <c r="S73" s="32">
        <f t="shared" si="5"/>
        <v>7.5493368860366674</v>
      </c>
      <c r="T73" s="33">
        <v>1.8319000000000001</v>
      </c>
      <c r="U73" s="34">
        <v>2.0891999999999999</v>
      </c>
      <c r="V73" s="35">
        <f t="shared" ref="V73:V135" si="7">SQRT(AD73*SUM(AD73:AI73)+AE73*SUM(AE73:AI73)+AF73*SUM(AF73:AI73)+AG73*SUM(AG73:AI73)+AH73*SUM(AH73:AI73)+AI73^2)</f>
        <v>3.1173095370848247</v>
      </c>
      <c r="W73" s="36">
        <f t="shared" si="6"/>
        <v>3.3512315900277621</v>
      </c>
      <c r="X73" s="37">
        <v>65.525000000000006</v>
      </c>
      <c r="Y73" s="37">
        <v>58.834000000000003</v>
      </c>
      <c r="Z73" s="37">
        <v>37.835000000000001</v>
      </c>
      <c r="AA73" s="38">
        <v>61.719000000000001</v>
      </c>
      <c r="AB73" s="38">
        <v>55.029000000000003</v>
      </c>
      <c r="AC73" s="38">
        <v>36.241999999999997</v>
      </c>
      <c r="AD73" s="39">
        <v>0.34329999999999999</v>
      </c>
      <c r="AE73" s="39">
        <v>2.0015999999999998</v>
      </c>
      <c r="AF73" s="39">
        <v>-2.3448000000000002</v>
      </c>
      <c r="AG73" s="39">
        <v>-2.2151000000000001</v>
      </c>
      <c r="AH73" s="39">
        <v>0</v>
      </c>
      <c r="AI73" s="39">
        <v>0</v>
      </c>
      <c r="AJ73" s="40">
        <v>0.29520000000000002</v>
      </c>
      <c r="AK73" s="40">
        <v>2.1412</v>
      </c>
      <c r="AL73" s="40">
        <v>-2.4365000000000001</v>
      </c>
      <c r="AM73" s="40">
        <v>-2.4344000000000001</v>
      </c>
      <c r="AN73" s="40">
        <v>0</v>
      </c>
      <c r="AO73" s="40">
        <v>0</v>
      </c>
    </row>
    <row r="74" spans="1:41" x14ac:dyDescent="0.75">
      <c r="A74" s="26" t="s">
        <v>413</v>
      </c>
      <c r="B74" s="46" t="s">
        <v>414</v>
      </c>
      <c r="C74" s="9">
        <v>0.05</v>
      </c>
      <c r="D74" s="9">
        <v>0.09</v>
      </c>
      <c r="E74" s="9">
        <v>0.41</v>
      </c>
      <c r="F74" s="27">
        <v>-6.0592E-2</v>
      </c>
      <c r="G74" s="28">
        <v>-8.0291000000000001E-2</v>
      </c>
      <c r="H74" s="27">
        <v>-5.6235E-2</v>
      </c>
      <c r="I74" s="28">
        <v>-7.5757000000000005E-2</v>
      </c>
      <c r="J74" s="27">
        <v>6.8343000000000001E-2</v>
      </c>
      <c r="K74" s="28">
        <v>6.7477999999999996E-2</v>
      </c>
      <c r="L74" s="27">
        <v>0.118646</v>
      </c>
      <c r="M74" s="28">
        <v>0.116956</v>
      </c>
      <c r="N74" s="29">
        <v>-0.26606000000000002</v>
      </c>
      <c r="O74" s="9">
        <v>-0.37079000000000001</v>
      </c>
      <c r="P74" s="30">
        <v>-3.7280000000000001E-2</v>
      </c>
      <c r="Q74" s="4">
        <v>6.7570000000000005E-2</v>
      </c>
      <c r="R74" s="31">
        <f t="shared" si="4"/>
        <v>8.2478689009313317</v>
      </c>
      <c r="S74" s="32">
        <f t="shared" si="5"/>
        <v>7.7359114514730001</v>
      </c>
      <c r="T74" s="33">
        <v>0</v>
      </c>
      <c r="U74" s="34">
        <v>0</v>
      </c>
      <c r="V74" s="35">
        <f t="shared" si="7"/>
        <v>2.8331445480243325</v>
      </c>
      <c r="W74" s="36">
        <f t="shared" si="6"/>
        <v>3.2836971510783388</v>
      </c>
      <c r="X74" s="37">
        <v>45.459000000000003</v>
      </c>
      <c r="Y74" s="37">
        <v>83.853999999999999</v>
      </c>
      <c r="Z74" s="37">
        <v>37.832999999999998</v>
      </c>
      <c r="AA74" s="38">
        <v>42.874000000000002</v>
      </c>
      <c r="AB74" s="38">
        <v>77.707999999999998</v>
      </c>
      <c r="AC74" s="38">
        <v>36.189</v>
      </c>
      <c r="AD74" s="39">
        <v>3.0203000000000002</v>
      </c>
      <c r="AE74" s="39">
        <v>-1.9633</v>
      </c>
      <c r="AF74" s="39">
        <v>-1.0569999999999999</v>
      </c>
      <c r="AG74" s="39">
        <v>-0.98980000000000001</v>
      </c>
      <c r="AH74" s="39">
        <v>0</v>
      </c>
      <c r="AI74" s="39">
        <v>0</v>
      </c>
      <c r="AJ74" s="40">
        <v>3.4182999999999999</v>
      </c>
      <c r="AK74" s="40">
        <v>-2.4279999999999999</v>
      </c>
      <c r="AL74" s="40">
        <v>-0.99029999999999996</v>
      </c>
      <c r="AM74" s="40">
        <v>-1.2257</v>
      </c>
      <c r="AN74" s="40">
        <v>0</v>
      </c>
      <c r="AO74" s="40">
        <v>0</v>
      </c>
    </row>
    <row r="75" spans="1:41" x14ac:dyDescent="0.75">
      <c r="A75" s="26" t="s">
        <v>415</v>
      </c>
      <c r="B75" s="46" t="s">
        <v>416</v>
      </c>
      <c r="C75" s="9">
        <v>0.1</v>
      </c>
      <c r="D75" s="9">
        <v>0</v>
      </c>
      <c r="E75" s="9">
        <v>0.43</v>
      </c>
      <c r="F75" s="27">
        <v>-0.16128200000000001</v>
      </c>
      <c r="G75" s="28">
        <v>-0.17577300000000001</v>
      </c>
      <c r="H75" s="27">
        <v>-0.164469</v>
      </c>
      <c r="I75" s="28">
        <v>-0.179037</v>
      </c>
      <c r="J75" s="27">
        <v>6.6379999999999995E-2</v>
      </c>
      <c r="K75" s="28">
        <v>6.3532000000000005E-2</v>
      </c>
      <c r="L75" s="27">
        <v>0.11197600000000001</v>
      </c>
      <c r="M75" s="28">
        <v>0.10997999999999999</v>
      </c>
      <c r="N75" s="29">
        <v>-0.28392000000000001</v>
      </c>
      <c r="O75" s="9">
        <v>-0.40218999999999999</v>
      </c>
      <c r="P75" s="30">
        <v>-2.785E-2</v>
      </c>
      <c r="Q75" s="4">
        <v>5.5010000000000003E-2</v>
      </c>
      <c r="R75" s="31">
        <f t="shared" si="4"/>
        <v>5.3253443802933331</v>
      </c>
      <c r="S75" s="32">
        <f t="shared" si="5"/>
        <v>5.0726471177703338</v>
      </c>
      <c r="T75" s="33">
        <v>1.9404999999999999</v>
      </c>
      <c r="U75" s="34">
        <v>2.1768000000000001</v>
      </c>
      <c r="V75" s="35">
        <f t="shared" si="7"/>
        <v>2.1561145818346481</v>
      </c>
      <c r="W75" s="36">
        <f t="shared" si="6"/>
        <v>2.2596912200564043</v>
      </c>
      <c r="X75" s="37">
        <v>31.437999999999999</v>
      </c>
      <c r="Y75" s="37">
        <v>31.439</v>
      </c>
      <c r="Z75" s="37">
        <v>45.042999999999999</v>
      </c>
      <c r="AA75" s="38">
        <v>29.681999999999999</v>
      </c>
      <c r="AB75" s="38">
        <v>29.681999999999999</v>
      </c>
      <c r="AC75" s="38">
        <v>43.435000000000002</v>
      </c>
      <c r="AD75" s="39">
        <v>-1.2447999999999999</v>
      </c>
      <c r="AE75" s="39">
        <v>-1.2447999999999999</v>
      </c>
      <c r="AF75" s="39">
        <v>2.4897</v>
      </c>
      <c r="AG75" s="39">
        <v>0</v>
      </c>
      <c r="AH75" s="39">
        <v>0</v>
      </c>
      <c r="AI75" s="39">
        <v>0</v>
      </c>
      <c r="AJ75" s="40">
        <v>-1.3046</v>
      </c>
      <c r="AK75" s="40">
        <v>-1.3046</v>
      </c>
      <c r="AL75" s="40">
        <v>2.6093000000000002</v>
      </c>
      <c r="AM75" s="40">
        <v>0</v>
      </c>
      <c r="AN75" s="40">
        <v>0</v>
      </c>
      <c r="AO75" s="40">
        <v>0</v>
      </c>
    </row>
    <row r="76" spans="1:41" x14ac:dyDescent="0.75">
      <c r="A76" s="26" t="s">
        <v>417</v>
      </c>
      <c r="B76" s="46" t="s">
        <v>418</v>
      </c>
      <c r="C76" s="9">
        <v>0.1</v>
      </c>
      <c r="D76" s="9">
        <v>0.1</v>
      </c>
      <c r="E76" s="9">
        <v>0.67</v>
      </c>
      <c r="F76" s="27">
        <v>-9.9351999999999996E-2</v>
      </c>
      <c r="G76" s="28">
        <v>-0.107228</v>
      </c>
      <c r="H76" s="27">
        <v>-0.105695</v>
      </c>
      <c r="I76" s="28">
        <v>-0.113897</v>
      </c>
      <c r="J76" s="27">
        <v>8.6548E-2</v>
      </c>
      <c r="K76" s="28">
        <v>8.4232000000000001E-2</v>
      </c>
      <c r="L76" s="27">
        <v>0.12931500000000001</v>
      </c>
      <c r="M76" s="28">
        <v>0.127777</v>
      </c>
      <c r="N76" s="29">
        <v>-0.29309000000000002</v>
      </c>
      <c r="O76" s="9">
        <v>-0.40676000000000001</v>
      </c>
      <c r="P76" s="30">
        <v>-5.8310000000000001E-2</v>
      </c>
      <c r="Q76" s="4">
        <v>5.0930000000000003E-2</v>
      </c>
      <c r="R76" s="31">
        <f t="shared" si="4"/>
        <v>8.5472961590820002</v>
      </c>
      <c r="S76" s="32">
        <f t="shared" si="5"/>
        <v>8.0016358722280003</v>
      </c>
      <c r="T76" s="33">
        <v>1.4858</v>
      </c>
      <c r="U76" s="34">
        <v>1.6816</v>
      </c>
      <c r="V76" s="35">
        <f t="shared" si="7"/>
        <v>1.9942243028305517</v>
      </c>
      <c r="W76" s="36">
        <f t="shared" si="6"/>
        <v>2.3034994269589042</v>
      </c>
      <c r="X76" s="37">
        <v>77.55</v>
      </c>
      <c r="Y76" s="37">
        <v>49.969000000000001</v>
      </c>
      <c r="Z76" s="37">
        <v>45.695</v>
      </c>
      <c r="AA76" s="38">
        <v>71.673000000000002</v>
      </c>
      <c r="AB76" s="38">
        <v>47.411999999999999</v>
      </c>
      <c r="AC76" s="38">
        <v>43.070999999999998</v>
      </c>
      <c r="AD76" s="39">
        <v>-1.8287</v>
      </c>
      <c r="AE76" s="39">
        <v>2.1263000000000001</v>
      </c>
      <c r="AF76" s="39">
        <v>-0.29759999999999998</v>
      </c>
      <c r="AG76" s="39">
        <v>0</v>
      </c>
      <c r="AH76" s="39">
        <v>0</v>
      </c>
      <c r="AI76" s="39">
        <v>0</v>
      </c>
      <c r="AJ76" s="40">
        <v>-2.1976</v>
      </c>
      <c r="AK76" s="40">
        <v>2.3965000000000001</v>
      </c>
      <c r="AL76" s="40">
        <v>-0.19889999999999999</v>
      </c>
      <c r="AM76" s="40">
        <v>0</v>
      </c>
      <c r="AN76" s="40">
        <v>0</v>
      </c>
      <c r="AO76" s="40">
        <v>0</v>
      </c>
    </row>
    <row r="77" spans="1:41" x14ac:dyDescent="0.75">
      <c r="A77" s="26" t="s">
        <v>419</v>
      </c>
      <c r="B77" s="46" t="s">
        <v>420</v>
      </c>
      <c r="C77" s="9">
        <v>0.06</v>
      </c>
      <c r="D77" s="9">
        <v>0.15</v>
      </c>
      <c r="E77" s="9">
        <v>0.68</v>
      </c>
      <c r="F77" s="27">
        <v>-5.6468999999999998E-2</v>
      </c>
      <c r="G77" s="28">
        <v>-6.0671000000000003E-2</v>
      </c>
      <c r="H77" s="27">
        <v>-6.5794000000000005E-2</v>
      </c>
      <c r="I77" s="28">
        <v>-7.0519999999999999E-2</v>
      </c>
      <c r="J77" s="27">
        <v>0.100075</v>
      </c>
      <c r="K77" s="28">
        <v>9.7706000000000001E-2</v>
      </c>
      <c r="L77" s="27">
        <v>0.13972699999999999</v>
      </c>
      <c r="M77" s="28">
        <v>0.137929</v>
      </c>
      <c r="N77" s="29">
        <v>-0.29143999999999998</v>
      </c>
      <c r="O77" s="9">
        <v>-0.4078</v>
      </c>
      <c r="P77" s="30">
        <v>-8.7090000000000001E-2</v>
      </c>
      <c r="Q77" s="4">
        <v>4.7899999999999998E-2</v>
      </c>
      <c r="R77" s="31">
        <f t="shared" si="4"/>
        <v>11.799743331004668</v>
      </c>
      <c r="S77" s="32">
        <f t="shared" si="5"/>
        <v>10.925591406459668</v>
      </c>
      <c r="T77" s="33">
        <v>0.86709999999999998</v>
      </c>
      <c r="U77" s="34">
        <v>0.98819999999999997</v>
      </c>
      <c r="V77" s="35">
        <f t="shared" si="7"/>
        <v>0.64917264267681529</v>
      </c>
      <c r="W77" s="36">
        <f t="shared" si="6"/>
        <v>0.87266493569983672</v>
      </c>
      <c r="X77" s="37">
        <v>89.792000000000002</v>
      </c>
      <c r="Y77" s="37">
        <v>89.789000000000001</v>
      </c>
      <c r="Z77" s="37">
        <v>59.545000000000002</v>
      </c>
      <c r="AA77" s="38">
        <v>82.647000000000006</v>
      </c>
      <c r="AB77" s="38">
        <v>82.647000000000006</v>
      </c>
      <c r="AC77" s="38">
        <v>56.116999999999997</v>
      </c>
      <c r="AD77" s="39">
        <v>-0.37480000000000002</v>
      </c>
      <c r="AE77" s="39">
        <v>-0.37480000000000002</v>
      </c>
      <c r="AF77" s="39">
        <v>0.74960000000000004</v>
      </c>
      <c r="AG77" s="39">
        <v>0</v>
      </c>
      <c r="AH77" s="39">
        <v>0</v>
      </c>
      <c r="AI77" s="39">
        <v>0</v>
      </c>
      <c r="AJ77" s="40">
        <v>-0.50380000000000003</v>
      </c>
      <c r="AK77" s="40">
        <v>-0.50380000000000003</v>
      </c>
      <c r="AL77" s="40">
        <v>1.0077</v>
      </c>
      <c r="AM77" s="40">
        <v>0</v>
      </c>
      <c r="AN77" s="40">
        <v>0</v>
      </c>
      <c r="AO77" s="40">
        <v>0</v>
      </c>
    </row>
    <row r="78" spans="1:41" x14ac:dyDescent="0.75">
      <c r="A78" s="26" t="s">
        <v>445</v>
      </c>
      <c r="B78" s="46" t="s">
        <v>446</v>
      </c>
      <c r="C78" s="9">
        <v>0.12</v>
      </c>
      <c r="D78" s="9">
        <v>0</v>
      </c>
      <c r="E78" s="9">
        <v>0.4</v>
      </c>
      <c r="F78" s="27">
        <v>-0.18364</v>
      </c>
      <c r="G78" s="28">
        <v>-0.197792</v>
      </c>
      <c r="H78" s="27">
        <v>-0.19542200000000001</v>
      </c>
      <c r="I78" s="28">
        <v>-0.210231</v>
      </c>
      <c r="J78" s="27">
        <v>6.2280000000000002E-2</v>
      </c>
      <c r="K78" s="28">
        <v>5.8907000000000001E-2</v>
      </c>
      <c r="L78" s="27">
        <v>0.110775</v>
      </c>
      <c r="M78" s="28">
        <v>0.10838399999999999</v>
      </c>
      <c r="N78" s="29">
        <v>-0.27964</v>
      </c>
      <c r="O78" s="9">
        <v>-0.39767999999999998</v>
      </c>
      <c r="P78" s="30">
        <v>-2.1749999999999999E-2</v>
      </c>
      <c r="Q78" s="4">
        <v>5.9549999999999999E-2</v>
      </c>
      <c r="R78" s="31">
        <f t="shared" si="4"/>
        <v>7.2928400356960008</v>
      </c>
      <c r="S78" s="32">
        <f t="shared" si="5"/>
        <v>6.8354584839823334</v>
      </c>
      <c r="T78" s="33">
        <v>2.2494999999999998</v>
      </c>
      <c r="U78" s="34">
        <v>2.4634</v>
      </c>
      <c r="V78" s="35">
        <f t="shared" si="7"/>
        <v>1.5233613458401787</v>
      </c>
      <c r="W78" s="36">
        <f t="shared" si="6"/>
        <v>1.5199120698250936</v>
      </c>
      <c r="X78" s="37">
        <v>61.484999999999999</v>
      </c>
      <c r="Y78" s="37">
        <v>44.478000000000002</v>
      </c>
      <c r="Z78" s="37">
        <v>41.829000000000001</v>
      </c>
      <c r="AA78" s="38">
        <v>57.476999999999997</v>
      </c>
      <c r="AB78" s="38">
        <v>41.72</v>
      </c>
      <c r="AC78" s="38">
        <v>39.326000000000001</v>
      </c>
      <c r="AD78" s="39">
        <v>1.1886000000000001</v>
      </c>
      <c r="AE78" s="39">
        <v>-0.34789999999999999</v>
      </c>
      <c r="AF78" s="39">
        <v>-0.8407</v>
      </c>
      <c r="AG78" s="39">
        <v>1.0955999999999999</v>
      </c>
      <c r="AH78" s="39">
        <v>0</v>
      </c>
      <c r="AI78" s="39">
        <v>0</v>
      </c>
      <c r="AJ78" s="40">
        <v>1.0943000000000001</v>
      </c>
      <c r="AK78" s="40">
        <v>-0.26829999999999998</v>
      </c>
      <c r="AL78" s="40">
        <v>-0.82599999999999996</v>
      </c>
      <c r="AM78" s="40">
        <v>1.1551</v>
      </c>
      <c r="AN78" s="40">
        <v>0</v>
      </c>
      <c r="AO78" s="40">
        <v>0</v>
      </c>
    </row>
    <row r="79" spans="1:41" x14ac:dyDescent="0.75">
      <c r="A79" s="26" t="s">
        <v>447</v>
      </c>
      <c r="B79" s="46" t="s">
        <v>448</v>
      </c>
      <c r="C79" s="9">
        <v>0.12</v>
      </c>
      <c r="D79" s="9">
        <v>0</v>
      </c>
      <c r="E79" s="9">
        <v>0.4</v>
      </c>
      <c r="F79" s="27">
        <v>-0.184137</v>
      </c>
      <c r="G79" s="28">
        <v>-0.198459</v>
      </c>
      <c r="H79" s="27">
        <v>-0.196047</v>
      </c>
      <c r="I79" s="28">
        <v>-0.21100099999999999</v>
      </c>
      <c r="J79" s="27">
        <v>6.0662000000000001E-2</v>
      </c>
      <c r="K79" s="28">
        <v>5.7401000000000001E-2</v>
      </c>
      <c r="L79" s="27">
        <v>0.109733</v>
      </c>
      <c r="M79" s="28">
        <v>0.10747900000000001</v>
      </c>
      <c r="N79" s="29">
        <v>-0.27866999999999997</v>
      </c>
      <c r="O79" s="9">
        <v>-0.39628000000000002</v>
      </c>
      <c r="P79" s="30">
        <v>-2.2120000000000001E-2</v>
      </c>
      <c r="Q79" s="4">
        <v>6.0510000000000001E-2</v>
      </c>
      <c r="R79" s="31">
        <f t="shared" si="4"/>
        <v>9.2152340902500001</v>
      </c>
      <c r="S79" s="32">
        <f t="shared" si="5"/>
        <v>8.594124845302332</v>
      </c>
      <c r="T79" s="33">
        <v>2.3567</v>
      </c>
      <c r="U79" s="34">
        <v>2.5670999999999999</v>
      </c>
      <c r="V79" s="35">
        <f t="shared" si="7"/>
        <v>0.34252580924654419</v>
      </c>
      <c r="W79" s="36">
        <f t="shared" si="6"/>
        <v>0.42233023808389569</v>
      </c>
      <c r="X79" s="37">
        <v>80.453999999999994</v>
      </c>
      <c r="Y79" s="37">
        <v>54.551000000000002</v>
      </c>
      <c r="Z79" s="37">
        <v>51.744999999999997</v>
      </c>
      <c r="AA79" s="38">
        <v>74.433999999999997</v>
      </c>
      <c r="AB79" s="38">
        <v>51.058</v>
      </c>
      <c r="AC79" s="38">
        <v>48.670999999999999</v>
      </c>
      <c r="AD79" s="39">
        <v>3.2000000000000001E-2</v>
      </c>
      <c r="AE79" s="39">
        <v>9.9699999999999997E-2</v>
      </c>
      <c r="AF79" s="39">
        <v>-0.13170000000000001</v>
      </c>
      <c r="AG79" s="39">
        <v>0.32119999999999999</v>
      </c>
      <c r="AH79" s="39">
        <v>0</v>
      </c>
      <c r="AI79" s="39">
        <v>0</v>
      </c>
      <c r="AJ79" s="40">
        <v>-0.23269999999999999</v>
      </c>
      <c r="AK79" s="40">
        <v>0.26100000000000001</v>
      </c>
      <c r="AL79" s="40">
        <v>-2.8299999999999999E-2</v>
      </c>
      <c r="AM79" s="40">
        <v>0.34179999999999999</v>
      </c>
      <c r="AN79" s="40">
        <v>0</v>
      </c>
      <c r="AO79" s="40">
        <v>0</v>
      </c>
    </row>
    <row r="80" spans="1:41" x14ac:dyDescent="0.75">
      <c r="A80" s="26" t="s">
        <v>449</v>
      </c>
      <c r="B80" s="46" t="s">
        <v>450</v>
      </c>
      <c r="C80" s="9">
        <v>0.12</v>
      </c>
      <c r="D80" s="9">
        <v>0</v>
      </c>
      <c r="E80" s="9">
        <v>0.4</v>
      </c>
      <c r="F80" s="27">
        <v>-0.185256</v>
      </c>
      <c r="G80" s="28">
        <v>-0.19944500000000001</v>
      </c>
      <c r="H80" s="27">
        <v>-0.19014600000000001</v>
      </c>
      <c r="I80" s="28">
        <v>-0.20462900000000001</v>
      </c>
      <c r="J80" s="27">
        <v>6.0476000000000002E-2</v>
      </c>
      <c r="K80" s="28">
        <v>5.7249000000000001E-2</v>
      </c>
      <c r="L80" s="27">
        <v>0.109556</v>
      </c>
      <c r="M80" s="28">
        <v>0.10734</v>
      </c>
      <c r="N80" s="29">
        <v>-0.27804000000000001</v>
      </c>
      <c r="O80" s="9">
        <v>-0.39595000000000002</v>
      </c>
      <c r="P80" s="30">
        <v>-9.7900000000000001E-2</v>
      </c>
      <c r="Q80" s="4">
        <v>6.2059999999999997E-2</v>
      </c>
      <c r="R80" s="31">
        <f t="shared" si="4"/>
        <v>11.106293881632332</v>
      </c>
      <c r="S80" s="32">
        <f t="shared" si="5"/>
        <v>10.322887957044333</v>
      </c>
      <c r="T80" s="33">
        <v>2.4603000000000002</v>
      </c>
      <c r="U80" s="34">
        <v>2.6623000000000001</v>
      </c>
      <c r="V80" s="35">
        <f t="shared" si="7"/>
        <v>1.2855423952557923</v>
      </c>
      <c r="W80" s="36">
        <f t="shared" si="6"/>
        <v>1.6224190118462003</v>
      </c>
      <c r="X80" s="37">
        <v>96.971999999999994</v>
      </c>
      <c r="Y80" s="37">
        <v>66.557000000000002</v>
      </c>
      <c r="Z80" s="37">
        <v>61.543999999999997</v>
      </c>
      <c r="AA80" s="38">
        <v>89.006</v>
      </c>
      <c r="AB80" s="38">
        <v>62.28</v>
      </c>
      <c r="AC80" s="38">
        <v>57.911000000000001</v>
      </c>
      <c r="AD80" s="39">
        <v>-1.3879999999999999</v>
      </c>
      <c r="AE80" s="39">
        <v>0.76300000000000001</v>
      </c>
      <c r="AF80" s="39">
        <v>0.625</v>
      </c>
      <c r="AG80" s="39">
        <v>0.45050000000000001</v>
      </c>
      <c r="AH80" s="39">
        <v>0</v>
      </c>
      <c r="AI80" s="39">
        <v>0</v>
      </c>
      <c r="AJ80" s="40">
        <v>-1.8186</v>
      </c>
      <c r="AK80" s="40">
        <v>1.0118</v>
      </c>
      <c r="AL80" s="40">
        <v>0.80669999999999997</v>
      </c>
      <c r="AM80" s="40">
        <v>0.376</v>
      </c>
      <c r="AN80" s="40">
        <v>0</v>
      </c>
      <c r="AO80" s="40">
        <v>0</v>
      </c>
    </row>
    <row r="81" spans="1:41" x14ac:dyDescent="0.75">
      <c r="A81" s="26" t="s">
        <v>451</v>
      </c>
      <c r="B81" s="46" t="s">
        <v>452</v>
      </c>
      <c r="C81" s="9">
        <v>0.12</v>
      </c>
      <c r="D81" s="9">
        <v>0</v>
      </c>
      <c r="E81" s="9">
        <v>0.4</v>
      </c>
      <c r="F81" s="27">
        <v>-0.185917</v>
      </c>
      <c r="G81" s="28">
        <v>-0.20012199999999999</v>
      </c>
      <c r="H81" s="27">
        <v>-0.19778999999999999</v>
      </c>
      <c r="I81" s="28">
        <v>-0.21265300000000001</v>
      </c>
      <c r="J81" s="27">
        <v>6.0391E-2</v>
      </c>
      <c r="K81" s="28">
        <v>5.7211999999999999E-2</v>
      </c>
      <c r="L81" s="27">
        <v>0.109476</v>
      </c>
      <c r="M81" s="28">
        <v>0.10730099999999999</v>
      </c>
      <c r="N81" s="29">
        <v>-0.27772000000000002</v>
      </c>
      <c r="O81" s="9">
        <v>-0.39440999999999998</v>
      </c>
      <c r="P81" s="30">
        <v>-1.9300000000000001E-2</v>
      </c>
      <c r="Q81" s="4">
        <v>6.1830000000000003E-2</v>
      </c>
      <c r="R81" s="31">
        <f t="shared" si="4"/>
        <v>13.026615433740334</v>
      </c>
      <c r="S81" s="32">
        <f t="shared" si="5"/>
        <v>12.070155554911333</v>
      </c>
      <c r="T81" s="33">
        <v>2.4851999999999999</v>
      </c>
      <c r="U81" s="34">
        <v>2.6816</v>
      </c>
      <c r="V81" s="35">
        <f t="shared" si="7"/>
        <v>2.7314732965928847</v>
      </c>
      <c r="W81" s="36">
        <f t="shared" si="6"/>
        <v>3.2696179455710115</v>
      </c>
      <c r="X81" s="37">
        <v>115.92100000000001</v>
      </c>
      <c r="Y81" s="37">
        <v>76.707999999999998</v>
      </c>
      <c r="Z81" s="37">
        <v>71.36</v>
      </c>
      <c r="AA81" s="38">
        <v>105.774</v>
      </c>
      <c r="AB81" s="38">
        <v>71.691000000000003</v>
      </c>
      <c r="AC81" s="38">
        <v>67.141000000000005</v>
      </c>
      <c r="AD81" s="39">
        <v>-3.0947</v>
      </c>
      <c r="AE81" s="39">
        <v>1.4979</v>
      </c>
      <c r="AF81" s="39">
        <v>1.5968</v>
      </c>
      <c r="AG81" s="39">
        <v>-0.52500000000000002</v>
      </c>
      <c r="AH81" s="39">
        <v>0</v>
      </c>
      <c r="AI81" s="39">
        <v>0</v>
      </c>
      <c r="AJ81" s="40">
        <v>-3.7046000000000001</v>
      </c>
      <c r="AK81" s="40">
        <v>1.8342000000000001</v>
      </c>
      <c r="AL81" s="40">
        <v>1.8703000000000001</v>
      </c>
      <c r="AM81" s="40">
        <v>-0.63019999999999998</v>
      </c>
      <c r="AN81" s="40">
        <v>0</v>
      </c>
      <c r="AO81" s="40">
        <v>0</v>
      </c>
    </row>
    <row r="82" spans="1:41" x14ac:dyDescent="0.75">
      <c r="A82" s="26" t="s">
        <v>453</v>
      </c>
      <c r="B82" s="46" t="s">
        <v>454</v>
      </c>
      <c r="C82" s="9">
        <v>0.12</v>
      </c>
      <c r="D82" s="9">
        <v>0</v>
      </c>
      <c r="E82" s="9">
        <v>0.4</v>
      </c>
      <c r="F82" s="27">
        <v>-0.18606600000000001</v>
      </c>
      <c r="G82" s="28">
        <v>-0.200322</v>
      </c>
      <c r="H82" s="27">
        <v>-0.197939</v>
      </c>
      <c r="I82" s="28">
        <v>-0.21285200000000001</v>
      </c>
      <c r="J82" s="27">
        <v>6.0347999999999999E-2</v>
      </c>
      <c r="K82" s="28">
        <v>5.7179000000000001E-2</v>
      </c>
      <c r="L82" s="27">
        <v>0.109431</v>
      </c>
      <c r="M82" s="28">
        <v>0.107269</v>
      </c>
      <c r="N82" s="29">
        <v>-0.27746999999999999</v>
      </c>
      <c r="O82" s="9">
        <v>-0.39400000000000002</v>
      </c>
      <c r="P82" s="30">
        <v>-1.9109999999999999E-2</v>
      </c>
      <c r="Q82" s="4">
        <v>6.2E-2</v>
      </c>
      <c r="R82" s="31">
        <f t="shared" si="4"/>
        <v>14.924928983683667</v>
      </c>
      <c r="S82" s="32">
        <f t="shared" si="5"/>
        <v>13.806024389325332</v>
      </c>
      <c r="T82" s="33">
        <v>2.5503</v>
      </c>
      <c r="U82" s="34">
        <v>2.7435</v>
      </c>
      <c r="V82" s="35">
        <f t="shared" si="7"/>
        <v>4.0969831254229003</v>
      </c>
      <c r="W82" s="36">
        <f t="shared" si="6"/>
        <v>4.7823863760679144</v>
      </c>
      <c r="X82" s="37">
        <v>133.185</v>
      </c>
      <c r="Y82" s="37">
        <v>88.156999999999996</v>
      </c>
      <c r="Z82" s="37">
        <v>81.117000000000004</v>
      </c>
      <c r="AA82" s="38">
        <v>121.128</v>
      </c>
      <c r="AB82" s="38">
        <v>82.33</v>
      </c>
      <c r="AC82" s="38">
        <v>76.325999999999993</v>
      </c>
      <c r="AD82" s="39">
        <v>-4.6906999999999996</v>
      </c>
      <c r="AE82" s="39">
        <v>2.1507999999999998</v>
      </c>
      <c r="AF82" s="39">
        <v>2.5398999999999998</v>
      </c>
      <c r="AG82" s="39">
        <v>-0.49540000000000001</v>
      </c>
      <c r="AH82" s="39">
        <v>0</v>
      </c>
      <c r="AI82" s="39">
        <v>0</v>
      </c>
      <c r="AJ82" s="40">
        <v>-5.4554999999999998</v>
      </c>
      <c r="AK82" s="40">
        <v>2.5628000000000002</v>
      </c>
      <c r="AL82" s="40">
        <v>2.8927</v>
      </c>
      <c r="AM82" s="40">
        <v>-0.72260000000000002</v>
      </c>
      <c r="AN82" s="40">
        <v>0</v>
      </c>
      <c r="AO82" s="40">
        <v>0</v>
      </c>
    </row>
    <row r="83" spans="1:41" x14ac:dyDescent="0.75">
      <c r="A83" s="26" t="s">
        <v>455</v>
      </c>
      <c r="B83" s="46" t="s">
        <v>456</v>
      </c>
      <c r="C83" s="9">
        <v>0.12</v>
      </c>
      <c r="D83" s="9">
        <v>0</v>
      </c>
      <c r="E83" s="9">
        <v>0.4</v>
      </c>
      <c r="F83" s="27">
        <v>-0.18642600000000001</v>
      </c>
      <c r="G83" s="28">
        <v>-0.200458</v>
      </c>
      <c r="H83" s="27">
        <v>-0.19828399999999999</v>
      </c>
      <c r="I83" s="28">
        <v>-0.21298800000000001</v>
      </c>
      <c r="J83" s="27">
        <v>6.0360999999999998E-2</v>
      </c>
      <c r="K83" s="28">
        <v>5.7174999999999997E-2</v>
      </c>
      <c r="L83" s="27">
        <v>0.109454</v>
      </c>
      <c r="M83" s="28">
        <v>0.107264</v>
      </c>
      <c r="N83" s="29">
        <v>-0.27727000000000002</v>
      </c>
      <c r="O83" s="9">
        <v>-0.39374999999999999</v>
      </c>
      <c r="P83" s="30">
        <v>-1.9120000000000002E-2</v>
      </c>
      <c r="Q83" s="4">
        <v>6.173E-2</v>
      </c>
      <c r="R83" s="31">
        <f t="shared" si="4"/>
        <v>16.830644328077</v>
      </c>
      <c r="S83" s="32">
        <f t="shared" si="5"/>
        <v>15.547913349892001</v>
      </c>
      <c r="T83" s="33">
        <v>2.5421999999999998</v>
      </c>
      <c r="U83" s="34">
        <v>2.7324999999999999</v>
      </c>
      <c r="V83" s="35">
        <f t="shared" si="7"/>
        <v>6.0168327532016379</v>
      </c>
      <c r="W83" s="36">
        <f t="shared" si="6"/>
        <v>6.8506110180041606</v>
      </c>
      <c r="X83" s="37">
        <v>151.88499999999999</v>
      </c>
      <c r="Y83" s="37">
        <v>98.340999999999994</v>
      </c>
      <c r="Z83" s="37">
        <v>90.852999999999994</v>
      </c>
      <c r="AA83" s="38">
        <v>137.80799999999999</v>
      </c>
      <c r="AB83" s="38">
        <v>91.78</v>
      </c>
      <c r="AC83" s="38">
        <v>85.495999999999995</v>
      </c>
      <c r="AD83" s="39">
        <v>-6.6740000000000004</v>
      </c>
      <c r="AE83" s="39">
        <v>3.0306999999999999</v>
      </c>
      <c r="AF83" s="39">
        <v>3.6433</v>
      </c>
      <c r="AG83" s="39">
        <v>-1.6436999999999999</v>
      </c>
      <c r="AH83" s="39">
        <v>0</v>
      </c>
      <c r="AI83" s="39">
        <v>0</v>
      </c>
      <c r="AJ83" s="40">
        <v>-7.5965999999999996</v>
      </c>
      <c r="AK83" s="40">
        <v>3.5226000000000002</v>
      </c>
      <c r="AL83" s="40">
        <v>4.0739999999999998</v>
      </c>
      <c r="AM83" s="40">
        <v>-1.8904000000000001</v>
      </c>
      <c r="AN83" s="40">
        <v>0</v>
      </c>
      <c r="AO83" s="40">
        <v>0</v>
      </c>
    </row>
    <row r="84" spans="1:41" x14ac:dyDescent="0.75">
      <c r="A84" s="26" t="s">
        <v>457</v>
      </c>
      <c r="B84" s="46" t="s">
        <v>458</v>
      </c>
      <c r="C84" s="9">
        <v>0.12</v>
      </c>
      <c r="D84" s="9">
        <v>0</v>
      </c>
      <c r="E84" s="9">
        <v>0.4</v>
      </c>
      <c r="F84" s="27">
        <v>-0.18649299999999999</v>
      </c>
      <c r="G84" s="28">
        <v>-0.20053299999999999</v>
      </c>
      <c r="H84" s="27">
        <v>-0.198349</v>
      </c>
      <c r="I84" s="28">
        <v>-0.213063</v>
      </c>
      <c r="J84" s="27">
        <v>6.0350000000000001E-2</v>
      </c>
      <c r="K84" s="28">
        <v>5.7167000000000003E-2</v>
      </c>
      <c r="L84" s="27">
        <v>0.109443</v>
      </c>
      <c r="M84" s="28">
        <v>0.107256</v>
      </c>
      <c r="N84" s="29">
        <v>-0.27714</v>
      </c>
      <c r="O84" s="9">
        <v>-0.39356999999999998</v>
      </c>
      <c r="P84" s="30">
        <v>-1.9050000000000001E-2</v>
      </c>
      <c r="Q84" s="4">
        <v>6.1690000000000002E-2</v>
      </c>
      <c r="R84" s="31">
        <f t="shared" si="4"/>
        <v>18.731523833429666</v>
      </c>
      <c r="S84" s="32">
        <f t="shared" si="5"/>
        <v>17.287779153309</v>
      </c>
      <c r="T84" s="33">
        <v>2.593</v>
      </c>
      <c r="U84" s="34">
        <v>2.7808000000000002</v>
      </c>
      <c r="V84" s="35">
        <f t="shared" si="7"/>
        <v>7.4753451585863235</v>
      </c>
      <c r="W84" s="36">
        <f t="shared" si="6"/>
        <v>8.4610216026198621</v>
      </c>
      <c r="X84" s="37">
        <v>169.54599999999999</v>
      </c>
      <c r="Y84" s="37">
        <v>109.489</v>
      </c>
      <c r="Z84" s="37">
        <v>100.566</v>
      </c>
      <c r="AA84" s="38">
        <v>153.578</v>
      </c>
      <c r="AB84" s="38">
        <v>102.119</v>
      </c>
      <c r="AC84" s="38">
        <v>94.646000000000001</v>
      </c>
      <c r="AD84" s="39">
        <v>-8.4210999999999991</v>
      </c>
      <c r="AE84" s="39">
        <v>3.7277</v>
      </c>
      <c r="AF84" s="39">
        <v>4.6933999999999996</v>
      </c>
      <c r="AG84" s="39">
        <v>-1.5689</v>
      </c>
      <c r="AH84" s="39">
        <v>0</v>
      </c>
      <c r="AI84" s="39">
        <v>0</v>
      </c>
      <c r="AJ84" s="40">
        <v>-9.4925999999999995</v>
      </c>
      <c r="AK84" s="40">
        <v>4.2912999999999997</v>
      </c>
      <c r="AL84" s="40">
        <v>5.2012999999999998</v>
      </c>
      <c r="AM84" s="40">
        <v>-1.9493</v>
      </c>
      <c r="AN84" s="40">
        <v>0</v>
      </c>
      <c r="AO84" s="40">
        <v>0</v>
      </c>
    </row>
    <row r="85" spans="1:41" x14ac:dyDescent="0.75">
      <c r="A85" s="26" t="s">
        <v>459</v>
      </c>
      <c r="B85" s="46" t="s">
        <v>460</v>
      </c>
      <c r="C85" s="9">
        <v>0.12</v>
      </c>
      <c r="D85" s="9">
        <v>0</v>
      </c>
      <c r="E85" s="9">
        <v>0.4</v>
      </c>
      <c r="F85" s="27">
        <v>-0.18653800000000001</v>
      </c>
      <c r="G85" s="28">
        <v>-0.20058699999999999</v>
      </c>
      <c r="H85" s="27">
        <v>-0.19839399999999999</v>
      </c>
      <c r="I85" s="28">
        <v>-0.213116</v>
      </c>
      <c r="J85" s="27">
        <v>6.0350000000000001E-2</v>
      </c>
      <c r="K85" s="28">
        <v>5.7167000000000003E-2</v>
      </c>
      <c r="L85" s="27">
        <v>0.109443</v>
      </c>
      <c r="M85" s="28">
        <v>0.107256</v>
      </c>
      <c r="N85" s="29">
        <v>-0.27705000000000002</v>
      </c>
      <c r="O85" s="9">
        <v>-0.39345000000000002</v>
      </c>
      <c r="P85" s="30">
        <v>-1.9019999999999999E-2</v>
      </c>
      <c r="Q85" s="4">
        <v>6.148E-2</v>
      </c>
      <c r="R85" s="31">
        <f t="shared" si="4"/>
        <v>20.635413401858667</v>
      </c>
      <c r="S85" s="32">
        <f t="shared" si="5"/>
        <v>19.031049782173</v>
      </c>
      <c r="T85" s="33">
        <v>2.5706000000000002</v>
      </c>
      <c r="U85" s="34">
        <v>2.7587000000000002</v>
      </c>
      <c r="V85" s="35">
        <f t="shared" si="7"/>
        <v>9.5868823592448447</v>
      </c>
      <c r="W85" s="36">
        <f t="shared" si="6"/>
        <v>10.722192627909648</v>
      </c>
      <c r="X85" s="37">
        <v>188.203</v>
      </c>
      <c r="Y85" s="37">
        <v>119.717</v>
      </c>
      <c r="Z85" s="37">
        <v>110.264</v>
      </c>
      <c r="AA85" s="38">
        <v>170.273</v>
      </c>
      <c r="AB85" s="38">
        <v>111.613</v>
      </c>
      <c r="AC85" s="38">
        <v>103.785</v>
      </c>
      <c r="AD85" s="39">
        <v>-10.5389</v>
      </c>
      <c r="AE85" s="39">
        <v>4.6792999999999996</v>
      </c>
      <c r="AF85" s="39">
        <v>5.8596000000000004</v>
      </c>
      <c r="AG85" s="39">
        <v>-2.8738000000000001</v>
      </c>
      <c r="AH85" s="39">
        <v>0</v>
      </c>
      <c r="AI85" s="39">
        <v>0</v>
      </c>
      <c r="AJ85" s="40">
        <v>-11.773999999999999</v>
      </c>
      <c r="AK85" s="40">
        <v>5.3251999999999997</v>
      </c>
      <c r="AL85" s="40">
        <v>6.4489000000000001</v>
      </c>
      <c r="AM85" s="40">
        <v>-3.2679</v>
      </c>
      <c r="AN85" s="40">
        <v>0</v>
      </c>
      <c r="AO85" s="40">
        <v>0</v>
      </c>
    </row>
    <row r="86" spans="1:41" x14ac:dyDescent="0.75">
      <c r="A86" s="26" t="s">
        <v>461</v>
      </c>
      <c r="B86" s="46" t="s">
        <v>462</v>
      </c>
      <c r="C86" s="9">
        <v>0.16</v>
      </c>
      <c r="D86" s="9">
        <v>0</v>
      </c>
      <c r="E86" s="9">
        <v>0.54</v>
      </c>
      <c r="F86" s="27">
        <v>-0.20432900000000001</v>
      </c>
      <c r="G86" s="28">
        <v>-0.21820600000000001</v>
      </c>
      <c r="H86" s="27">
        <v>-0.21122099999999999</v>
      </c>
      <c r="I86" s="28">
        <v>-0.22561100000000001</v>
      </c>
      <c r="J86" s="27">
        <v>5.6654999999999997E-2</v>
      </c>
      <c r="K86" s="28">
        <v>5.2810000000000003E-2</v>
      </c>
      <c r="L86" s="27">
        <v>0.10965999999999999</v>
      </c>
      <c r="M86" s="28">
        <v>0.107017</v>
      </c>
      <c r="N86" s="29">
        <v>-0.27387</v>
      </c>
      <c r="O86" s="9">
        <v>-0.39023999999999998</v>
      </c>
      <c r="P86" s="30">
        <v>-2.0619999999999999E-2</v>
      </c>
      <c r="Q86" s="4">
        <v>5.7790000000000001E-2</v>
      </c>
      <c r="R86" s="31">
        <f t="shared" si="4"/>
        <v>13.956823614920003</v>
      </c>
      <c r="S86" s="32">
        <f t="shared" si="5"/>
        <v>12.918598580066666</v>
      </c>
      <c r="T86" s="33">
        <v>2.7705000000000002</v>
      </c>
      <c r="U86" s="34">
        <v>2.9554999999999998</v>
      </c>
      <c r="V86" s="35">
        <f t="shared" si="7"/>
        <v>1.8057132496606432</v>
      </c>
      <c r="W86" s="36">
        <f t="shared" si="6"/>
        <v>2.186743864745023</v>
      </c>
      <c r="X86" s="37">
        <v>116.593</v>
      </c>
      <c r="Y86" s="37">
        <v>88.492000000000004</v>
      </c>
      <c r="Z86" s="37">
        <v>77.754999999999995</v>
      </c>
      <c r="AA86" s="38">
        <v>107.355</v>
      </c>
      <c r="AB86" s="38">
        <v>81.855999999999995</v>
      </c>
      <c r="AC86" s="38">
        <v>72.588999999999999</v>
      </c>
      <c r="AD86" s="39">
        <v>-2.0821000000000001</v>
      </c>
      <c r="AE86" s="39">
        <v>1.1181000000000001</v>
      </c>
      <c r="AF86" s="39">
        <v>0.96389999999999998</v>
      </c>
      <c r="AG86" s="39">
        <v>0</v>
      </c>
      <c r="AH86" s="39">
        <v>5.8400000000000001E-2</v>
      </c>
      <c r="AI86" s="39">
        <v>0</v>
      </c>
      <c r="AJ86" s="40">
        <v>-2.5247999999999999</v>
      </c>
      <c r="AK86" s="40">
        <v>1.2565</v>
      </c>
      <c r="AL86" s="40">
        <v>1.2683</v>
      </c>
      <c r="AM86" s="40">
        <v>0</v>
      </c>
      <c r="AN86" s="40">
        <v>2.92E-2</v>
      </c>
      <c r="AO86" s="40">
        <v>0</v>
      </c>
    </row>
    <row r="87" spans="1:41" x14ac:dyDescent="0.75">
      <c r="A87" s="26" t="s">
        <v>421</v>
      </c>
      <c r="B87" s="46" t="s">
        <v>422</v>
      </c>
      <c r="C87" s="9">
        <v>0.05</v>
      </c>
      <c r="D87" s="9">
        <v>0.15</v>
      </c>
      <c r="E87" s="9">
        <v>0.38</v>
      </c>
      <c r="F87" s="27">
        <v>-0.106254</v>
      </c>
      <c r="G87" s="28">
        <v>-0.10731499999999999</v>
      </c>
      <c r="H87" s="27">
        <v>-0.120134</v>
      </c>
      <c r="I87" s="28">
        <v>-0.12220300000000001</v>
      </c>
      <c r="J87" s="27">
        <v>8.2363000000000006E-2</v>
      </c>
      <c r="K87" s="28">
        <v>8.0560999999999994E-2</v>
      </c>
      <c r="L87" s="27">
        <v>0.12500700000000001</v>
      </c>
      <c r="M87" s="28">
        <v>0.123974</v>
      </c>
      <c r="N87" s="29">
        <v>-0.31442999999999999</v>
      </c>
      <c r="O87" s="9">
        <v>-0.43486999999999998</v>
      </c>
      <c r="P87" s="30">
        <v>-7.2399999999999999E-3</v>
      </c>
      <c r="Q87" s="4">
        <v>5.8860000000000003E-2</v>
      </c>
      <c r="R87" s="31">
        <f t="shared" si="4"/>
        <v>9.4363997084160012</v>
      </c>
      <c r="S87" s="32">
        <f t="shared" si="5"/>
        <v>8.556128967125666</v>
      </c>
      <c r="T87" s="33">
        <v>1.3093999999999999</v>
      </c>
      <c r="U87" s="34">
        <v>1.3727</v>
      </c>
      <c r="V87" s="35">
        <f t="shared" si="7"/>
        <v>1.7253328954146789</v>
      </c>
      <c r="W87" s="36">
        <f t="shared" si="6"/>
        <v>1.8427370566632668</v>
      </c>
      <c r="X87" s="37">
        <v>70.605000000000004</v>
      </c>
      <c r="Y87" s="37">
        <v>68.153999999999996</v>
      </c>
      <c r="Z87" s="37">
        <v>52.472999999999999</v>
      </c>
      <c r="AA87" s="38">
        <v>63.607999999999997</v>
      </c>
      <c r="AB87" s="38">
        <v>61.723999999999997</v>
      </c>
      <c r="AC87" s="38">
        <v>48.061</v>
      </c>
      <c r="AD87" s="39">
        <v>-0.92559999999999998</v>
      </c>
      <c r="AE87" s="39">
        <v>-0.71870000000000001</v>
      </c>
      <c r="AF87" s="39">
        <v>1.6443000000000001</v>
      </c>
      <c r="AG87" s="39">
        <v>-0.94069999999999998</v>
      </c>
      <c r="AH87" s="39">
        <v>0.52859999999999996</v>
      </c>
      <c r="AI87" s="39">
        <v>-0.35399999999999998</v>
      </c>
      <c r="AJ87" s="40">
        <v>-0.99680000000000002</v>
      </c>
      <c r="AK87" s="40">
        <v>-0.86629999999999996</v>
      </c>
      <c r="AL87" s="40">
        <v>1.863</v>
      </c>
      <c r="AM87" s="40">
        <v>-0.82540000000000002</v>
      </c>
      <c r="AN87" s="40">
        <v>0.54449999999999998</v>
      </c>
      <c r="AO87" s="40">
        <v>-0.38829999999999998</v>
      </c>
    </row>
    <row r="88" spans="1:41" x14ac:dyDescent="0.75">
      <c r="A88" s="26" t="s">
        <v>423</v>
      </c>
      <c r="B88" t="s">
        <v>424</v>
      </c>
      <c r="C88" s="9">
        <v>0.02</v>
      </c>
      <c r="D88" s="9">
        <v>0.2</v>
      </c>
      <c r="E88" s="9">
        <v>0.21</v>
      </c>
      <c r="F88" s="27">
        <v>-0.107418</v>
      </c>
      <c r="G88" s="28">
        <v>-0.109168</v>
      </c>
      <c r="H88" s="27">
        <v>-0.117032</v>
      </c>
      <c r="I88" s="28">
        <v>-0.119264</v>
      </c>
      <c r="J88" s="27">
        <v>8.1020999999999996E-2</v>
      </c>
      <c r="K88" s="28">
        <v>8.0076999999999995E-2</v>
      </c>
      <c r="L88" s="27">
        <v>0.12253500000000001</v>
      </c>
      <c r="M88" s="28">
        <v>0.12225900000000001</v>
      </c>
      <c r="N88" s="29">
        <v>-0.31868000000000002</v>
      </c>
      <c r="O88" s="9">
        <v>-0.44046999999999997</v>
      </c>
      <c r="P88" s="30">
        <v>-7.0800000000000004E-3</v>
      </c>
      <c r="Q88" s="4">
        <v>5.8459999999999998E-2</v>
      </c>
      <c r="R88" s="31">
        <f t="shared" si="4"/>
        <v>7.5518041508533331</v>
      </c>
      <c r="S88" s="32">
        <f t="shared" si="5"/>
        <v>6.7467356411749995</v>
      </c>
      <c r="T88" s="33">
        <v>1.4145000000000001</v>
      </c>
      <c r="U88" s="34">
        <v>1.5036</v>
      </c>
      <c r="V88" s="35">
        <f t="shared" si="7"/>
        <v>2.491471482879144</v>
      </c>
      <c r="W88" s="36">
        <f t="shared" si="6"/>
        <v>2.6361998937865088</v>
      </c>
      <c r="X88" s="37">
        <v>60.442</v>
      </c>
      <c r="Y88" s="37">
        <v>47.951000000000001</v>
      </c>
      <c r="Z88" s="37">
        <v>44.646999999999998</v>
      </c>
      <c r="AA88" s="38">
        <v>53.804000000000002</v>
      </c>
      <c r="AB88" s="38">
        <v>42.624000000000002</v>
      </c>
      <c r="AC88" s="38">
        <v>40.296999999999997</v>
      </c>
      <c r="AD88" s="39">
        <v>-0.46250000000000002</v>
      </c>
      <c r="AE88" s="39">
        <v>-1.6254</v>
      </c>
      <c r="AF88" s="39">
        <v>2.0880000000000001</v>
      </c>
      <c r="AG88" s="39">
        <v>-0.58179999999999998</v>
      </c>
      <c r="AH88" s="39">
        <v>0.59079999999999999</v>
      </c>
      <c r="AI88" s="39">
        <v>-1.5065</v>
      </c>
      <c r="AJ88" s="40">
        <v>-0.58350000000000002</v>
      </c>
      <c r="AK88" s="40">
        <v>-1.6854</v>
      </c>
      <c r="AL88" s="40">
        <v>2.2688999999999999</v>
      </c>
      <c r="AM88" s="40">
        <v>-0.51129999999999998</v>
      </c>
      <c r="AN88" s="40">
        <v>0.60260000000000002</v>
      </c>
      <c r="AO88" s="40">
        <v>-1.6174999999999999</v>
      </c>
    </row>
    <row r="89" spans="1:41" x14ac:dyDescent="0.75">
      <c r="A89" s="26" t="s">
        <v>315</v>
      </c>
      <c r="B89" s="52" t="s">
        <v>316</v>
      </c>
      <c r="C89" s="9">
        <v>0.45</v>
      </c>
      <c r="D89" s="9">
        <v>0</v>
      </c>
      <c r="E89" s="9">
        <v>0.25</v>
      </c>
      <c r="F89" s="27">
        <v>-0.17552699999999999</v>
      </c>
      <c r="G89" s="28">
        <v>-0.21776899999999999</v>
      </c>
      <c r="H89" s="27">
        <v>-0.27801799999999999</v>
      </c>
      <c r="I89" s="28">
        <v>-0.32631700000000002</v>
      </c>
      <c r="J89" s="27">
        <v>3.8815000000000002E-2</v>
      </c>
      <c r="K89" s="28">
        <v>3.3661000000000003E-2</v>
      </c>
      <c r="L89" s="27">
        <v>9.2582999999999999E-2</v>
      </c>
      <c r="M89" s="28">
        <v>8.8445999999999997E-2</v>
      </c>
      <c r="N89" s="29">
        <v>-0.2611</v>
      </c>
      <c r="O89" s="9">
        <v>-0.41548000000000002</v>
      </c>
      <c r="P89" s="30">
        <v>6.6699999999999997E-3</v>
      </c>
      <c r="Q89" s="4">
        <v>7.2709999999999997E-2</v>
      </c>
      <c r="R89" s="31">
        <f t="shared" si="4"/>
        <v>8.6487007430469998</v>
      </c>
      <c r="S89" s="32">
        <f t="shared" si="5"/>
        <v>7.8639131501616664</v>
      </c>
      <c r="T89" s="33">
        <v>1.1211</v>
      </c>
      <c r="U89" s="34">
        <v>1.2079</v>
      </c>
      <c r="V89" s="35">
        <f t="shared" si="7"/>
        <v>1.5944612444333666</v>
      </c>
      <c r="W89" s="36">
        <f t="shared" si="6"/>
        <v>1.3831121212685542</v>
      </c>
      <c r="X89" s="37">
        <v>69.682000000000002</v>
      </c>
      <c r="Y89" s="37">
        <v>54.703000000000003</v>
      </c>
      <c r="Z89" s="37">
        <v>50.884</v>
      </c>
      <c r="AA89" s="38">
        <v>62.174999999999997</v>
      </c>
      <c r="AB89" s="38">
        <v>50.024999999999999</v>
      </c>
      <c r="AC89" s="38">
        <v>47.164999999999999</v>
      </c>
      <c r="AD89" s="39">
        <v>1.7794000000000001</v>
      </c>
      <c r="AE89" s="39">
        <v>-1.2990999999999999</v>
      </c>
      <c r="AF89" s="39">
        <v>-0.4803</v>
      </c>
      <c r="AG89" s="39">
        <v>0</v>
      </c>
      <c r="AH89" s="39">
        <v>1E-4</v>
      </c>
      <c r="AI89" s="39">
        <v>1E-4</v>
      </c>
      <c r="AJ89" s="40">
        <v>1.5311999999999999</v>
      </c>
      <c r="AK89" s="40">
        <v>-1.1588000000000001</v>
      </c>
      <c r="AL89" s="40">
        <v>-0.37230000000000002</v>
      </c>
      <c r="AM89" s="40">
        <v>0</v>
      </c>
      <c r="AN89" s="40">
        <v>1E-4</v>
      </c>
      <c r="AO89" s="40">
        <v>1E-4</v>
      </c>
    </row>
    <row r="90" spans="1:41" x14ac:dyDescent="0.75">
      <c r="A90" s="26" t="s">
        <v>317</v>
      </c>
      <c r="B90" s="52" t="s">
        <v>318</v>
      </c>
      <c r="C90" s="9">
        <v>0.45</v>
      </c>
      <c r="D90" s="9">
        <v>0</v>
      </c>
      <c r="E90" s="9">
        <v>0.25</v>
      </c>
      <c r="F90" s="27">
        <v>-0.17465800000000001</v>
      </c>
      <c r="G90" s="28">
        <v>-0.21671099999999999</v>
      </c>
      <c r="H90" s="27">
        <v>-0.27756399999999998</v>
      </c>
      <c r="I90" s="28">
        <v>-0.32574599999999998</v>
      </c>
      <c r="J90" s="27">
        <v>3.6944999999999999E-2</v>
      </c>
      <c r="K90" s="28">
        <v>3.1126000000000001E-2</v>
      </c>
      <c r="L90" s="27">
        <v>8.8136999999999993E-2</v>
      </c>
      <c r="M90" s="28">
        <v>8.3222000000000004E-2</v>
      </c>
      <c r="N90" s="29">
        <v>-0.26029000000000002</v>
      </c>
      <c r="O90" s="9">
        <v>-0.41485</v>
      </c>
      <c r="P90" s="30">
        <v>5.7200000000000003E-3</v>
      </c>
      <c r="Q90" s="4">
        <v>7.1919999999999998E-2</v>
      </c>
      <c r="R90" s="31">
        <f t="shared" si="4"/>
        <v>12.315401677688</v>
      </c>
      <c r="S90" s="32">
        <f t="shared" si="5"/>
        <v>11.245743689070334</v>
      </c>
      <c r="T90" s="33">
        <v>0.9345</v>
      </c>
      <c r="U90" s="34">
        <v>1.0257000000000001</v>
      </c>
      <c r="V90" s="35">
        <f t="shared" si="7"/>
        <v>1.7666822860944749</v>
      </c>
      <c r="W90" s="36">
        <f t="shared" si="6"/>
        <v>1.4764117481244856</v>
      </c>
      <c r="X90" s="37">
        <v>103.739</v>
      </c>
      <c r="Y90" s="37">
        <v>75.349999999999994</v>
      </c>
      <c r="Z90" s="37">
        <v>70.486999999999995</v>
      </c>
      <c r="AA90" s="38">
        <v>92.82</v>
      </c>
      <c r="AB90" s="38">
        <v>69.326999999999998</v>
      </c>
      <c r="AC90" s="38">
        <v>65.751999999999995</v>
      </c>
      <c r="AD90" s="39">
        <v>1.8319000000000001</v>
      </c>
      <c r="AE90" s="39">
        <v>-1.6933</v>
      </c>
      <c r="AF90" s="39">
        <v>-0.1386</v>
      </c>
      <c r="AG90" s="39">
        <v>0</v>
      </c>
      <c r="AH90" s="39">
        <v>1E-4</v>
      </c>
      <c r="AI90" s="39">
        <v>2.0000000000000001E-4</v>
      </c>
      <c r="AJ90" s="40">
        <v>1.4636</v>
      </c>
      <c r="AK90" s="40">
        <v>-1.4888999999999999</v>
      </c>
      <c r="AL90" s="40">
        <v>2.52E-2</v>
      </c>
      <c r="AM90" s="40">
        <v>0</v>
      </c>
      <c r="AN90" s="40">
        <v>1E-4</v>
      </c>
      <c r="AO90" s="40">
        <v>2.0000000000000001E-4</v>
      </c>
    </row>
    <row r="91" spans="1:41" x14ac:dyDescent="0.75">
      <c r="A91" s="26" t="s">
        <v>319</v>
      </c>
      <c r="B91" s="52" t="s">
        <v>320</v>
      </c>
      <c r="C91" s="9">
        <v>0.45</v>
      </c>
      <c r="D91" s="9">
        <v>0</v>
      </c>
      <c r="E91" s="9">
        <v>0.25</v>
      </c>
      <c r="F91" s="27">
        <v>-0.174874</v>
      </c>
      <c r="G91" s="28">
        <v>-0.216942</v>
      </c>
      <c r="H91" s="27">
        <v>-0.27773500000000001</v>
      </c>
      <c r="I91" s="28">
        <v>-0.32599899999999998</v>
      </c>
      <c r="J91" s="27">
        <v>3.5672000000000002E-2</v>
      </c>
      <c r="K91" s="28">
        <v>2.9925E-2</v>
      </c>
      <c r="L91" s="27">
        <v>9.3544000000000002E-2</v>
      </c>
      <c r="M91" s="28">
        <v>8.9007000000000003E-2</v>
      </c>
      <c r="N91" s="29">
        <v>-0.25961000000000001</v>
      </c>
      <c r="O91" s="9">
        <v>-0.41406999999999999</v>
      </c>
      <c r="P91" s="30">
        <v>5.7600000000000004E-3</v>
      </c>
      <c r="Q91" s="4">
        <v>7.1749999999999994E-2</v>
      </c>
      <c r="R91" s="31">
        <f t="shared" si="4"/>
        <v>16.077635106030336</v>
      </c>
      <c r="S91" s="32">
        <f t="shared" si="5"/>
        <v>14.687775489505668</v>
      </c>
      <c r="T91" s="33">
        <v>1.0774999999999999</v>
      </c>
      <c r="U91" s="34">
        <v>1.1559999999999999</v>
      </c>
      <c r="V91" s="35">
        <f t="shared" si="7"/>
        <v>1.6992178435974594</v>
      </c>
      <c r="W91" s="36">
        <f t="shared" si="6"/>
        <v>1.3632746238377651</v>
      </c>
      <c r="X91" s="37">
        <v>138.34700000000001</v>
      </c>
      <c r="Y91" s="37">
        <v>97.417000000000002</v>
      </c>
      <c r="Z91" s="37">
        <v>90.055000000000007</v>
      </c>
      <c r="AA91" s="38">
        <v>123.64100000000001</v>
      </c>
      <c r="AB91" s="38">
        <v>89.825000000000003</v>
      </c>
      <c r="AC91" s="38">
        <v>84.186999999999998</v>
      </c>
      <c r="AD91" s="39">
        <v>1.6548</v>
      </c>
      <c r="AE91" s="39">
        <v>-1.7403999999999999</v>
      </c>
      <c r="AF91" s="39">
        <v>8.5599999999999996E-2</v>
      </c>
      <c r="AG91" s="39">
        <v>0</v>
      </c>
      <c r="AH91" s="39">
        <v>0</v>
      </c>
      <c r="AI91" s="39">
        <v>0</v>
      </c>
      <c r="AJ91" s="40">
        <v>1.1993</v>
      </c>
      <c r="AK91" s="40">
        <v>-1.4826999999999999</v>
      </c>
      <c r="AL91" s="40">
        <v>0.28339999999999999</v>
      </c>
      <c r="AM91" s="40">
        <v>0</v>
      </c>
      <c r="AN91" s="40">
        <v>-1E-4</v>
      </c>
      <c r="AO91" s="40">
        <v>-1E-4</v>
      </c>
    </row>
    <row r="92" spans="1:41" x14ac:dyDescent="0.75">
      <c r="A92" s="26" t="s">
        <v>326</v>
      </c>
      <c r="B92" t="s">
        <v>327</v>
      </c>
      <c r="C92" s="9">
        <v>0.14000000000000001</v>
      </c>
      <c r="D92" s="9">
        <v>7.0000000000000007E-2</v>
      </c>
      <c r="E92" s="9">
        <v>0.67</v>
      </c>
      <c r="F92" s="27">
        <v>-0.152028</v>
      </c>
      <c r="G92" s="28">
        <v>-0.19801199999999999</v>
      </c>
      <c r="H92" s="27">
        <v>-0.239784</v>
      </c>
      <c r="I92" s="28">
        <v>-0.29039999999999999</v>
      </c>
      <c r="J92" s="27">
        <v>6.8626999999999994E-2</v>
      </c>
      <c r="K92" s="28">
        <v>6.6794999999999993E-2</v>
      </c>
      <c r="L92" s="27">
        <v>0.110875</v>
      </c>
      <c r="M92" s="28">
        <v>0.109831</v>
      </c>
      <c r="N92" s="29">
        <v>-0.31957000000000002</v>
      </c>
      <c r="O92" s="9">
        <v>-0.45062000000000002</v>
      </c>
      <c r="P92" s="30">
        <v>-2.8549999999999999E-2</v>
      </c>
      <c r="Q92" s="4">
        <v>7.5819999999999999E-2</v>
      </c>
      <c r="R92" s="31">
        <f t="shared" si="4"/>
        <v>10.719229377193667</v>
      </c>
      <c r="S92" s="32">
        <f t="shared" si="5"/>
        <v>9.679129221079668</v>
      </c>
      <c r="T92" s="33">
        <v>1.6287</v>
      </c>
      <c r="U92" s="34">
        <v>1.6792</v>
      </c>
      <c r="V92" s="35">
        <f t="shared" si="7"/>
        <v>6.462527342301926</v>
      </c>
      <c r="W92" s="36">
        <f t="shared" si="6"/>
        <v>6.4711717833789573</v>
      </c>
      <c r="X92" s="37">
        <v>76.438999999999993</v>
      </c>
      <c r="Y92" s="37">
        <v>77.614999999999995</v>
      </c>
      <c r="Z92" s="37">
        <v>63.174999999999997</v>
      </c>
      <c r="AA92" s="38">
        <v>68.179000000000002</v>
      </c>
      <c r="AB92" s="38">
        <v>70.430999999999997</v>
      </c>
      <c r="AC92" s="38">
        <v>57.540999999999997</v>
      </c>
      <c r="AD92" s="39">
        <v>3.86</v>
      </c>
      <c r="AE92" s="39">
        <v>-3.4462000000000002</v>
      </c>
      <c r="AF92" s="39">
        <v>-0.4138</v>
      </c>
      <c r="AG92" s="39">
        <v>0</v>
      </c>
      <c r="AH92" s="39">
        <v>5.3189000000000002</v>
      </c>
      <c r="AI92" s="39">
        <v>0</v>
      </c>
      <c r="AJ92" s="40">
        <v>3.8188</v>
      </c>
      <c r="AK92" s="40">
        <v>-3.5920000000000001</v>
      </c>
      <c r="AL92" s="40">
        <v>-0.2268</v>
      </c>
      <c r="AM92" s="40">
        <v>-2E-3</v>
      </c>
      <c r="AN92" s="40">
        <v>5.3029000000000002</v>
      </c>
      <c r="AO92" s="40">
        <v>-5.0000000000000001E-4</v>
      </c>
    </row>
    <row r="93" spans="1:41" x14ac:dyDescent="0.75">
      <c r="A93" s="26" t="s">
        <v>328</v>
      </c>
      <c r="B93" t="s">
        <v>329</v>
      </c>
      <c r="C93" s="9">
        <v>0.1</v>
      </c>
      <c r="D93" s="9">
        <v>0.1</v>
      </c>
      <c r="E93" s="9">
        <v>0.5</v>
      </c>
      <c r="F93" s="27">
        <v>-0.14377100000000001</v>
      </c>
      <c r="G93" s="28">
        <v>-0.18456900000000001</v>
      </c>
      <c r="H93" s="27">
        <v>-0.20833099999999999</v>
      </c>
      <c r="I93" s="28">
        <v>-0.25254799999999999</v>
      </c>
      <c r="J93" s="27">
        <v>6.3324000000000005E-2</v>
      </c>
      <c r="K93" s="28">
        <v>6.3448000000000004E-2</v>
      </c>
      <c r="L93" s="27">
        <v>0.13150500000000001</v>
      </c>
      <c r="M93" s="28">
        <v>0.13417999999999999</v>
      </c>
      <c r="N93" s="29">
        <v>-0.34409000000000001</v>
      </c>
      <c r="O93" s="9">
        <v>-0.48089999999999999</v>
      </c>
      <c r="P93" s="30">
        <v>-4.3600000000000002E-3</v>
      </c>
      <c r="Q93" s="4">
        <v>6.368E-2</v>
      </c>
      <c r="R93" s="31">
        <f t="shared" si="4"/>
        <v>9.1308042882236666</v>
      </c>
      <c r="S93" s="32">
        <f t="shared" si="5"/>
        <v>7.9558434372306674</v>
      </c>
      <c r="T93" s="33">
        <v>1.8549</v>
      </c>
      <c r="U93" s="34">
        <v>2.0118</v>
      </c>
      <c r="V93" s="35">
        <f t="shared" si="7"/>
        <v>3.664454372754558</v>
      </c>
      <c r="W93" s="36">
        <f t="shared" si="6"/>
        <v>3.921853995242556</v>
      </c>
      <c r="X93" s="37">
        <v>66.13</v>
      </c>
      <c r="Y93" s="37">
        <v>65.376999999999995</v>
      </c>
      <c r="Z93" s="37">
        <v>53.531999999999996</v>
      </c>
      <c r="AA93" s="38">
        <v>56.454999999999998</v>
      </c>
      <c r="AB93" s="38">
        <v>57.6</v>
      </c>
      <c r="AC93" s="38">
        <v>47.173000000000002</v>
      </c>
      <c r="AD93" s="39">
        <v>-1.5965</v>
      </c>
      <c r="AE93" s="39">
        <v>0.84719999999999995</v>
      </c>
      <c r="AF93" s="39">
        <v>0.74929999999999997</v>
      </c>
      <c r="AG93" s="39">
        <v>-3.3978000000000002</v>
      </c>
      <c r="AH93" s="39">
        <v>-0.3654</v>
      </c>
      <c r="AI93" s="39">
        <v>0.42059999999999997</v>
      </c>
      <c r="AJ93" s="40">
        <v>-1.6156999999999999</v>
      </c>
      <c r="AK93" s="40">
        <v>0.77969999999999995</v>
      </c>
      <c r="AL93" s="40">
        <v>0.83599999999999997</v>
      </c>
      <c r="AM93" s="40">
        <v>-3.7071000000000001</v>
      </c>
      <c r="AN93" s="40">
        <v>-0.37190000000000001</v>
      </c>
      <c r="AO93" s="40">
        <v>0.51559999999999995</v>
      </c>
    </row>
    <row r="94" spans="1:41" x14ac:dyDescent="0.75">
      <c r="A94" s="26" t="s">
        <v>330</v>
      </c>
      <c r="B94" t="s">
        <v>331</v>
      </c>
      <c r="C94" s="9">
        <v>0.13</v>
      </c>
      <c r="D94" s="9">
        <v>0.12</v>
      </c>
      <c r="E94" s="9">
        <v>0.4</v>
      </c>
      <c r="F94" s="27">
        <v>-0.15154000000000001</v>
      </c>
      <c r="G94" s="28">
        <v>-0.18951200000000001</v>
      </c>
      <c r="H94" s="27">
        <v>-0.208648</v>
      </c>
      <c r="I94" s="28">
        <v>-0.24979000000000001</v>
      </c>
      <c r="J94" s="27">
        <v>7.1536000000000002E-2</v>
      </c>
      <c r="K94" s="28">
        <v>7.0596000000000006E-2</v>
      </c>
      <c r="L94" s="27">
        <v>0.13575699999999999</v>
      </c>
      <c r="M94" s="28">
        <v>0.13724600000000001</v>
      </c>
      <c r="N94" s="29">
        <v>-0.34189000000000003</v>
      </c>
      <c r="O94" s="9">
        <v>-0.47772999999999999</v>
      </c>
      <c r="P94" s="30">
        <v>-2.172E-2</v>
      </c>
      <c r="Q94" s="4">
        <v>6.6919999999999993E-2</v>
      </c>
      <c r="R94" s="31">
        <f t="shared" si="4"/>
        <v>9.1191587982889999</v>
      </c>
      <c r="S94" s="32">
        <f t="shared" si="5"/>
        <v>7.9668474383130006</v>
      </c>
      <c r="T94" s="33">
        <v>0.95120000000000005</v>
      </c>
      <c r="U94" s="34">
        <v>0.88739999999999997</v>
      </c>
      <c r="V94" s="35">
        <f t="shared" si="7"/>
        <v>4.9461898912193005</v>
      </c>
      <c r="W94" s="36">
        <f t="shared" si="6"/>
        <v>5.5007144917728636</v>
      </c>
      <c r="X94" s="37">
        <v>75.867999999999995</v>
      </c>
      <c r="Y94" s="37">
        <v>56.28</v>
      </c>
      <c r="Z94" s="37">
        <v>52.655000000000001</v>
      </c>
      <c r="AA94" s="38">
        <v>65.337999999999994</v>
      </c>
      <c r="AB94" s="38">
        <v>49.359000000000002</v>
      </c>
      <c r="AC94" s="38">
        <v>46.753999999999998</v>
      </c>
      <c r="AD94" s="39">
        <v>-1.3519000000000001</v>
      </c>
      <c r="AE94" s="39">
        <v>-2.3488000000000002</v>
      </c>
      <c r="AF94" s="39">
        <v>3.7006999999999999</v>
      </c>
      <c r="AG94" s="39">
        <v>-0.81040000000000001</v>
      </c>
      <c r="AH94" s="39">
        <v>4.4878999999999998</v>
      </c>
      <c r="AI94" s="39">
        <v>-1.4326000000000001</v>
      </c>
      <c r="AJ94" s="40">
        <v>-1.6374</v>
      </c>
      <c r="AK94" s="40">
        <v>-2.5453999999999999</v>
      </c>
      <c r="AL94" s="40">
        <v>4.1826999999999996</v>
      </c>
      <c r="AM94" s="40">
        <v>-0.83069999999999999</v>
      </c>
      <c r="AN94" s="40">
        <v>4.9261999999999997</v>
      </c>
      <c r="AO94" s="40">
        <v>-1.5392999999999999</v>
      </c>
    </row>
    <row r="95" spans="1:41" x14ac:dyDescent="0.75">
      <c r="A95" s="26" t="s">
        <v>332</v>
      </c>
      <c r="B95" t="s">
        <v>333</v>
      </c>
      <c r="C95" s="9">
        <v>0.27</v>
      </c>
      <c r="D95" s="9">
        <v>0</v>
      </c>
      <c r="E95" s="9">
        <v>0.3</v>
      </c>
      <c r="F95" s="27">
        <v>-0.138574</v>
      </c>
      <c r="G95" s="28">
        <v>-0.185</v>
      </c>
      <c r="H95" s="27">
        <v>-0.224326</v>
      </c>
      <c r="I95" s="28">
        <v>-0.275306</v>
      </c>
      <c r="J95" s="27">
        <v>5.4552000000000003E-2</v>
      </c>
      <c r="K95" s="28">
        <v>5.0067E-2</v>
      </c>
      <c r="L95" s="27">
        <v>0.119232</v>
      </c>
      <c r="M95" s="28">
        <v>0.116991</v>
      </c>
      <c r="N95" s="29">
        <v>-0.25506000000000001</v>
      </c>
      <c r="O95" s="9">
        <v>-0.36425999999999997</v>
      </c>
      <c r="P95" s="30">
        <v>-9.1199999999999996E-3</v>
      </c>
      <c r="Q95" s="4">
        <v>6.4210000000000003E-2</v>
      </c>
      <c r="R95" s="31">
        <f t="shared" si="4"/>
        <v>8.9327816140380012</v>
      </c>
      <c r="S95" s="32">
        <f t="shared" si="5"/>
        <v>8.0313910859170008</v>
      </c>
      <c r="T95" s="33">
        <v>2.6469999999999998</v>
      </c>
      <c r="U95" s="34">
        <v>2.8487</v>
      </c>
      <c r="V95" s="35">
        <f t="shared" si="7"/>
        <v>2.2357593967151295</v>
      </c>
      <c r="W95" s="36">
        <f t="shared" si="6"/>
        <v>2.2473942622512859</v>
      </c>
      <c r="X95" s="37">
        <v>78.045000000000002</v>
      </c>
      <c r="Y95" s="37">
        <v>54.58</v>
      </c>
      <c r="Z95" s="37">
        <v>48.401000000000003</v>
      </c>
      <c r="AA95" s="38">
        <v>68.674999999999997</v>
      </c>
      <c r="AB95" s="38">
        <v>49.832000000000001</v>
      </c>
      <c r="AC95" s="38">
        <v>44.252000000000002</v>
      </c>
      <c r="AD95" s="39">
        <v>-0.70940000000000003</v>
      </c>
      <c r="AE95" s="39">
        <v>2.1644000000000001</v>
      </c>
      <c r="AF95" s="39">
        <v>-1.4550000000000001</v>
      </c>
      <c r="AG95" s="39">
        <v>-1.0324</v>
      </c>
      <c r="AH95" s="39">
        <v>-0.38879999999999998</v>
      </c>
      <c r="AI95" s="39">
        <v>0.22819999999999999</v>
      </c>
      <c r="AJ95" s="40">
        <v>-0.41310000000000002</v>
      </c>
      <c r="AK95" s="40">
        <v>2.2248999999999999</v>
      </c>
      <c r="AL95" s="40">
        <v>-1.8118000000000001</v>
      </c>
      <c r="AM95" s="40">
        <v>-1.0335000000000001</v>
      </c>
      <c r="AN95" s="40">
        <v>-2.5499999999999998E-2</v>
      </c>
      <c r="AO95" s="40">
        <v>0.34429999999999999</v>
      </c>
    </row>
    <row r="96" spans="1:41" x14ac:dyDescent="0.75">
      <c r="A96" s="26" t="s">
        <v>109</v>
      </c>
      <c r="B96" s="43" t="s">
        <v>110</v>
      </c>
      <c r="C96" s="9">
        <v>0.45</v>
      </c>
      <c r="D96" s="9">
        <v>0</v>
      </c>
      <c r="E96" s="9">
        <v>0.67</v>
      </c>
      <c r="F96" s="27">
        <v>-0.258745</v>
      </c>
      <c r="G96" s="28">
        <v>-0.30778699999999998</v>
      </c>
      <c r="H96" s="27">
        <v>-0.31532300000000002</v>
      </c>
      <c r="I96" s="28">
        <v>-0.36793799999999999</v>
      </c>
      <c r="J96" s="27">
        <v>5.7820999999999997E-2</v>
      </c>
      <c r="K96" s="28">
        <v>5.1896999999999999E-2</v>
      </c>
      <c r="L96" s="27">
        <v>0.11118</v>
      </c>
      <c r="M96" s="28">
        <v>0.106449</v>
      </c>
      <c r="N96" s="29">
        <v>-0.26948</v>
      </c>
      <c r="O96" s="9">
        <v>-0.42320999999999998</v>
      </c>
      <c r="P96" s="30">
        <v>-4.6240000000000003E-2</v>
      </c>
      <c r="Q96" s="4">
        <v>6.7419999999999994E-2</v>
      </c>
      <c r="R96" s="31">
        <f t="shared" si="4"/>
        <v>4.4282962382496667</v>
      </c>
      <c r="S96" s="32">
        <f t="shared" si="5"/>
        <v>3.9983013260010001</v>
      </c>
      <c r="T96" s="33">
        <v>2.786</v>
      </c>
      <c r="U96" s="34">
        <v>3.0366</v>
      </c>
      <c r="V96" s="35">
        <f t="shared" si="7"/>
        <v>2.26628502620478</v>
      </c>
      <c r="W96" s="36">
        <f t="shared" si="6"/>
        <v>2.501615518020305</v>
      </c>
      <c r="X96" s="37">
        <v>35.359000000000002</v>
      </c>
      <c r="Y96" s="37">
        <v>30.986999999999998</v>
      </c>
      <c r="Z96" s="37">
        <v>23.395</v>
      </c>
      <c r="AA96" s="38">
        <v>31.41</v>
      </c>
      <c r="AB96" s="38">
        <v>27.774000000000001</v>
      </c>
      <c r="AC96" s="38">
        <v>21.843</v>
      </c>
      <c r="AD96" s="39">
        <v>-2.15</v>
      </c>
      <c r="AE96" s="39">
        <v>0.96950000000000003</v>
      </c>
      <c r="AF96" s="39">
        <v>1.1805000000000001</v>
      </c>
      <c r="AG96" s="39">
        <v>-1.2878000000000001</v>
      </c>
      <c r="AH96" s="39">
        <v>2.0000000000000001E-4</v>
      </c>
      <c r="AI96" s="39">
        <v>1E-4</v>
      </c>
      <c r="AJ96" s="40">
        <v>-2.4051999999999998</v>
      </c>
      <c r="AK96" s="40">
        <v>1.2</v>
      </c>
      <c r="AL96" s="40">
        <v>1.2052</v>
      </c>
      <c r="AM96" s="40">
        <v>-1.3854</v>
      </c>
      <c r="AN96" s="40">
        <v>0</v>
      </c>
      <c r="AO96" s="40">
        <v>0</v>
      </c>
    </row>
    <row r="97" spans="1:41" x14ac:dyDescent="0.75">
      <c r="A97" s="26" t="s">
        <v>111</v>
      </c>
      <c r="B97" s="43" t="s">
        <v>112</v>
      </c>
      <c r="C97" s="9">
        <v>0.45</v>
      </c>
      <c r="D97" s="9">
        <v>0</v>
      </c>
      <c r="E97" s="9">
        <v>0.65</v>
      </c>
      <c r="F97" s="27">
        <v>-0.25967899999999999</v>
      </c>
      <c r="G97" s="28">
        <v>-0.30884099999999998</v>
      </c>
      <c r="H97" s="27">
        <v>-0.31628699999999998</v>
      </c>
      <c r="I97" s="28">
        <v>-0.36897400000000002</v>
      </c>
      <c r="J97" s="27">
        <v>5.3108000000000002E-2</v>
      </c>
      <c r="K97" s="28">
        <v>4.6670999999999997E-2</v>
      </c>
      <c r="L97" s="27">
        <v>0.109837</v>
      </c>
      <c r="M97" s="28">
        <v>0.10474700000000001</v>
      </c>
      <c r="N97" s="29">
        <v>-0.26587</v>
      </c>
      <c r="O97" s="9">
        <v>-0.41676000000000002</v>
      </c>
      <c r="P97" s="30">
        <v>-4.471E-2</v>
      </c>
      <c r="Q97" s="4">
        <v>6.4519999999999994E-2</v>
      </c>
      <c r="R97" s="31">
        <f t="shared" si="4"/>
        <v>6.1679646604813332</v>
      </c>
      <c r="S97" s="32">
        <f t="shared" si="5"/>
        <v>5.6358249848226656</v>
      </c>
      <c r="T97" s="33">
        <v>2.9447999999999999</v>
      </c>
      <c r="U97" s="34">
        <v>3.1873999999999998</v>
      </c>
      <c r="V97" s="35">
        <f t="shared" si="7"/>
        <v>4.3011564375177054</v>
      </c>
      <c r="W97" s="36">
        <f t="shared" si="6"/>
        <v>4.7158386624226232</v>
      </c>
      <c r="X97" s="37">
        <v>50.145000000000003</v>
      </c>
      <c r="Y97" s="37">
        <v>41.3</v>
      </c>
      <c r="Z97" s="37">
        <v>33.551000000000002</v>
      </c>
      <c r="AA97" s="38">
        <v>45.445</v>
      </c>
      <c r="AB97" s="38">
        <v>37.238999999999997</v>
      </c>
      <c r="AC97" s="38">
        <v>31.527999999999999</v>
      </c>
      <c r="AD97" s="39">
        <v>-4.8155000000000001</v>
      </c>
      <c r="AE97" s="39">
        <v>2.3283999999999998</v>
      </c>
      <c r="AF97" s="39">
        <v>2.4870999999999999</v>
      </c>
      <c r="AG97" s="39">
        <v>-1.0497000000000001</v>
      </c>
      <c r="AH97" s="39">
        <v>0</v>
      </c>
      <c r="AI97" s="39">
        <v>0</v>
      </c>
      <c r="AJ97" s="40">
        <v>-5.2843999999999998</v>
      </c>
      <c r="AK97" s="40">
        <v>2.6678000000000002</v>
      </c>
      <c r="AL97" s="40">
        <v>2.6166</v>
      </c>
      <c r="AM97" s="40">
        <v>-1.1378999999999999</v>
      </c>
      <c r="AN97" s="40">
        <v>0</v>
      </c>
      <c r="AO97" s="40">
        <v>0</v>
      </c>
    </row>
    <row r="98" spans="1:41" x14ac:dyDescent="0.75">
      <c r="A98" s="26" t="s">
        <v>113</v>
      </c>
      <c r="B98" s="43" t="s">
        <v>114</v>
      </c>
      <c r="C98" s="9">
        <v>0.45</v>
      </c>
      <c r="D98" s="9">
        <v>0</v>
      </c>
      <c r="E98" s="9">
        <v>0.65</v>
      </c>
      <c r="F98" s="27">
        <v>-0.260573</v>
      </c>
      <c r="G98" s="28">
        <v>-0.30966700000000003</v>
      </c>
      <c r="H98" s="27">
        <v>-0.317131</v>
      </c>
      <c r="I98" s="28">
        <v>-0.36981000000000003</v>
      </c>
      <c r="J98" s="27">
        <v>5.178E-2</v>
      </c>
      <c r="K98" s="28">
        <v>4.5374999999999999E-2</v>
      </c>
      <c r="L98" s="27">
        <v>0.109039</v>
      </c>
      <c r="M98" s="28">
        <v>0.104028</v>
      </c>
      <c r="N98" s="29">
        <v>-0.26444000000000001</v>
      </c>
      <c r="O98" s="9">
        <v>-0.41478999999999999</v>
      </c>
      <c r="P98" s="30">
        <v>4.3520000000000003E-2</v>
      </c>
      <c r="Q98" s="4">
        <v>6.5140000000000003E-2</v>
      </c>
      <c r="R98" s="31">
        <f t="shared" si="4"/>
        <v>7.9986751544480006</v>
      </c>
      <c r="S98" s="32">
        <f t="shared" si="5"/>
        <v>7.3177594103443333</v>
      </c>
      <c r="T98" s="33">
        <v>3.0556000000000001</v>
      </c>
      <c r="U98" s="34">
        <v>3.2907999999999999</v>
      </c>
      <c r="V98" s="35">
        <f t="shared" si="7"/>
        <v>6.2663130395791748</v>
      </c>
      <c r="W98" s="36">
        <f t="shared" si="6"/>
        <v>6.8701686296625937</v>
      </c>
      <c r="X98" s="37">
        <v>66.183000000000007</v>
      </c>
      <c r="Y98" s="37">
        <v>52.347000000000001</v>
      </c>
      <c r="Z98" s="37">
        <v>43.566000000000003</v>
      </c>
      <c r="AA98" s="38">
        <v>59.716999999999999</v>
      </c>
      <c r="AB98" s="38">
        <v>47.606999999999999</v>
      </c>
      <c r="AC98" s="38">
        <v>40.972999999999999</v>
      </c>
      <c r="AD98" s="39">
        <v>-6.8743999999999996</v>
      </c>
      <c r="AE98" s="39">
        <v>3.1118000000000001</v>
      </c>
      <c r="AF98" s="39">
        <v>3.7625999999999999</v>
      </c>
      <c r="AG98" s="39">
        <v>-1.9280999999999999</v>
      </c>
      <c r="AH98" s="39">
        <v>-1E-4</v>
      </c>
      <c r="AI98" s="39">
        <v>0</v>
      </c>
      <c r="AJ98" s="40">
        <v>-7.4966999999999997</v>
      </c>
      <c r="AK98" s="40">
        <v>3.5211999999999999</v>
      </c>
      <c r="AL98" s="40">
        <v>3.9754999999999998</v>
      </c>
      <c r="AM98" s="40">
        <v>-2.2353999999999998</v>
      </c>
      <c r="AN98" s="40">
        <v>-1E-4</v>
      </c>
      <c r="AO98" s="40">
        <v>0</v>
      </c>
    </row>
    <row r="99" spans="1:41" x14ac:dyDescent="0.75">
      <c r="A99" s="26" t="s">
        <v>115</v>
      </c>
      <c r="B99" s="43" t="s">
        <v>116</v>
      </c>
      <c r="C99" s="9">
        <v>0.45</v>
      </c>
      <c r="D99" s="9">
        <v>0</v>
      </c>
      <c r="E99" s="9">
        <v>0.62</v>
      </c>
      <c r="F99" s="27">
        <v>-0.25853700000000002</v>
      </c>
      <c r="G99" s="28">
        <v>-0.30696200000000001</v>
      </c>
      <c r="H99" s="27">
        <v>-0.31487100000000001</v>
      </c>
      <c r="I99" s="28">
        <v>-0.36688399999999999</v>
      </c>
      <c r="J99" s="27">
        <v>4.4773E-2</v>
      </c>
      <c r="K99" s="28">
        <v>4.0014000000000001E-2</v>
      </c>
      <c r="L99" s="27">
        <v>0.106351</v>
      </c>
      <c r="M99" s="28">
        <v>0.10313</v>
      </c>
      <c r="N99" s="29">
        <v>-0.26182</v>
      </c>
      <c r="O99" s="9">
        <v>-0.41060999999999998</v>
      </c>
      <c r="P99" s="30">
        <v>-3.789E-2</v>
      </c>
      <c r="Q99" s="4">
        <v>6.4460000000000003E-2</v>
      </c>
      <c r="R99" s="31">
        <f t="shared" si="4"/>
        <v>8.0245320897266676</v>
      </c>
      <c r="S99" s="32">
        <f t="shared" si="5"/>
        <v>7.3148480378606671</v>
      </c>
      <c r="T99" s="33">
        <v>3.0171000000000001</v>
      </c>
      <c r="U99" s="34">
        <v>3.2269000000000001</v>
      </c>
      <c r="V99" s="35">
        <f t="shared" si="7"/>
        <v>4.7603349651048719</v>
      </c>
      <c r="W99" s="36">
        <f t="shared" si="6"/>
        <v>5.2186569996503893</v>
      </c>
      <c r="X99" s="37">
        <v>60.796999999999997</v>
      </c>
      <c r="Y99" s="37">
        <v>51.591999999999999</v>
      </c>
      <c r="Z99" s="37">
        <v>50.231000000000002</v>
      </c>
      <c r="AA99" s="38">
        <v>54.831000000000003</v>
      </c>
      <c r="AB99" s="38">
        <v>47.439</v>
      </c>
      <c r="AC99" s="38">
        <v>45.968000000000004</v>
      </c>
      <c r="AD99" s="39">
        <v>-5.0998999999999999</v>
      </c>
      <c r="AE99" s="39">
        <v>2.6435</v>
      </c>
      <c r="AF99" s="39">
        <v>2.4563999999999999</v>
      </c>
      <c r="AG99" s="39">
        <v>4.0000000000000002E-4</v>
      </c>
      <c r="AH99" s="39">
        <v>1.7733000000000001</v>
      </c>
      <c r="AI99" s="39">
        <v>0</v>
      </c>
      <c r="AJ99" s="40">
        <v>-5.5603999999999996</v>
      </c>
      <c r="AK99" s="40">
        <v>2.7018</v>
      </c>
      <c r="AL99" s="40">
        <v>2.8586</v>
      </c>
      <c r="AM99" s="40">
        <v>4.0000000000000002E-4</v>
      </c>
      <c r="AN99" s="40">
        <v>2.0095999999999998</v>
      </c>
      <c r="AO99" s="40">
        <v>2.0000000000000001E-4</v>
      </c>
    </row>
    <row r="100" spans="1:41" x14ac:dyDescent="0.75">
      <c r="A100" s="26" t="s">
        <v>117</v>
      </c>
      <c r="B100" s="43" t="s">
        <v>118</v>
      </c>
      <c r="C100" s="9">
        <v>0.45</v>
      </c>
      <c r="D100" s="9">
        <v>0</v>
      </c>
      <c r="E100" s="9">
        <v>0.65</v>
      </c>
      <c r="F100" s="27">
        <v>-0.26084400000000002</v>
      </c>
      <c r="G100" s="28">
        <v>-0.30996400000000002</v>
      </c>
      <c r="H100" s="27">
        <v>-0.317417</v>
      </c>
      <c r="I100" s="28">
        <v>-0.37011899999999998</v>
      </c>
      <c r="J100" s="27">
        <v>5.1603000000000003E-2</v>
      </c>
      <c r="K100" s="28">
        <v>4.5222999999999999E-2</v>
      </c>
      <c r="L100" s="27">
        <v>0.108886</v>
      </c>
      <c r="M100" s="28">
        <v>0.103904</v>
      </c>
      <c r="N100" s="29">
        <v>-0.26385999999999998</v>
      </c>
      <c r="O100" s="9">
        <v>-0.41345999999999999</v>
      </c>
      <c r="P100" s="30">
        <v>-4.3069999999999997E-2</v>
      </c>
      <c r="Q100" s="4">
        <v>6.6259999999999999E-2</v>
      </c>
      <c r="R100" s="31">
        <f t="shared" si="4"/>
        <v>9.8450281073523342</v>
      </c>
      <c r="S100" s="32">
        <f t="shared" si="5"/>
        <v>9.0138065906173335</v>
      </c>
      <c r="T100" s="33">
        <v>3.1057000000000001</v>
      </c>
      <c r="U100" s="34">
        <v>3.3355000000000001</v>
      </c>
      <c r="V100" s="35">
        <f t="shared" si="7"/>
        <v>8.6068686872752966</v>
      </c>
      <c r="W100" s="36">
        <f t="shared" si="6"/>
        <v>9.4068065197494093</v>
      </c>
      <c r="X100" s="37">
        <v>83.105000000000004</v>
      </c>
      <c r="Y100" s="37">
        <v>62.933</v>
      </c>
      <c r="Z100" s="37">
        <v>53.475000000000001</v>
      </c>
      <c r="AA100" s="38">
        <v>75.013999999999996</v>
      </c>
      <c r="AB100" s="38">
        <v>57.356000000000002</v>
      </c>
      <c r="AC100" s="38">
        <v>50.298000000000002</v>
      </c>
      <c r="AD100" s="39">
        <v>-9.6743000000000006</v>
      </c>
      <c r="AE100" s="39">
        <v>4.4847999999999999</v>
      </c>
      <c r="AF100" s="39">
        <v>5.1894</v>
      </c>
      <c r="AG100" s="39">
        <v>-1.9391</v>
      </c>
      <c r="AH100" s="39">
        <v>-1E-4</v>
      </c>
      <c r="AI100" s="39">
        <v>0</v>
      </c>
      <c r="AJ100" s="40">
        <v>-10.539899999999999</v>
      </c>
      <c r="AK100" s="40">
        <v>5.0267999999999997</v>
      </c>
      <c r="AL100" s="40">
        <v>5.5132000000000003</v>
      </c>
      <c r="AM100" s="40">
        <v>-2.2608999999999999</v>
      </c>
      <c r="AN100" s="40">
        <v>1E-4</v>
      </c>
      <c r="AO100" s="40">
        <v>0</v>
      </c>
    </row>
    <row r="101" spans="1:41" x14ac:dyDescent="0.75">
      <c r="A101" s="26" t="s">
        <v>119</v>
      </c>
      <c r="B101" s="43" t="s">
        <v>120</v>
      </c>
      <c r="C101" s="9">
        <v>0.45</v>
      </c>
      <c r="D101" s="9">
        <v>0</v>
      </c>
      <c r="E101" s="9">
        <v>0.65</v>
      </c>
      <c r="F101" s="27">
        <v>-0.26097599999999999</v>
      </c>
      <c r="G101" s="28">
        <v>-0.31010199999999999</v>
      </c>
      <c r="H101" s="27">
        <v>-0.31755100000000003</v>
      </c>
      <c r="I101" s="28">
        <v>-0.370251</v>
      </c>
      <c r="J101" s="27">
        <v>5.1524E-2</v>
      </c>
      <c r="K101" s="28">
        <v>4.5125999999999999E-2</v>
      </c>
      <c r="L101" s="27">
        <v>0.10881300000000001</v>
      </c>
      <c r="M101" s="28">
        <v>0.103808</v>
      </c>
      <c r="N101" s="29">
        <v>-0.26344000000000001</v>
      </c>
      <c r="O101" s="9">
        <v>-0.41243000000000002</v>
      </c>
      <c r="P101" s="30">
        <v>-4.2880000000000001E-2</v>
      </c>
      <c r="Q101" s="4">
        <v>6.6500000000000004E-2</v>
      </c>
      <c r="R101" s="31">
        <f t="shared" si="4"/>
        <v>11.703816074932668</v>
      </c>
      <c r="S101" s="32">
        <f t="shared" si="5"/>
        <v>10.722486166751665</v>
      </c>
      <c r="T101" s="33">
        <v>3.1634000000000002</v>
      </c>
      <c r="U101" s="34">
        <v>3.3925000000000001</v>
      </c>
      <c r="V101" s="35">
        <f t="shared" si="7"/>
        <v>10.739718500966401</v>
      </c>
      <c r="W101" s="36">
        <f t="shared" si="6"/>
        <v>11.721513992654705</v>
      </c>
      <c r="X101" s="37">
        <v>100.17700000000001</v>
      </c>
      <c r="Y101" s="37">
        <v>73.715999999999994</v>
      </c>
      <c r="Z101" s="37">
        <v>63.289000000000001</v>
      </c>
      <c r="AA101" s="38">
        <v>90.361999999999995</v>
      </c>
      <c r="AB101" s="38">
        <v>67.391000000000005</v>
      </c>
      <c r="AC101" s="38">
        <v>59.542000000000002</v>
      </c>
      <c r="AD101" s="39">
        <v>-12.0381</v>
      </c>
      <c r="AE101" s="39">
        <v>5.4405000000000001</v>
      </c>
      <c r="AF101" s="39">
        <v>6.5975999999999999</v>
      </c>
      <c r="AG101" s="39">
        <v>-2.5141</v>
      </c>
      <c r="AH101" s="39">
        <v>2.9999999999999997E-4</v>
      </c>
      <c r="AI101" s="39">
        <v>0</v>
      </c>
      <c r="AJ101" s="40">
        <v>-13.0631</v>
      </c>
      <c r="AK101" s="40">
        <v>6.0518000000000001</v>
      </c>
      <c r="AL101" s="40">
        <v>7.0113000000000003</v>
      </c>
      <c r="AM101" s="40">
        <v>-3.0299</v>
      </c>
      <c r="AN101" s="40">
        <v>0</v>
      </c>
      <c r="AO101" s="40">
        <v>0</v>
      </c>
    </row>
    <row r="102" spans="1:41" x14ac:dyDescent="0.75">
      <c r="A102" s="26" t="s">
        <v>121</v>
      </c>
      <c r="B102" s="43" t="s">
        <v>122</v>
      </c>
      <c r="C102" s="9">
        <v>0.45</v>
      </c>
      <c r="D102" s="9">
        <v>0</v>
      </c>
      <c r="E102" s="9">
        <v>0.65</v>
      </c>
      <c r="F102" s="27">
        <v>-0.26105200000000001</v>
      </c>
      <c r="G102" s="28">
        <v>-0.31018600000000002</v>
      </c>
      <c r="H102" s="27">
        <v>-0.31762600000000002</v>
      </c>
      <c r="I102" s="28">
        <v>-0.370334</v>
      </c>
      <c r="J102" s="27">
        <v>5.1483000000000001E-2</v>
      </c>
      <c r="K102" s="28">
        <v>4.5085E-2</v>
      </c>
      <c r="L102" s="27">
        <v>0.10877000000000001</v>
      </c>
      <c r="M102" s="28">
        <v>0.103766</v>
      </c>
      <c r="N102" s="29">
        <v>-0.26323000000000002</v>
      </c>
      <c r="O102" s="9">
        <v>-0.41177000000000002</v>
      </c>
      <c r="P102" s="30">
        <v>-4.2770000000000002E-2</v>
      </c>
      <c r="Q102" s="4">
        <v>-6.7299999999999999E-2</v>
      </c>
      <c r="R102" s="31">
        <f t="shared" si="4"/>
        <v>13.576371380189999</v>
      </c>
      <c r="S102" s="32">
        <f t="shared" si="5"/>
        <v>12.440788075671001</v>
      </c>
      <c r="T102" s="33">
        <v>3.1789000000000001</v>
      </c>
      <c r="U102" s="34">
        <v>3.4045000000000001</v>
      </c>
      <c r="V102" s="35">
        <f t="shared" si="7"/>
        <v>13.233725223458434</v>
      </c>
      <c r="W102" s="36">
        <f t="shared" si="6"/>
        <v>14.413988621821513</v>
      </c>
      <c r="X102" s="37">
        <v>117.792</v>
      </c>
      <c r="Y102" s="37">
        <v>84.274000000000001</v>
      </c>
      <c r="Z102" s="37">
        <v>73.063999999999993</v>
      </c>
      <c r="AA102" s="38">
        <v>106.227</v>
      </c>
      <c r="AB102" s="38">
        <v>77.141999999999996</v>
      </c>
      <c r="AC102" s="38">
        <v>68.748000000000005</v>
      </c>
      <c r="AD102" s="39">
        <v>-14.921799999999999</v>
      </c>
      <c r="AE102" s="39">
        <v>6.8201999999999998</v>
      </c>
      <c r="AF102" s="39">
        <v>8.1015999999999995</v>
      </c>
      <c r="AG102" s="39">
        <v>-2.7787000000000002</v>
      </c>
      <c r="AH102" s="39">
        <v>-1.6999999999999999E-3</v>
      </c>
      <c r="AI102" s="39">
        <v>0</v>
      </c>
      <c r="AJ102" s="40">
        <v>-16.185600000000001</v>
      </c>
      <c r="AK102" s="40">
        <v>7.5632000000000001</v>
      </c>
      <c r="AL102" s="40">
        <v>8.6225000000000005</v>
      </c>
      <c r="AM102" s="40">
        <v>-3.3170999999999999</v>
      </c>
      <c r="AN102" s="40">
        <v>4.0000000000000002E-4</v>
      </c>
      <c r="AO102" s="40">
        <v>0</v>
      </c>
    </row>
    <row r="103" spans="1:41" x14ac:dyDescent="0.75">
      <c r="A103" s="26" t="s">
        <v>123</v>
      </c>
      <c r="B103" s="43" t="s">
        <v>124</v>
      </c>
      <c r="C103" s="9">
        <v>0.45</v>
      </c>
      <c r="D103" s="9">
        <v>0</v>
      </c>
      <c r="E103" s="9">
        <v>0.65</v>
      </c>
      <c r="F103" s="27">
        <v>-0.26108799999999999</v>
      </c>
      <c r="G103" s="28">
        <v>-0.31023200000000001</v>
      </c>
      <c r="H103" s="27">
        <v>-0.31766</v>
      </c>
      <c r="I103" s="28">
        <v>-0.37037900000000001</v>
      </c>
      <c r="J103" s="27">
        <v>5.1475E-2</v>
      </c>
      <c r="K103" s="28">
        <v>4.5071E-2</v>
      </c>
      <c r="L103" s="27">
        <v>0.108762</v>
      </c>
      <c r="M103" s="28">
        <v>0.103752</v>
      </c>
      <c r="N103" s="29">
        <v>-0.2631</v>
      </c>
      <c r="O103" s="9">
        <v>-0.41123999999999999</v>
      </c>
      <c r="P103" s="30">
        <v>-4.2689999999999999E-2</v>
      </c>
      <c r="Q103" s="4">
        <v>6.7379999999999995E-2</v>
      </c>
      <c r="R103" s="31">
        <f t="shared" si="4"/>
        <v>15.457710148194664</v>
      </c>
      <c r="S103" s="32">
        <f t="shared" si="5"/>
        <v>14.166491779040333</v>
      </c>
      <c r="T103" s="33">
        <v>3.2162999999999999</v>
      </c>
      <c r="U103" s="34">
        <v>3.4424000000000001</v>
      </c>
      <c r="V103" s="35">
        <f t="shared" si="7"/>
        <v>15.469530151882442</v>
      </c>
      <c r="W103" s="36">
        <f t="shared" si="6"/>
        <v>16.825521375577043</v>
      </c>
      <c r="X103" s="37">
        <v>135.51599999999999</v>
      </c>
      <c r="Y103" s="37">
        <v>94.933999999999997</v>
      </c>
      <c r="Z103" s="37">
        <v>82.805999999999997</v>
      </c>
      <c r="AA103" s="38">
        <v>122.121</v>
      </c>
      <c r="AB103" s="38">
        <v>87.042000000000002</v>
      </c>
      <c r="AC103" s="38">
        <v>77.926000000000002</v>
      </c>
      <c r="AD103" s="39">
        <v>-17.4695</v>
      </c>
      <c r="AE103" s="39">
        <v>7.8869999999999996</v>
      </c>
      <c r="AF103" s="39">
        <v>9.5824999999999996</v>
      </c>
      <c r="AG103" s="39">
        <v>-3.1147</v>
      </c>
      <c r="AH103" s="39">
        <v>4.0000000000000002E-4</v>
      </c>
      <c r="AI103" s="39">
        <v>0</v>
      </c>
      <c r="AJ103" s="40">
        <v>-18.896000000000001</v>
      </c>
      <c r="AK103" s="40">
        <v>8.7006999999999994</v>
      </c>
      <c r="AL103" s="40">
        <v>10.1953</v>
      </c>
      <c r="AM103" s="40">
        <v>-3.8397000000000001</v>
      </c>
      <c r="AN103" s="40">
        <v>-5.9999999999999995E-4</v>
      </c>
      <c r="AO103" s="40">
        <v>0</v>
      </c>
    </row>
    <row r="104" spans="1:41" x14ac:dyDescent="0.75">
      <c r="A104" s="26" t="s">
        <v>125</v>
      </c>
      <c r="B104" s="43" t="s">
        <v>126</v>
      </c>
      <c r="C104" s="9">
        <v>0.45</v>
      </c>
      <c r="D104" s="9">
        <v>0</v>
      </c>
      <c r="E104" s="9">
        <v>0.65</v>
      </c>
      <c r="F104" s="27">
        <v>-0.26111699999999999</v>
      </c>
      <c r="G104" s="28">
        <v>-0.31026399999999998</v>
      </c>
      <c r="H104" s="27">
        <v>-0.31768800000000003</v>
      </c>
      <c r="I104" s="28">
        <v>-0.37041000000000002</v>
      </c>
      <c r="J104" s="27">
        <v>5.1462000000000001E-2</v>
      </c>
      <c r="K104" s="28">
        <v>4.5059000000000002E-2</v>
      </c>
      <c r="L104" s="27">
        <v>0.108749</v>
      </c>
      <c r="M104" s="28">
        <v>0.103739</v>
      </c>
      <c r="N104" s="29">
        <v>-0.26301000000000002</v>
      </c>
      <c r="O104" s="9">
        <v>-0.41082000000000002</v>
      </c>
      <c r="P104" s="30">
        <v>-4.265E-2</v>
      </c>
      <c r="Q104" s="4">
        <v>6.7710000000000006E-2</v>
      </c>
      <c r="R104" s="31">
        <f t="shared" si="4"/>
        <v>17.345069042351998</v>
      </c>
      <c r="S104" s="32">
        <f t="shared" si="5"/>
        <v>15.897327393228334</v>
      </c>
      <c r="T104" s="33">
        <v>3.2174</v>
      </c>
      <c r="U104" s="34">
        <v>3.4405000000000001</v>
      </c>
      <c r="V104" s="35">
        <f t="shared" si="7"/>
        <v>18.057146954322548</v>
      </c>
      <c r="W104" s="36">
        <f t="shared" si="6"/>
        <v>19.61347557981502</v>
      </c>
      <c r="X104" s="37">
        <v>153.51499999999999</v>
      </c>
      <c r="Y104" s="37">
        <v>105.46299999999999</v>
      </c>
      <c r="Z104" s="37">
        <v>92.525999999999996</v>
      </c>
      <c r="AA104" s="38">
        <v>138.297</v>
      </c>
      <c r="AB104" s="38">
        <v>96.784000000000006</v>
      </c>
      <c r="AC104" s="38">
        <v>87.084000000000003</v>
      </c>
      <c r="AD104" s="39">
        <v>-20.404199999999999</v>
      </c>
      <c r="AE104" s="39">
        <v>9.2737999999999996</v>
      </c>
      <c r="AF104" s="39">
        <v>11.1304</v>
      </c>
      <c r="AG104" s="39">
        <v>-3.5983999999999998</v>
      </c>
      <c r="AH104" s="39">
        <v>-5.0000000000000001E-4</v>
      </c>
      <c r="AI104" s="39">
        <v>0</v>
      </c>
      <c r="AJ104" s="40">
        <v>-22.064</v>
      </c>
      <c r="AK104" s="40">
        <v>10.2156</v>
      </c>
      <c r="AL104" s="40">
        <v>11.8484</v>
      </c>
      <c r="AM104" s="40">
        <v>-4.3483999999999998</v>
      </c>
      <c r="AN104" s="40">
        <v>4.0000000000000002E-4</v>
      </c>
      <c r="AO104" s="40">
        <v>0</v>
      </c>
    </row>
    <row r="105" spans="1:41" x14ac:dyDescent="0.75">
      <c r="A105" s="26" t="s">
        <v>127</v>
      </c>
      <c r="B105" s="43" t="s">
        <v>128</v>
      </c>
      <c r="C105" s="9">
        <v>0.45</v>
      </c>
      <c r="D105" s="9">
        <v>0</v>
      </c>
      <c r="E105" s="9">
        <v>0.72</v>
      </c>
      <c r="F105" s="27">
        <v>-0.25984499999999999</v>
      </c>
      <c r="G105" s="28">
        <v>-0.30711100000000002</v>
      </c>
      <c r="H105" s="27">
        <v>0.31381500000000001</v>
      </c>
      <c r="I105" s="28">
        <v>-0.364786</v>
      </c>
      <c r="J105" s="27">
        <v>5.9208999999999998E-2</v>
      </c>
      <c r="K105" s="28">
        <v>5.6041000000000001E-2</v>
      </c>
      <c r="L105" s="27">
        <v>0.111979</v>
      </c>
      <c r="M105" s="28">
        <v>0.11563</v>
      </c>
      <c r="N105" s="29">
        <v>-0.27211000000000002</v>
      </c>
      <c r="O105" s="9">
        <v>-0.40528999999999998</v>
      </c>
      <c r="P105" s="30">
        <v>-8.1269999999999995E-2</v>
      </c>
      <c r="Q105" s="4">
        <v>6.1069999999999999E-2</v>
      </c>
      <c r="R105" s="31">
        <f t="shared" si="4"/>
        <v>6.3606086973666667</v>
      </c>
      <c r="S105" s="32">
        <f t="shared" si="5"/>
        <v>5.953460657320333</v>
      </c>
      <c r="T105" s="33">
        <v>3.4121000000000001</v>
      </c>
      <c r="U105" s="34">
        <v>3.6015999999999999</v>
      </c>
      <c r="V105" s="35">
        <f t="shared" si="7"/>
        <v>2.8151047049799054</v>
      </c>
      <c r="W105" s="36">
        <f t="shared" si="6"/>
        <v>3.1354366075556364</v>
      </c>
      <c r="X105" s="37">
        <v>51.863999999999997</v>
      </c>
      <c r="Y105" s="37">
        <v>49.104999999999997</v>
      </c>
      <c r="Z105" s="37">
        <v>27.931000000000001</v>
      </c>
      <c r="AA105" s="38">
        <v>49.308</v>
      </c>
      <c r="AB105" s="38">
        <v>44.073</v>
      </c>
      <c r="AC105" s="38">
        <v>27.268000000000001</v>
      </c>
      <c r="AD105" s="39">
        <v>-0.16869999999999999</v>
      </c>
      <c r="AE105" s="39">
        <v>0.50870000000000004</v>
      </c>
      <c r="AF105" s="39">
        <v>-0.34</v>
      </c>
      <c r="AG105" s="39">
        <v>-2.7791000000000001</v>
      </c>
      <c r="AH105" s="39">
        <v>0</v>
      </c>
      <c r="AI105" s="39">
        <v>0</v>
      </c>
      <c r="AJ105" s="40">
        <v>-8.6999999999999994E-3</v>
      </c>
      <c r="AK105" s="40">
        <v>0.55810000000000004</v>
      </c>
      <c r="AL105" s="40">
        <v>-0.54930000000000001</v>
      </c>
      <c r="AM105" s="40">
        <v>-3.0861999999999998</v>
      </c>
      <c r="AN105" s="40">
        <v>0</v>
      </c>
      <c r="AO105" s="40">
        <v>0</v>
      </c>
    </row>
    <row r="106" spans="1:41" x14ac:dyDescent="0.75">
      <c r="A106" s="26" t="s">
        <v>129</v>
      </c>
      <c r="B106" s="43" t="s">
        <v>130</v>
      </c>
      <c r="C106" s="9">
        <v>0.5</v>
      </c>
      <c r="D106" s="9">
        <v>0</v>
      </c>
      <c r="E106" s="9">
        <v>0.8</v>
      </c>
      <c r="F106" s="27">
        <v>-0.27135799999999999</v>
      </c>
      <c r="G106" s="28">
        <v>-0.31727899999999998</v>
      </c>
      <c r="H106" s="27">
        <v>-0.32514199999999999</v>
      </c>
      <c r="I106" s="28">
        <v>-0.37484099999999998</v>
      </c>
      <c r="J106" s="27">
        <v>5.4892999999999997E-2</v>
      </c>
      <c r="K106" s="28">
        <v>5.0783000000000002E-2</v>
      </c>
      <c r="L106" s="27">
        <v>0.113596</v>
      </c>
      <c r="M106" s="28">
        <v>0.110975</v>
      </c>
      <c r="N106" s="29">
        <v>-0.26329000000000002</v>
      </c>
      <c r="O106" s="9">
        <v>-0.38633000000000001</v>
      </c>
      <c r="P106" s="30">
        <v>-6.8709999999999993E-2</v>
      </c>
      <c r="Q106" s="4">
        <v>5.9889999999999999E-2</v>
      </c>
      <c r="R106" s="31">
        <f t="shared" si="4"/>
        <v>8.4897595435573336</v>
      </c>
      <c r="S106" s="32">
        <f t="shared" si="5"/>
        <v>7.7948790805913344</v>
      </c>
      <c r="T106" s="33">
        <v>4.2610999999999999</v>
      </c>
      <c r="U106" s="34">
        <v>4.3236999999999997</v>
      </c>
      <c r="V106" s="35">
        <f t="shared" si="7"/>
        <v>4.642840776938189</v>
      </c>
      <c r="W106" s="36">
        <f t="shared" si="6"/>
        <v>5.2162690632290047</v>
      </c>
      <c r="X106" s="37">
        <v>84.501000000000005</v>
      </c>
      <c r="Y106" s="37">
        <v>50.055</v>
      </c>
      <c r="Z106" s="37">
        <v>37.491999999999997</v>
      </c>
      <c r="AA106" s="38">
        <v>75.576999999999998</v>
      </c>
      <c r="AB106" s="38">
        <v>46.234999999999999</v>
      </c>
      <c r="AC106" s="38">
        <v>36.154000000000003</v>
      </c>
      <c r="AD106" s="39">
        <v>-4.6786000000000003</v>
      </c>
      <c r="AE106" s="39">
        <v>3.6080999999999999</v>
      </c>
      <c r="AF106" s="39">
        <v>1.0705</v>
      </c>
      <c r="AG106" s="39">
        <v>-1.877</v>
      </c>
      <c r="AH106" s="39">
        <v>-2.3E-3</v>
      </c>
      <c r="AI106" s="39">
        <v>-8.9999999999999998E-4</v>
      </c>
      <c r="AJ106" s="40">
        <v>-5.1685999999999996</v>
      </c>
      <c r="AK106" s="40">
        <v>4.1790000000000003</v>
      </c>
      <c r="AL106" s="40">
        <v>0.98950000000000005</v>
      </c>
      <c r="AM106" s="40">
        <v>-2.1513</v>
      </c>
      <c r="AN106" s="40">
        <v>-8.0000000000000004E-4</v>
      </c>
      <c r="AO106" s="40">
        <v>-2.9999999999999997E-4</v>
      </c>
    </row>
    <row r="107" spans="1:41" x14ac:dyDescent="0.75">
      <c r="A107" s="26" t="s">
        <v>131</v>
      </c>
      <c r="B107" s="43" t="s">
        <v>132</v>
      </c>
      <c r="C107" s="9">
        <v>0.5</v>
      </c>
      <c r="D107" s="9">
        <v>0</v>
      </c>
      <c r="E107" s="9">
        <v>0.7</v>
      </c>
      <c r="F107" s="27">
        <v>-0.25652799999999998</v>
      </c>
      <c r="G107" s="28">
        <v>-0.30293199999999998</v>
      </c>
      <c r="H107" s="27">
        <v>-0.31160100000000002</v>
      </c>
      <c r="I107" s="28">
        <v>-0.36166300000000001</v>
      </c>
      <c r="J107" s="27">
        <v>5.3168E-2</v>
      </c>
      <c r="K107" s="28">
        <v>4.3999999999999997E-2</v>
      </c>
      <c r="L107" s="27">
        <v>0.10652399999999999</v>
      </c>
      <c r="M107" s="28">
        <v>9.9088999999999997E-2</v>
      </c>
      <c r="N107" s="29">
        <v>-0.26918999999999998</v>
      </c>
      <c r="O107" s="9">
        <v>-0.38750000000000001</v>
      </c>
      <c r="P107" s="30">
        <v>-7.4069999999999997E-2</v>
      </c>
      <c r="Q107" s="4">
        <v>6.114E-2</v>
      </c>
      <c r="R107" s="31">
        <f t="shared" si="4"/>
        <v>8.1277624496560001</v>
      </c>
      <c r="S107" s="32">
        <f t="shared" si="5"/>
        <v>7.5636470219733338</v>
      </c>
      <c r="T107" s="33">
        <v>3.0390000000000001</v>
      </c>
      <c r="U107" s="34">
        <v>3.1907999999999999</v>
      </c>
      <c r="V107" s="35">
        <f t="shared" si="7"/>
        <v>3.6325305119159008</v>
      </c>
      <c r="W107" s="36">
        <f t="shared" si="6"/>
        <v>3.9765130592014906</v>
      </c>
      <c r="X107" s="37">
        <v>68.070999999999998</v>
      </c>
      <c r="Y107" s="37">
        <v>59.295000000000002</v>
      </c>
      <c r="Z107" s="37">
        <v>37.345999999999997</v>
      </c>
      <c r="AA107" s="38">
        <v>62.292000000000002</v>
      </c>
      <c r="AB107" s="38">
        <v>55.003999999999998</v>
      </c>
      <c r="AC107" s="38">
        <v>35.984000000000002</v>
      </c>
      <c r="AD107" s="39">
        <v>-3.5185</v>
      </c>
      <c r="AE107" s="39">
        <v>3.4990999999999999</v>
      </c>
      <c r="AF107" s="39">
        <v>1.9400000000000001E-2</v>
      </c>
      <c r="AG107" s="39">
        <v>0.94010000000000005</v>
      </c>
      <c r="AH107" s="39">
        <v>-5.0000000000000001E-4</v>
      </c>
      <c r="AI107" s="39">
        <v>0</v>
      </c>
      <c r="AJ107" s="40">
        <v>-3.6909000000000001</v>
      </c>
      <c r="AK107" s="40">
        <v>3.8889</v>
      </c>
      <c r="AL107" s="40">
        <v>-0.19800000000000001</v>
      </c>
      <c r="AM107" s="40">
        <v>1.1913</v>
      </c>
      <c r="AN107" s="40">
        <v>8.9999999999999998E-4</v>
      </c>
      <c r="AO107" s="40">
        <v>-2.9999999999999997E-4</v>
      </c>
    </row>
    <row r="108" spans="1:41" x14ac:dyDescent="0.75">
      <c r="A108" s="26" t="s">
        <v>135</v>
      </c>
      <c r="B108" s="44" t="s">
        <v>136</v>
      </c>
      <c r="C108" s="9">
        <v>0.49</v>
      </c>
      <c r="D108" s="9">
        <v>0.04</v>
      </c>
      <c r="E108" s="9">
        <v>0.7</v>
      </c>
      <c r="F108" s="27">
        <v>-0.277617</v>
      </c>
      <c r="G108" s="28">
        <v>-0.32666099999999998</v>
      </c>
      <c r="H108" s="27">
        <v>-0.32865499999999997</v>
      </c>
      <c r="I108" s="28">
        <v>-0.380722</v>
      </c>
      <c r="J108" s="27">
        <v>5.4209E-2</v>
      </c>
      <c r="K108" s="28">
        <v>4.9258000000000003E-2</v>
      </c>
      <c r="L108" s="27">
        <v>0.108028</v>
      </c>
      <c r="M108" s="28">
        <v>0.10424</v>
      </c>
      <c r="N108" s="29">
        <v>-0.25853999999999999</v>
      </c>
      <c r="O108" s="9">
        <v>-0.40982000000000002</v>
      </c>
      <c r="P108" s="30">
        <v>-4.7200000000000002E-3</v>
      </c>
      <c r="Q108" s="4">
        <v>6.0909999999999999E-2</v>
      </c>
      <c r="R108" s="31">
        <f t="shared" si="4"/>
        <v>6.2290541373420005</v>
      </c>
      <c r="S108" s="32">
        <f t="shared" si="5"/>
        <v>5.631828015819667</v>
      </c>
      <c r="T108" s="33">
        <v>3.0245000000000002</v>
      </c>
      <c r="U108" s="34">
        <v>3.2271999999999998</v>
      </c>
      <c r="V108" s="35">
        <f t="shared" si="7"/>
        <v>3.1874856595755845</v>
      </c>
      <c r="W108" s="36">
        <f t="shared" si="6"/>
        <v>3.3767469686075087</v>
      </c>
      <c r="X108" s="37">
        <v>46.604999999999997</v>
      </c>
      <c r="Y108" s="37">
        <v>45.918999999999997</v>
      </c>
      <c r="Z108" s="37">
        <v>33.71</v>
      </c>
      <c r="AA108" s="38">
        <v>40.863999999999997</v>
      </c>
      <c r="AB108" s="38">
        <v>41.701000000000001</v>
      </c>
      <c r="AC108" s="38">
        <v>31.565999999999999</v>
      </c>
      <c r="AD108" s="39">
        <v>2.1736</v>
      </c>
      <c r="AE108" s="39">
        <v>-3.6589999999999998</v>
      </c>
      <c r="AF108" s="39">
        <v>1.4853000000000001</v>
      </c>
      <c r="AG108" s="39">
        <v>-2.4400000000000002E-2</v>
      </c>
      <c r="AH108" s="39">
        <v>0</v>
      </c>
      <c r="AI108" s="39">
        <v>0</v>
      </c>
      <c r="AJ108" s="40">
        <v>2.3132999999999999</v>
      </c>
      <c r="AK108" s="40">
        <v>-3.8748999999999998</v>
      </c>
      <c r="AL108" s="40">
        <v>1.5616000000000001</v>
      </c>
      <c r="AM108" s="40">
        <v>4.4000000000000003E-3</v>
      </c>
      <c r="AN108" s="40">
        <v>0</v>
      </c>
      <c r="AO108" s="40">
        <v>0</v>
      </c>
    </row>
    <row r="109" spans="1:41" x14ac:dyDescent="0.75">
      <c r="A109" s="26" t="s">
        <v>137</v>
      </c>
      <c r="B109" s="44" t="s">
        <v>138</v>
      </c>
      <c r="C109" s="9">
        <v>0.51</v>
      </c>
      <c r="D109" s="9">
        <v>0</v>
      </c>
      <c r="E109" s="9">
        <v>0.7</v>
      </c>
      <c r="F109" s="27">
        <v>-0.27464300000000003</v>
      </c>
      <c r="G109" s="28">
        <v>-0.32297599999999999</v>
      </c>
      <c r="H109" s="27">
        <v>-0.32600600000000002</v>
      </c>
      <c r="I109" s="28">
        <v>-0.37736399999999998</v>
      </c>
      <c r="J109" s="27">
        <v>4.9564999999999998E-2</v>
      </c>
      <c r="K109" s="28">
        <v>4.6417E-2</v>
      </c>
      <c r="L109" s="27">
        <v>0.104932</v>
      </c>
      <c r="M109" s="28">
        <v>0.102975</v>
      </c>
      <c r="N109" s="29">
        <v>-0.25433</v>
      </c>
      <c r="O109" s="9">
        <v>-0.40381</v>
      </c>
      <c r="P109" s="30">
        <v>-2.2799999999999999E-3</v>
      </c>
      <c r="Q109" s="4">
        <v>6.1269999999999998E-2</v>
      </c>
      <c r="R109" s="31">
        <f t="shared" si="4"/>
        <v>7.9547578407113342</v>
      </c>
      <c r="S109" s="32">
        <f t="shared" si="5"/>
        <v>7.2498109372933337</v>
      </c>
      <c r="T109" s="33">
        <v>3.1471</v>
      </c>
      <c r="U109" s="34">
        <v>3.3222999999999998</v>
      </c>
      <c r="V109" s="35">
        <f t="shared" si="7"/>
        <v>4.3934644666823015</v>
      </c>
      <c r="W109" s="36">
        <f t="shared" si="6"/>
        <v>4.605786297691199</v>
      </c>
      <c r="X109" s="37">
        <v>59.805</v>
      </c>
      <c r="Y109" s="37">
        <v>55.951999999999998</v>
      </c>
      <c r="Z109" s="37">
        <v>45.448999999999998</v>
      </c>
      <c r="AA109" s="38">
        <v>53.768999999999998</v>
      </c>
      <c r="AB109" s="38">
        <v>50.642000000000003</v>
      </c>
      <c r="AC109" s="38">
        <v>42.509</v>
      </c>
      <c r="AD109" s="39">
        <v>-1.0785</v>
      </c>
      <c r="AE109" s="39">
        <v>-0.7399</v>
      </c>
      <c r="AF109" s="39">
        <v>1.8183</v>
      </c>
      <c r="AG109" s="39">
        <v>3.9649999999999999</v>
      </c>
      <c r="AH109" s="39">
        <v>0.90769999999999995</v>
      </c>
      <c r="AI109" s="39">
        <v>-0.82820000000000005</v>
      </c>
      <c r="AJ109" s="40">
        <v>-0.90090000000000003</v>
      </c>
      <c r="AK109" s="40">
        <v>-0.95430000000000004</v>
      </c>
      <c r="AL109" s="40">
        <v>1.8552</v>
      </c>
      <c r="AM109" s="40">
        <v>4.1878000000000002</v>
      </c>
      <c r="AN109" s="40">
        <v>0.97289999999999999</v>
      </c>
      <c r="AO109" s="40">
        <v>-0.92779999999999996</v>
      </c>
    </row>
    <row r="110" spans="1:41" x14ac:dyDescent="0.75">
      <c r="A110" s="26" t="s">
        <v>139</v>
      </c>
      <c r="B110" s="44" t="s">
        <v>140</v>
      </c>
      <c r="C110" s="9">
        <v>0.51</v>
      </c>
      <c r="D110" s="9">
        <v>0</v>
      </c>
      <c r="E110" s="9">
        <v>0.68</v>
      </c>
      <c r="F110" s="27">
        <v>-0.27012000000000003</v>
      </c>
      <c r="G110" s="28">
        <v>-0.31511099999999997</v>
      </c>
      <c r="H110" s="27">
        <v>-0.32225300000000001</v>
      </c>
      <c r="I110" s="28">
        <v>-0.37024899999999999</v>
      </c>
      <c r="J110" s="27">
        <v>5.3269999999999998E-2</v>
      </c>
      <c r="K110" s="28">
        <v>4.5809000000000002E-2</v>
      </c>
      <c r="L110" s="27">
        <v>0.107073</v>
      </c>
      <c r="M110" s="28">
        <v>0.10231700000000001</v>
      </c>
      <c r="N110" s="29">
        <v>-0.25548999999999999</v>
      </c>
      <c r="O110" s="9">
        <v>-0.40476000000000001</v>
      </c>
      <c r="P110" s="30">
        <v>-3.47E-3</v>
      </c>
      <c r="Q110" s="4">
        <v>6.4369999999999997E-2</v>
      </c>
      <c r="R110" s="31">
        <f t="shared" si="4"/>
        <v>9.8066868121013346</v>
      </c>
      <c r="S110" s="32">
        <f t="shared" si="5"/>
        <v>8.9356929865216674</v>
      </c>
      <c r="T110" s="33">
        <v>2.7797999999999998</v>
      </c>
      <c r="U110" s="34">
        <v>3.0139999999999998</v>
      </c>
      <c r="V110" s="35">
        <f t="shared" si="7"/>
        <v>5.1108865082292718</v>
      </c>
      <c r="W110" s="36">
        <f t="shared" si="6"/>
        <v>5.3881449655702474</v>
      </c>
      <c r="X110" s="37">
        <v>79.100999999999999</v>
      </c>
      <c r="Y110" s="37">
        <v>66.102999999999994</v>
      </c>
      <c r="Z110" s="37">
        <v>53.531999999999996</v>
      </c>
      <c r="AA110" s="38">
        <v>69.763000000000005</v>
      </c>
      <c r="AB110" s="38">
        <v>61.15</v>
      </c>
      <c r="AC110" s="38">
        <v>50.171999999999997</v>
      </c>
      <c r="AD110" s="39">
        <v>1.2808999999999999</v>
      </c>
      <c r="AE110" s="39">
        <v>-3.2164000000000001</v>
      </c>
      <c r="AF110" s="39">
        <v>1.9355</v>
      </c>
      <c r="AG110" s="39">
        <v>4.2737999999999996</v>
      </c>
      <c r="AH110" s="39">
        <v>-1.6999999999999999E-3</v>
      </c>
      <c r="AI110" s="39">
        <v>-6.9999999999999999E-4</v>
      </c>
      <c r="AJ110" s="40">
        <v>1.1919999999999999</v>
      </c>
      <c r="AK110" s="40">
        <v>-3.2107999999999999</v>
      </c>
      <c r="AL110" s="40">
        <v>2.0188000000000001</v>
      </c>
      <c r="AM110" s="40">
        <v>4.6010999999999997</v>
      </c>
      <c r="AN110" s="40">
        <v>-1.14E-2</v>
      </c>
      <c r="AO110" s="40">
        <v>2.5000000000000001E-3</v>
      </c>
    </row>
    <row r="111" spans="1:41" x14ac:dyDescent="0.75">
      <c r="A111" s="26" t="s">
        <v>141</v>
      </c>
      <c r="B111" s="44" t="s">
        <v>142</v>
      </c>
      <c r="C111" s="9">
        <v>0.51</v>
      </c>
      <c r="D111" s="9">
        <v>0</v>
      </c>
      <c r="E111" s="9">
        <v>0.68</v>
      </c>
      <c r="F111" s="27">
        <v>-0.27028999999999997</v>
      </c>
      <c r="G111" s="28">
        <v>-0.32012299999999999</v>
      </c>
      <c r="H111" s="27">
        <v>-0.32241999999999998</v>
      </c>
      <c r="I111" s="28">
        <v>-0.37524600000000002</v>
      </c>
      <c r="J111" s="27">
        <v>5.3183000000000001E-2</v>
      </c>
      <c r="K111" s="28">
        <v>4.8326000000000001E-2</v>
      </c>
      <c r="L111" s="27">
        <v>0.107006</v>
      </c>
      <c r="M111" s="28">
        <v>0.103324</v>
      </c>
      <c r="N111" s="29">
        <v>-0.25513999999999998</v>
      </c>
      <c r="O111" s="9">
        <v>-0.40266999999999997</v>
      </c>
      <c r="P111" s="30">
        <v>-2.3879999999999998E-2</v>
      </c>
      <c r="Q111" s="4">
        <v>6.2190000000000002E-2</v>
      </c>
      <c r="R111" s="31">
        <f t="shared" si="4"/>
        <v>11.666362995015666</v>
      </c>
      <c r="S111" s="32">
        <f t="shared" si="5"/>
        <v>10.643385656729333</v>
      </c>
      <c r="T111" s="33">
        <v>2.8384999999999998</v>
      </c>
      <c r="U111" s="34">
        <v>3.0327000000000002</v>
      </c>
      <c r="V111" s="35">
        <f t="shared" si="7"/>
        <v>5.9713040594161679</v>
      </c>
      <c r="W111" s="36">
        <f t="shared" si="6"/>
        <v>6.3550237702151833</v>
      </c>
      <c r="X111" s="37">
        <v>96.358000000000004</v>
      </c>
      <c r="Y111" s="37">
        <v>76.692999999999998</v>
      </c>
      <c r="Z111" s="37">
        <v>63.372</v>
      </c>
      <c r="AA111" s="38">
        <v>85.638999999999996</v>
      </c>
      <c r="AB111" s="38">
        <v>70.474999999999994</v>
      </c>
      <c r="AC111" s="38">
        <v>59.578000000000003</v>
      </c>
      <c r="AD111" s="39">
        <v>1.627</v>
      </c>
      <c r="AE111" s="39">
        <v>-3.6974</v>
      </c>
      <c r="AF111" s="39">
        <v>2.0703999999999998</v>
      </c>
      <c r="AG111" s="39">
        <v>5.0354999999999999</v>
      </c>
      <c r="AH111" s="39">
        <v>-4.0000000000000002E-4</v>
      </c>
      <c r="AI111" s="39">
        <v>0</v>
      </c>
      <c r="AJ111" s="40">
        <v>1.6713</v>
      </c>
      <c r="AK111" s="40">
        <v>-3.8679000000000001</v>
      </c>
      <c r="AL111" s="40">
        <v>2.1966000000000001</v>
      </c>
      <c r="AM111" s="40">
        <v>5.3943000000000003</v>
      </c>
      <c r="AN111" s="40">
        <v>-2.9999999999999997E-4</v>
      </c>
      <c r="AO111" s="40">
        <v>0</v>
      </c>
    </row>
    <row r="112" spans="1:41" x14ac:dyDescent="0.75">
      <c r="A112" s="26" t="s">
        <v>143</v>
      </c>
      <c r="B112" s="44" t="s">
        <v>144</v>
      </c>
      <c r="C112" s="9">
        <v>0.51</v>
      </c>
      <c r="D112" s="9">
        <v>0</v>
      </c>
      <c r="E112" s="9">
        <v>0.68</v>
      </c>
      <c r="F112" s="27">
        <v>-0.27036700000000002</v>
      </c>
      <c r="G112" s="28">
        <v>-0.32020199999999999</v>
      </c>
      <c r="H112" s="27">
        <v>-0.32250400000000001</v>
      </c>
      <c r="I112" s="28">
        <v>-0.37533</v>
      </c>
      <c r="J112" s="27">
        <v>5.3157000000000003E-2</v>
      </c>
      <c r="K112" s="28">
        <v>4.8292000000000002E-2</v>
      </c>
      <c r="L112" s="27">
        <v>0.106978</v>
      </c>
      <c r="M112" s="28">
        <v>0.10329199999999999</v>
      </c>
      <c r="N112" s="29">
        <v>-0.25488</v>
      </c>
      <c r="O112" s="9">
        <v>-0.40183999999999997</v>
      </c>
      <c r="P112" s="30">
        <v>-2.3779999999999999E-2</v>
      </c>
      <c r="Q112" s="4">
        <v>6.2460000000000002E-2</v>
      </c>
      <c r="R112" s="31">
        <f t="shared" si="4"/>
        <v>13.534871985973666</v>
      </c>
      <c r="S112" s="32">
        <f t="shared" si="5"/>
        <v>12.357246488978667</v>
      </c>
      <c r="T112" s="33">
        <v>2.7433000000000001</v>
      </c>
      <c r="U112" s="34">
        <v>2.9439000000000002</v>
      </c>
      <c r="V112" s="35">
        <f t="shared" si="7"/>
        <v>8.18100129507385</v>
      </c>
      <c r="W112" s="36">
        <f t="shared" si="6"/>
        <v>8.6684189446519024</v>
      </c>
      <c r="X112" s="37">
        <v>113.83799999999999</v>
      </c>
      <c r="Y112" s="37">
        <v>87.293000000000006</v>
      </c>
      <c r="Z112" s="37">
        <v>73.158000000000001</v>
      </c>
      <c r="AA112" s="38">
        <v>101.322</v>
      </c>
      <c r="AB112" s="38">
        <v>80.304000000000002</v>
      </c>
      <c r="AC112" s="38">
        <v>68.798000000000002</v>
      </c>
      <c r="AD112" s="39">
        <v>0.67889999999999995</v>
      </c>
      <c r="AE112" s="39">
        <v>-3.2010999999999998</v>
      </c>
      <c r="AF112" s="39">
        <v>2.5222000000000002</v>
      </c>
      <c r="AG112" s="39">
        <v>7.6436000000000002</v>
      </c>
      <c r="AH112" s="39">
        <v>-4.0000000000000001E-3</v>
      </c>
      <c r="AI112" s="39">
        <v>0</v>
      </c>
      <c r="AJ112" s="40">
        <v>0.65469999999999995</v>
      </c>
      <c r="AK112" s="40">
        <v>-3.3279000000000001</v>
      </c>
      <c r="AL112" s="40">
        <v>2.6732</v>
      </c>
      <c r="AM112" s="40">
        <v>8.1128999999999998</v>
      </c>
      <c r="AN112" s="40">
        <v>-2.9999999999999997E-4</v>
      </c>
      <c r="AO112" s="40">
        <v>0</v>
      </c>
    </row>
    <row r="113" spans="1:41" x14ac:dyDescent="0.75">
      <c r="A113" s="26" t="s">
        <v>145</v>
      </c>
      <c r="B113" s="44" t="s">
        <v>146</v>
      </c>
      <c r="C113" s="9">
        <v>0.51</v>
      </c>
      <c r="D113" s="9">
        <v>0</v>
      </c>
      <c r="E113" s="9">
        <v>0.68</v>
      </c>
      <c r="F113" s="27">
        <v>-0.27037299999999997</v>
      </c>
      <c r="G113" s="28">
        <v>-0.32023099999999999</v>
      </c>
      <c r="H113" s="27">
        <v>-0.32250899999999999</v>
      </c>
      <c r="I113" s="28">
        <v>-0.375357</v>
      </c>
      <c r="J113" s="27">
        <v>5.3126E-2</v>
      </c>
      <c r="K113" s="28">
        <v>4.8272000000000002E-2</v>
      </c>
      <c r="L113" s="27">
        <v>0.106937</v>
      </c>
      <c r="M113" s="28">
        <v>0.10327</v>
      </c>
      <c r="N113" s="29">
        <v>-0.25474000000000002</v>
      </c>
      <c r="O113" s="9">
        <v>-0.40133000000000002</v>
      </c>
      <c r="P113" s="30">
        <v>-2.367E-2</v>
      </c>
      <c r="Q113" s="4">
        <v>6.2350000000000003E-2</v>
      </c>
      <c r="R113" s="31">
        <f t="shared" si="4"/>
        <v>15.414138251532332</v>
      </c>
      <c r="S113" s="32">
        <f t="shared" si="5"/>
        <v>14.079841438679001</v>
      </c>
      <c r="T113" s="33">
        <v>2.8254999999999999</v>
      </c>
      <c r="U113" s="34">
        <v>3.0192000000000001</v>
      </c>
      <c r="V113" s="35">
        <f t="shared" si="7"/>
        <v>9.1012304190147812</v>
      </c>
      <c r="W113" s="36">
        <f t="shared" si="6"/>
        <v>9.7084273309326452</v>
      </c>
      <c r="X113" s="37">
        <v>131.56899999999999</v>
      </c>
      <c r="Y113" s="37">
        <v>97.896000000000001</v>
      </c>
      <c r="Z113" s="37">
        <v>82.908000000000001</v>
      </c>
      <c r="AA113" s="38">
        <v>117.223</v>
      </c>
      <c r="AB113" s="38">
        <v>90.13</v>
      </c>
      <c r="AC113" s="38">
        <v>77.98</v>
      </c>
      <c r="AD113" s="39">
        <v>0.9637</v>
      </c>
      <c r="AE113" s="39">
        <v>-3.6812999999999998</v>
      </c>
      <c r="AF113" s="39">
        <v>2.7176</v>
      </c>
      <c r="AG113" s="39">
        <v>8.4795999999999996</v>
      </c>
      <c r="AH113" s="39">
        <v>-4.0000000000000002E-4</v>
      </c>
      <c r="AI113" s="39">
        <v>-1E-4</v>
      </c>
      <c r="AJ113" s="40">
        <v>0.94550000000000001</v>
      </c>
      <c r="AK113" s="40">
        <v>-3.8220000000000001</v>
      </c>
      <c r="AL113" s="40">
        <v>2.8765000000000001</v>
      </c>
      <c r="AM113" s="40">
        <v>9.0757999999999992</v>
      </c>
      <c r="AN113" s="40">
        <v>-5.0000000000000001E-4</v>
      </c>
      <c r="AO113" s="40">
        <v>0</v>
      </c>
    </row>
    <row r="114" spans="1:41" x14ac:dyDescent="0.75">
      <c r="A114" s="26" t="s">
        <v>147</v>
      </c>
      <c r="B114" s="44" t="s">
        <v>148</v>
      </c>
      <c r="C114" s="9">
        <v>0.51</v>
      </c>
      <c r="D114" s="9">
        <v>0</v>
      </c>
      <c r="E114" s="9">
        <v>0.68</v>
      </c>
      <c r="F114" s="27">
        <v>-0.27041900000000002</v>
      </c>
      <c r="G114" s="28">
        <v>-0.32026500000000002</v>
      </c>
      <c r="H114" s="27">
        <v>-0.32255200000000001</v>
      </c>
      <c r="I114" s="28">
        <v>-0.37538899999999997</v>
      </c>
      <c r="J114" s="27">
        <v>5.3126E-2</v>
      </c>
      <c r="K114" s="28">
        <v>4.8257000000000001E-2</v>
      </c>
      <c r="L114" s="27">
        <v>0.106948</v>
      </c>
      <c r="M114" s="28">
        <v>0.103257</v>
      </c>
      <c r="N114" s="29">
        <v>-0.25466</v>
      </c>
      <c r="O114" s="9">
        <v>-0.40094999999999997</v>
      </c>
      <c r="P114" s="30">
        <v>-2.3650000000000001E-2</v>
      </c>
      <c r="Q114" s="4">
        <v>6.2390000000000001E-2</v>
      </c>
      <c r="R114" s="31">
        <f t="shared" si="4"/>
        <v>17.299622024429002</v>
      </c>
      <c r="S114" s="32">
        <f t="shared" si="5"/>
        <v>15.808357823939332</v>
      </c>
      <c r="T114" s="33">
        <v>2.7326999999999999</v>
      </c>
      <c r="U114" s="34">
        <v>2.9329999999999998</v>
      </c>
      <c r="V114" s="35">
        <f t="shared" si="7"/>
        <v>11.525324188065166</v>
      </c>
      <c r="W114" s="36">
        <f t="shared" si="6"/>
        <v>12.230798152205766</v>
      </c>
      <c r="X114" s="37">
        <v>149.536</v>
      </c>
      <c r="Y114" s="37">
        <v>108.41500000000001</v>
      </c>
      <c r="Z114" s="37">
        <v>92.632000000000005</v>
      </c>
      <c r="AA114" s="38">
        <v>133.32499999999999</v>
      </c>
      <c r="AB114" s="38">
        <v>99.891999999999996</v>
      </c>
      <c r="AC114" s="38">
        <v>87.144999999999996</v>
      </c>
      <c r="AD114" s="39">
        <v>6.2899999999999998E-2</v>
      </c>
      <c r="AE114" s="39">
        <v>-3.2212000000000001</v>
      </c>
      <c r="AF114" s="39">
        <v>3.1583000000000001</v>
      </c>
      <c r="AG114" s="39">
        <v>11.0753</v>
      </c>
      <c r="AH114" s="39">
        <v>-5.9999999999999995E-4</v>
      </c>
      <c r="AI114" s="39">
        <v>0</v>
      </c>
      <c r="AJ114" s="40">
        <v>-2.2499999999999999E-2</v>
      </c>
      <c r="AK114" s="40">
        <v>-3.3187000000000002</v>
      </c>
      <c r="AL114" s="40">
        <v>3.3412000000000002</v>
      </c>
      <c r="AM114" s="40">
        <v>11.769</v>
      </c>
      <c r="AN114" s="40">
        <v>-5.0000000000000001E-4</v>
      </c>
      <c r="AO114" s="40">
        <v>0</v>
      </c>
    </row>
    <row r="115" spans="1:41" x14ac:dyDescent="0.75">
      <c r="A115" s="26" t="s">
        <v>149</v>
      </c>
      <c r="B115" s="44" t="s">
        <v>150</v>
      </c>
      <c r="C115" s="9">
        <v>0.51</v>
      </c>
      <c r="D115" s="9">
        <v>0</v>
      </c>
      <c r="E115" s="9">
        <v>0.68</v>
      </c>
      <c r="F115" s="27">
        <v>-0.270422</v>
      </c>
      <c r="G115" s="28">
        <v>-0.32027299999999997</v>
      </c>
      <c r="H115" s="27">
        <v>-0.32255400000000001</v>
      </c>
      <c r="I115" s="28">
        <v>-0.37539699999999998</v>
      </c>
      <c r="J115" s="27">
        <v>5.3116999999999998E-2</v>
      </c>
      <c r="K115" s="28">
        <v>4.8251000000000002E-2</v>
      </c>
      <c r="L115" s="27">
        <v>0.10693900000000001</v>
      </c>
      <c r="M115" s="28">
        <v>0.10324800000000001</v>
      </c>
      <c r="N115" s="29">
        <v>-0.26458999999999999</v>
      </c>
      <c r="O115" s="9">
        <v>-0.40064</v>
      </c>
      <c r="P115" s="30">
        <v>-2.3609999999999999E-2</v>
      </c>
      <c r="Q115" s="4">
        <v>6.2379999999999998E-2</v>
      </c>
      <c r="R115" s="31">
        <f t="shared" si="4"/>
        <v>19.190681815811335</v>
      </c>
      <c r="S115" s="32">
        <f t="shared" si="5"/>
        <v>17.541611357647668</v>
      </c>
      <c r="T115" s="33">
        <v>2.8201000000000001</v>
      </c>
      <c r="U115" s="34">
        <v>3.0135999999999998</v>
      </c>
      <c r="V115" s="35">
        <f t="shared" si="7"/>
        <v>12.399478855177744</v>
      </c>
      <c r="W115" s="36">
        <f t="shared" si="6"/>
        <v>13.244396672933048</v>
      </c>
      <c r="X115" s="37">
        <v>167.57599999999999</v>
      </c>
      <c r="Y115" s="37">
        <v>118.994</v>
      </c>
      <c r="Z115" s="37">
        <v>102.336</v>
      </c>
      <c r="AA115" s="38">
        <v>149.501</v>
      </c>
      <c r="AB115" s="38">
        <v>109.696</v>
      </c>
      <c r="AC115" s="38">
        <v>96.29</v>
      </c>
      <c r="AD115" s="39">
        <v>0.26540000000000002</v>
      </c>
      <c r="AE115" s="39">
        <v>-3.6555</v>
      </c>
      <c r="AF115" s="39">
        <v>3.3900999999999999</v>
      </c>
      <c r="AG115" s="39">
        <v>11.886699999999999</v>
      </c>
      <c r="AH115" s="39">
        <v>-8.0000000000000004E-4</v>
      </c>
      <c r="AI115" s="39">
        <v>0</v>
      </c>
      <c r="AJ115" s="40">
        <v>0.17899999999999999</v>
      </c>
      <c r="AK115" s="40">
        <v>-3.7624</v>
      </c>
      <c r="AL115" s="40">
        <v>3.5832999999999999</v>
      </c>
      <c r="AM115" s="40">
        <v>12.724399999999999</v>
      </c>
      <c r="AN115" s="40">
        <v>-6.9999999999999999E-4</v>
      </c>
      <c r="AO115" s="40">
        <v>0</v>
      </c>
    </row>
    <row r="116" spans="1:41" x14ac:dyDescent="0.75">
      <c r="A116" s="26" t="s">
        <v>151</v>
      </c>
      <c r="B116" s="44" t="s">
        <v>152</v>
      </c>
      <c r="C116" s="9">
        <v>0.51</v>
      </c>
      <c r="D116" s="9">
        <v>0</v>
      </c>
      <c r="E116" s="9">
        <v>0.68</v>
      </c>
      <c r="F116" s="27">
        <v>-0.27043899999999998</v>
      </c>
      <c r="G116" s="28">
        <v>-0.32029000000000002</v>
      </c>
      <c r="H116" s="27">
        <v>-0.32257000000000002</v>
      </c>
      <c r="I116" s="28">
        <v>-0.37541200000000002</v>
      </c>
      <c r="J116" s="27">
        <v>5.3110999999999998E-2</v>
      </c>
      <c r="K116" s="28">
        <v>4.8245000000000003E-2</v>
      </c>
      <c r="L116" s="27">
        <v>0.106932</v>
      </c>
      <c r="M116" s="28">
        <v>0.103242</v>
      </c>
      <c r="N116" s="29">
        <v>-0.25456000000000001</v>
      </c>
      <c r="O116" s="9">
        <v>-0.40042</v>
      </c>
      <c r="P116" s="30">
        <v>-2.359E-2</v>
      </c>
      <c r="Q116" s="4">
        <v>-6.2420000000000003E-2</v>
      </c>
      <c r="R116" s="31">
        <f t="shared" si="4"/>
        <v>21.086083993271</v>
      </c>
      <c r="S116" s="32">
        <f t="shared" si="5"/>
        <v>19.278368407395671</v>
      </c>
      <c r="T116" s="33">
        <v>2.7280000000000002</v>
      </c>
      <c r="U116" s="34">
        <v>2.9281999999999999</v>
      </c>
      <c r="V116" s="35">
        <f t="shared" si="7"/>
        <v>14.986983345556904</v>
      </c>
      <c r="W116" s="36">
        <f t="shared" si="6"/>
        <v>15.92134778842545</v>
      </c>
      <c r="X116" s="37">
        <v>185.79900000000001</v>
      </c>
      <c r="Y116" s="37">
        <v>129.48599999999999</v>
      </c>
      <c r="Z116" s="37">
        <v>112.032</v>
      </c>
      <c r="AA116" s="38">
        <v>165.82400000000001</v>
      </c>
      <c r="AB116" s="38">
        <v>119.432</v>
      </c>
      <c r="AC116" s="38">
        <v>105.42700000000001</v>
      </c>
      <c r="AD116" s="39">
        <v>-0.59730000000000005</v>
      </c>
      <c r="AE116" s="39">
        <v>-3.2263000000000002</v>
      </c>
      <c r="AF116" s="39">
        <v>3.8237000000000001</v>
      </c>
      <c r="AG116" s="39">
        <v>14.557700000000001</v>
      </c>
      <c r="AH116" s="39">
        <v>-8.0000000000000004E-4</v>
      </c>
      <c r="AI116" s="39">
        <v>0</v>
      </c>
      <c r="AJ116" s="40">
        <v>-0.73980000000000001</v>
      </c>
      <c r="AK116" s="40">
        <v>-3.2970999999999999</v>
      </c>
      <c r="AL116" s="40">
        <v>4.0369000000000002</v>
      </c>
      <c r="AM116" s="40">
        <v>15.480399999999999</v>
      </c>
      <c r="AN116" s="40">
        <v>-6.9999999999999999E-4</v>
      </c>
      <c r="AO116" s="40">
        <v>0</v>
      </c>
    </row>
    <row r="117" spans="1:41" x14ac:dyDescent="0.75">
      <c r="A117" s="26" t="s">
        <v>153</v>
      </c>
      <c r="B117" s="44" t="s">
        <v>154</v>
      </c>
      <c r="C117" s="9">
        <v>0.51</v>
      </c>
      <c r="D117" s="9">
        <v>0</v>
      </c>
      <c r="E117" s="9">
        <v>0.68</v>
      </c>
      <c r="F117" s="27">
        <v>-0.27043899999999998</v>
      </c>
      <c r="G117" s="28">
        <v>-0.32029200000000002</v>
      </c>
      <c r="H117" s="27">
        <v>-0.32256899999999999</v>
      </c>
      <c r="I117" s="28">
        <v>-0.375415</v>
      </c>
      <c r="J117" s="27">
        <v>5.3107000000000001E-2</v>
      </c>
      <c r="K117" s="28">
        <v>4.8240999999999999E-2</v>
      </c>
      <c r="L117" s="27">
        <v>0.106929</v>
      </c>
      <c r="M117" s="28">
        <v>0.103238</v>
      </c>
      <c r="N117" s="29">
        <v>-0.25452999999999998</v>
      </c>
      <c r="O117" s="9">
        <v>-0.40022999999999997</v>
      </c>
      <c r="P117" s="30">
        <v>-2.3560000000000001E-2</v>
      </c>
      <c r="Q117" s="4">
        <v>6.2399999999999997E-2</v>
      </c>
      <c r="R117" s="31">
        <f t="shared" si="4"/>
        <v>22.984644269696002</v>
      </c>
      <c r="S117" s="32">
        <f t="shared" si="5"/>
        <v>21.018036829627334</v>
      </c>
      <c r="T117" s="33">
        <v>2.8172999999999999</v>
      </c>
      <c r="U117" s="34">
        <v>3.0106000000000002</v>
      </c>
      <c r="V117" s="35">
        <f t="shared" si="7"/>
        <v>15.78397739481402</v>
      </c>
      <c r="W117" s="36">
        <f t="shared" si="6"/>
        <v>16.870918082902307</v>
      </c>
      <c r="X117" s="37">
        <v>204.03</v>
      </c>
      <c r="Y117" s="37">
        <v>140.047</v>
      </c>
      <c r="Z117" s="37">
        <v>121.715</v>
      </c>
      <c r="AA117" s="38">
        <v>182.16399999999999</v>
      </c>
      <c r="AB117" s="38">
        <v>129.22</v>
      </c>
      <c r="AC117" s="38">
        <v>114.554</v>
      </c>
      <c r="AD117" s="39">
        <v>-0.47020000000000001</v>
      </c>
      <c r="AE117" s="39">
        <v>-3.6097999999999999</v>
      </c>
      <c r="AF117" s="39">
        <v>4.08</v>
      </c>
      <c r="AG117" s="39">
        <v>15.303599999999999</v>
      </c>
      <c r="AH117" s="39">
        <v>-1E-3</v>
      </c>
      <c r="AI117" s="39">
        <v>0</v>
      </c>
      <c r="AJ117" s="40">
        <v>-0.61560000000000004</v>
      </c>
      <c r="AK117" s="40">
        <v>-3.6882999999999999</v>
      </c>
      <c r="AL117" s="40">
        <v>4.3038999999999996</v>
      </c>
      <c r="AM117" s="40">
        <v>16.3826</v>
      </c>
      <c r="AN117" s="40">
        <v>-8.9999999999999998E-4</v>
      </c>
      <c r="AO117" s="40">
        <v>0</v>
      </c>
    </row>
    <row r="118" spans="1:41" x14ac:dyDescent="0.75">
      <c r="A118" s="26">
        <v>69</v>
      </c>
      <c r="B118" s="44" t="s">
        <v>155</v>
      </c>
      <c r="C118" s="9">
        <v>0.52</v>
      </c>
      <c r="D118" s="9">
        <v>0</v>
      </c>
      <c r="E118" s="9">
        <v>0.86</v>
      </c>
      <c r="F118" s="27">
        <v>-0.279775</v>
      </c>
      <c r="G118" s="28">
        <v>-0.329426</v>
      </c>
      <c r="H118" s="27">
        <v>-0.328459</v>
      </c>
      <c r="I118" s="28">
        <v>-0.38092199999999998</v>
      </c>
      <c r="J118" s="27">
        <v>5.1409999999999997E-2</v>
      </c>
      <c r="K118" s="28">
        <v>4.5553999999999997E-2</v>
      </c>
      <c r="L118" s="27">
        <v>0.10807</v>
      </c>
      <c r="M118" s="28">
        <v>0.10337300000000001</v>
      </c>
      <c r="N118" s="29">
        <v>-0.25017</v>
      </c>
      <c r="O118" s="9">
        <v>-0.39261000000000001</v>
      </c>
      <c r="P118" s="30">
        <v>-1.9300000000000001E-3</v>
      </c>
      <c r="Q118" s="4">
        <v>6.4439999999999997E-2</v>
      </c>
      <c r="R118" s="31">
        <f t="shared" si="4"/>
        <v>8.9524210419786669</v>
      </c>
      <c r="S118" s="32">
        <f t="shared" si="5"/>
        <v>8.2039515871946662</v>
      </c>
      <c r="T118" s="33">
        <v>3.2515999999999998</v>
      </c>
      <c r="U118" s="34">
        <v>3.4922</v>
      </c>
      <c r="V118" s="35">
        <f t="shared" si="7"/>
        <v>5.8323606335685385</v>
      </c>
      <c r="W118" s="36">
        <f t="shared" si="6"/>
        <v>6.2003131219318268</v>
      </c>
      <c r="X118" s="37">
        <v>68.147000000000006</v>
      </c>
      <c r="Y118" s="37">
        <v>63.267000000000003</v>
      </c>
      <c r="Z118" s="37">
        <v>50.01</v>
      </c>
      <c r="AA118" s="38">
        <v>62.381</v>
      </c>
      <c r="AB118" s="38">
        <v>56.978999999999999</v>
      </c>
      <c r="AC118" s="38">
        <v>46.896000000000001</v>
      </c>
      <c r="AD118" s="39">
        <v>-6.7310999999999996</v>
      </c>
      <c r="AE118" s="39">
        <v>3.3607</v>
      </c>
      <c r="AF118" s="39">
        <v>3.3704000000000001</v>
      </c>
      <c r="AG118" s="39">
        <v>2.9999999999999997E-4</v>
      </c>
      <c r="AH118" s="39">
        <v>0</v>
      </c>
      <c r="AI118" s="39">
        <v>-0.18890000000000001</v>
      </c>
      <c r="AJ118" s="40">
        <v>-7.1567999999999996</v>
      </c>
      <c r="AK118" s="40">
        <v>3.609</v>
      </c>
      <c r="AL118" s="40">
        <v>3.5478000000000001</v>
      </c>
      <c r="AM118" s="40">
        <v>2.9999999999999997E-4</v>
      </c>
      <c r="AN118" s="40">
        <v>4.0000000000000002E-4</v>
      </c>
      <c r="AO118" s="40">
        <v>-0.16800000000000001</v>
      </c>
    </row>
    <row r="119" spans="1:41" x14ac:dyDescent="0.75">
      <c r="A119" s="26">
        <v>72</v>
      </c>
      <c r="B119" s="44" t="s">
        <v>156</v>
      </c>
      <c r="C119" s="9">
        <v>0.56000000000000005</v>
      </c>
      <c r="D119" s="9">
        <v>0</v>
      </c>
      <c r="E119" s="9">
        <v>0.86</v>
      </c>
      <c r="F119" s="27">
        <v>-0.27735599999999999</v>
      </c>
      <c r="G119" s="28">
        <v>-0.32546399999999998</v>
      </c>
      <c r="H119" s="27">
        <v>-0.32784099999999999</v>
      </c>
      <c r="I119" s="28">
        <v>-0.37887300000000002</v>
      </c>
      <c r="J119" s="27">
        <v>4.539E-2</v>
      </c>
      <c r="K119" s="28">
        <v>4.1641999999999998E-2</v>
      </c>
      <c r="L119" s="27">
        <v>0.10198</v>
      </c>
      <c r="M119" s="28">
        <v>0.101439</v>
      </c>
      <c r="N119" s="29">
        <v>-0.24807000000000001</v>
      </c>
      <c r="O119" s="9">
        <v>-0.39279999999999998</v>
      </c>
      <c r="P119" s="30">
        <v>-3.0259999999999999E-2</v>
      </c>
      <c r="Q119" s="4">
        <v>5.9049999999999998E-2</v>
      </c>
      <c r="R119" s="31">
        <f t="shared" si="4"/>
        <v>10.743309881804333</v>
      </c>
      <c r="S119" s="32">
        <f t="shared" si="5"/>
        <v>9.8363433351976663</v>
      </c>
      <c r="T119" s="33">
        <v>3.4220000000000002</v>
      </c>
      <c r="U119" s="34">
        <v>3.5914000000000001</v>
      </c>
      <c r="V119" s="35">
        <f t="shared" si="7"/>
        <v>6.4357288530515326</v>
      </c>
      <c r="W119" s="36">
        <f t="shared" si="6"/>
        <v>6.805972618222909</v>
      </c>
      <c r="X119" s="37">
        <v>81.23</v>
      </c>
      <c r="Y119" s="37">
        <v>74.914000000000001</v>
      </c>
      <c r="Z119" s="37">
        <v>61.573</v>
      </c>
      <c r="AA119" s="38">
        <v>73.957999999999998</v>
      </c>
      <c r="AB119" s="38">
        <v>67.942999999999998</v>
      </c>
      <c r="AC119" s="38">
        <v>57.436</v>
      </c>
      <c r="AD119" s="39">
        <v>-6.9739000000000004</v>
      </c>
      <c r="AE119" s="39">
        <v>3.9165999999999999</v>
      </c>
      <c r="AF119" s="39">
        <v>3.0571999999999999</v>
      </c>
      <c r="AG119" s="39">
        <v>0</v>
      </c>
      <c r="AH119" s="39">
        <v>2.1812999999999998</v>
      </c>
      <c r="AI119" s="39">
        <v>0</v>
      </c>
      <c r="AJ119" s="40">
        <v>-7.3592000000000004</v>
      </c>
      <c r="AK119" s="40">
        <v>4.1534000000000004</v>
      </c>
      <c r="AL119" s="40">
        <v>3.2058</v>
      </c>
      <c r="AM119" s="40">
        <v>0</v>
      </c>
      <c r="AN119" s="40">
        <v>2.3405999999999998</v>
      </c>
      <c r="AO119" s="40">
        <v>0</v>
      </c>
    </row>
    <row r="120" spans="1:41" x14ac:dyDescent="0.75">
      <c r="A120" s="26" t="s">
        <v>157</v>
      </c>
      <c r="B120" s="44" t="s">
        <v>158</v>
      </c>
      <c r="C120" s="9">
        <v>0.56000000000000005</v>
      </c>
      <c r="D120" s="9">
        <v>0</v>
      </c>
      <c r="E120" s="9">
        <v>0.86</v>
      </c>
      <c r="F120" s="27">
        <v>-0.27647899999999997</v>
      </c>
      <c r="G120" s="28">
        <v>-0.32500200000000001</v>
      </c>
      <c r="H120" s="27">
        <v>-0.32703199999999999</v>
      </c>
      <c r="I120" s="28">
        <v>-0.37857099999999999</v>
      </c>
      <c r="J120" s="27">
        <v>3.9966000000000002E-2</v>
      </c>
      <c r="K120" s="28">
        <v>4.1877999999999999E-2</v>
      </c>
      <c r="L120" s="27">
        <v>9.6478999999999995E-2</v>
      </c>
      <c r="M120" s="28">
        <v>0.10147100000000001</v>
      </c>
      <c r="N120" s="29">
        <v>-0.24843999999999999</v>
      </c>
      <c r="O120" s="9">
        <v>-0.39419999999999999</v>
      </c>
      <c r="P120" s="30">
        <v>-3.1559999999999998E-2</v>
      </c>
      <c r="Q120" s="4">
        <v>5.8139999999999997E-2</v>
      </c>
      <c r="R120" s="31">
        <f t="shared" si="4"/>
        <v>12.411328933759998</v>
      </c>
      <c r="S120" s="32">
        <f t="shared" si="5"/>
        <v>11.384996115323</v>
      </c>
      <c r="T120" s="33">
        <v>3.2281</v>
      </c>
      <c r="U120" s="34">
        <v>3.3997000000000002</v>
      </c>
      <c r="V120" s="35">
        <f t="shared" si="7"/>
        <v>6.2492000624079882</v>
      </c>
      <c r="W120" s="36">
        <f t="shared" si="6"/>
        <v>6.6249537613480749</v>
      </c>
      <c r="X120" s="37">
        <v>88.228999999999999</v>
      </c>
      <c r="Y120" s="37">
        <v>88.664000000000001</v>
      </c>
      <c r="Z120" s="37">
        <v>74.626999999999995</v>
      </c>
      <c r="AA120" s="38">
        <v>80.977000000000004</v>
      </c>
      <c r="AB120" s="38">
        <v>80.408000000000001</v>
      </c>
      <c r="AC120" s="38">
        <v>69.335999999999999</v>
      </c>
      <c r="AD120" s="39">
        <v>-4.7077999999999998</v>
      </c>
      <c r="AE120" s="39">
        <v>3.7622</v>
      </c>
      <c r="AF120" s="39">
        <v>0.94569999999999999</v>
      </c>
      <c r="AG120" s="39">
        <v>0.44879999999999998</v>
      </c>
      <c r="AH120" s="39">
        <v>4.3921000000000001</v>
      </c>
      <c r="AI120" s="39">
        <v>-0.22009999999999999</v>
      </c>
      <c r="AJ120" s="40">
        <v>-4.9787999999999997</v>
      </c>
      <c r="AK120" s="40">
        <v>3.9262000000000001</v>
      </c>
      <c r="AL120" s="40">
        <v>1.0525</v>
      </c>
      <c r="AM120" s="40">
        <v>0.48709999999999998</v>
      </c>
      <c r="AN120" s="40">
        <v>4.6818</v>
      </c>
      <c r="AO120" s="40">
        <v>-0.24410000000000001</v>
      </c>
    </row>
    <row r="121" spans="1:41" x14ac:dyDescent="0.75">
      <c r="A121" s="26">
        <v>84</v>
      </c>
      <c r="B121" s="50" t="s">
        <v>250</v>
      </c>
      <c r="C121" s="9">
        <v>0.38</v>
      </c>
      <c r="D121" s="9">
        <v>0</v>
      </c>
      <c r="E121" s="9">
        <v>0.68</v>
      </c>
      <c r="F121" s="27">
        <v>-0.27560600000000002</v>
      </c>
      <c r="G121" s="28">
        <v>-0.326853</v>
      </c>
      <c r="H121" s="27">
        <v>-0.32615300000000003</v>
      </c>
      <c r="I121" s="28">
        <v>-0.38073899999999999</v>
      </c>
      <c r="J121" s="27">
        <v>6.0422999999999998E-2</v>
      </c>
      <c r="K121" s="28">
        <v>5.7599999999999998E-2</v>
      </c>
      <c r="L121" s="27">
        <v>0.121115</v>
      </c>
      <c r="M121" s="28">
        <v>0.132053</v>
      </c>
      <c r="N121" s="29">
        <v>-0.29665999999999998</v>
      </c>
      <c r="O121" s="9">
        <v>-0.46011999999999997</v>
      </c>
      <c r="P121" s="30">
        <v>-2.3619999999999999E-2</v>
      </c>
      <c r="Q121" s="4">
        <v>5.8110000000000002E-2</v>
      </c>
      <c r="R121" s="31">
        <f t="shared" si="4"/>
        <v>5.1405955908213334</v>
      </c>
      <c r="S121" s="32">
        <f t="shared" si="5"/>
        <v>4.5435175051879995</v>
      </c>
      <c r="T121" s="33">
        <v>4.2950999999999997</v>
      </c>
      <c r="U121" s="34">
        <v>4.6007999999999996</v>
      </c>
      <c r="V121" s="35">
        <f t="shared" si="7"/>
        <v>1.850548918564435</v>
      </c>
      <c r="W121" s="36">
        <f t="shared" si="6"/>
        <v>2.2170073838397562</v>
      </c>
      <c r="X121" s="37">
        <v>46.540999999999997</v>
      </c>
      <c r="Y121" s="37">
        <v>31.611000000000001</v>
      </c>
      <c r="Z121" s="37">
        <v>26.024000000000001</v>
      </c>
      <c r="AA121" s="38">
        <v>39.979999999999997</v>
      </c>
      <c r="AB121" s="38">
        <v>28.08</v>
      </c>
      <c r="AC121" s="38">
        <v>24.015999999999998</v>
      </c>
      <c r="AD121" s="39">
        <v>-1.9277</v>
      </c>
      <c r="AE121" s="39">
        <v>0.68069999999999997</v>
      </c>
      <c r="AF121" s="39">
        <v>1.2470000000000001</v>
      </c>
      <c r="AG121" s="39">
        <v>0.74660000000000004</v>
      </c>
      <c r="AH121" s="39">
        <v>-1E-4</v>
      </c>
      <c r="AI121" s="39">
        <v>0</v>
      </c>
      <c r="AJ121" s="40">
        <v>-2.3494000000000002</v>
      </c>
      <c r="AK121" s="40">
        <v>0.94130000000000003</v>
      </c>
      <c r="AL121" s="40">
        <v>1.4080999999999999</v>
      </c>
      <c r="AM121" s="40">
        <v>0.84909999999999997</v>
      </c>
      <c r="AN121" s="40">
        <v>-1E-4</v>
      </c>
      <c r="AO121" s="40">
        <v>0</v>
      </c>
    </row>
    <row r="122" spans="1:41" x14ac:dyDescent="0.75">
      <c r="A122" s="26">
        <v>85</v>
      </c>
      <c r="B122" s="50" t="s">
        <v>251</v>
      </c>
      <c r="C122" s="9">
        <v>0.38</v>
      </c>
      <c r="D122" s="9">
        <v>0</v>
      </c>
      <c r="E122" s="9">
        <v>0.66</v>
      </c>
      <c r="F122" s="27">
        <v>-0.27978199999999998</v>
      </c>
      <c r="G122" s="28">
        <v>-0.33028099999999999</v>
      </c>
      <c r="H122" s="27">
        <v>-0.33025599999999999</v>
      </c>
      <c r="I122" s="28">
        <v>-0.384102</v>
      </c>
      <c r="J122" s="27">
        <v>5.3387999999999998E-2</v>
      </c>
      <c r="K122" s="28">
        <v>5.6809999999999999E-2</v>
      </c>
      <c r="L122" s="27">
        <v>0.124405</v>
      </c>
      <c r="M122" s="28">
        <v>0.131327</v>
      </c>
      <c r="N122" s="29">
        <v>-0.29249000000000003</v>
      </c>
      <c r="O122" s="9">
        <v>-0.45607999999999999</v>
      </c>
      <c r="P122" s="30">
        <v>-2.0899999999999998E-2</v>
      </c>
      <c r="Q122" s="4">
        <v>5.9670000000000001E-2</v>
      </c>
      <c r="R122" s="31">
        <f t="shared" si="4"/>
        <v>6.993018015174667</v>
      </c>
      <c r="S122" s="32">
        <f t="shared" si="5"/>
        <v>6.2421799861666667</v>
      </c>
      <c r="T122" s="33">
        <v>4.4439000000000002</v>
      </c>
      <c r="U122" s="34">
        <v>4.6938000000000004</v>
      </c>
      <c r="V122" s="35">
        <f t="shared" si="7"/>
        <v>4.5200344766384246</v>
      </c>
      <c r="W122" s="36">
        <f t="shared" si="6"/>
        <v>5.113554536719052</v>
      </c>
      <c r="X122" s="37">
        <v>61.511000000000003</v>
      </c>
      <c r="Y122" s="37">
        <v>43.905000000000001</v>
      </c>
      <c r="Z122" s="37">
        <v>36.299999999999997</v>
      </c>
      <c r="AA122" s="38">
        <v>53.125</v>
      </c>
      <c r="AB122" s="38">
        <v>39.625</v>
      </c>
      <c r="AC122" s="38">
        <v>33.75</v>
      </c>
      <c r="AD122" s="39">
        <v>-4.2952000000000004</v>
      </c>
      <c r="AE122" s="39">
        <v>1.8812</v>
      </c>
      <c r="AF122" s="39">
        <v>2.4138999999999999</v>
      </c>
      <c r="AG122" s="39">
        <v>2.5541999999999998</v>
      </c>
      <c r="AH122" s="39">
        <v>-1E-4</v>
      </c>
      <c r="AI122" s="39">
        <v>0</v>
      </c>
      <c r="AJ122" s="40">
        <v>-4.8506</v>
      </c>
      <c r="AK122" s="40">
        <v>2.2073999999999998</v>
      </c>
      <c r="AL122" s="40">
        <v>2.6432000000000002</v>
      </c>
      <c r="AM122" s="40">
        <v>2.9077999999999999</v>
      </c>
      <c r="AN122" s="40">
        <v>-2.0000000000000001E-4</v>
      </c>
      <c r="AO122" s="40">
        <v>0</v>
      </c>
    </row>
    <row r="123" spans="1:41" x14ac:dyDescent="0.75">
      <c r="A123" s="26" t="s">
        <v>252</v>
      </c>
      <c r="B123" s="50" t="s">
        <v>253</v>
      </c>
      <c r="C123" s="9">
        <v>0.38</v>
      </c>
      <c r="D123" s="9">
        <v>0</v>
      </c>
      <c r="E123" s="9">
        <v>0.63</v>
      </c>
      <c r="F123" s="27">
        <v>-0.28047899999999998</v>
      </c>
      <c r="G123" s="28">
        <v>-0.33096799999999998</v>
      </c>
      <c r="H123" s="27">
        <v>-0.33093400000000001</v>
      </c>
      <c r="I123" s="28">
        <v>-0.38477600000000001</v>
      </c>
      <c r="J123" s="27">
        <v>5.3169000000000001E-2</v>
      </c>
      <c r="K123" s="28">
        <v>5.6586999999999998E-2</v>
      </c>
      <c r="L123" s="27">
        <v>0.12417</v>
      </c>
      <c r="M123" s="28">
        <v>0.13111700000000001</v>
      </c>
      <c r="N123" s="29">
        <v>-0.29154000000000002</v>
      </c>
      <c r="O123" s="9">
        <v>-0.45433000000000001</v>
      </c>
      <c r="P123" s="30">
        <v>-2.0080000000000001E-2</v>
      </c>
      <c r="Q123" s="4">
        <v>6.0699999999999997E-2</v>
      </c>
      <c r="R123" s="31">
        <f t="shared" si="4"/>
        <v>8.8316237565546665</v>
      </c>
      <c r="S123" s="32">
        <f t="shared" si="5"/>
        <v>7.9291476319143337</v>
      </c>
      <c r="T123" s="33">
        <v>4.5308000000000002</v>
      </c>
      <c r="U123" s="34">
        <v>4.7656999999999998</v>
      </c>
      <c r="V123" s="35">
        <f t="shared" si="7"/>
        <v>7.671512693726056</v>
      </c>
      <c r="W123" s="36">
        <f t="shared" si="6"/>
        <v>8.4540540653582283</v>
      </c>
      <c r="X123" s="37">
        <v>78.56</v>
      </c>
      <c r="Y123" s="37">
        <v>54.133000000000003</v>
      </c>
      <c r="Z123" s="37">
        <v>46.283000000000001</v>
      </c>
      <c r="AA123" s="38">
        <v>68.328999999999994</v>
      </c>
      <c r="AB123" s="38">
        <v>49.164000000000001</v>
      </c>
      <c r="AC123" s="38">
        <v>43.194000000000003</v>
      </c>
      <c r="AD123" s="39">
        <v>-7.5030999999999999</v>
      </c>
      <c r="AE123" s="39">
        <v>3.4279999999999999</v>
      </c>
      <c r="AF123" s="39">
        <v>4.0750999999999999</v>
      </c>
      <c r="AG123" s="39">
        <v>4.0658000000000003</v>
      </c>
      <c r="AH123" s="39">
        <v>-1.8E-3</v>
      </c>
      <c r="AI123" s="39">
        <v>4.0000000000000002E-4</v>
      </c>
      <c r="AJ123" s="40">
        <v>-8.2271000000000001</v>
      </c>
      <c r="AK123" s="40">
        <v>3.8479000000000001</v>
      </c>
      <c r="AL123" s="40">
        <v>4.3792</v>
      </c>
      <c r="AM123" s="40">
        <v>4.5434999999999999</v>
      </c>
      <c r="AN123" s="40">
        <v>-1.6000000000000001E-3</v>
      </c>
      <c r="AO123" s="40">
        <v>1E-4</v>
      </c>
    </row>
    <row r="124" spans="1:41" x14ac:dyDescent="0.75">
      <c r="A124" s="26" t="s">
        <v>254</v>
      </c>
      <c r="B124" s="50" t="s">
        <v>255</v>
      </c>
      <c r="C124" s="9">
        <v>0.38</v>
      </c>
      <c r="D124" s="9">
        <v>0</v>
      </c>
      <c r="E124" s="9">
        <v>0.63</v>
      </c>
      <c r="F124" s="27">
        <v>-0.28080699999999997</v>
      </c>
      <c r="G124" s="28">
        <v>-0.33133400000000002</v>
      </c>
      <c r="H124" s="27">
        <v>-0.33126699999999998</v>
      </c>
      <c r="I124" s="28">
        <v>0.38513599999999998</v>
      </c>
      <c r="J124" s="27">
        <v>5.2985999999999998E-2</v>
      </c>
      <c r="K124" s="28">
        <v>5.6451000000000001E-2</v>
      </c>
      <c r="L124" s="27">
        <v>0.12404800000000001</v>
      </c>
      <c r="M124" s="28">
        <v>0.13098499999999999</v>
      </c>
      <c r="N124" s="29">
        <v>-0.29086000000000001</v>
      </c>
      <c r="O124" s="9">
        <v>-0.45265</v>
      </c>
      <c r="P124" s="30">
        <v>-1.9730000000000001E-2</v>
      </c>
      <c r="Q124" s="4">
        <v>6.0769999999999998E-2</v>
      </c>
      <c r="R124" s="31">
        <f t="shared" si="4"/>
        <v>10.695000836694</v>
      </c>
      <c r="S124" s="32">
        <f t="shared" si="5"/>
        <v>9.6354586338246673</v>
      </c>
      <c r="T124" s="33">
        <v>4.6315</v>
      </c>
      <c r="U124" s="34">
        <v>4.8566000000000003</v>
      </c>
      <c r="V124" s="35">
        <f t="shared" si="7"/>
        <v>10.35744503388746</v>
      </c>
      <c r="W124" s="36">
        <f t="shared" si="6"/>
        <v>11.306488124966124</v>
      </c>
      <c r="X124" s="37">
        <v>95.201999999999998</v>
      </c>
      <c r="Y124" s="37">
        <v>65.391999999999996</v>
      </c>
      <c r="Z124" s="37">
        <v>56.143999999999998</v>
      </c>
      <c r="AA124" s="38">
        <v>83.119</v>
      </c>
      <c r="AB124" s="38">
        <v>59.655000000000001</v>
      </c>
      <c r="AC124" s="38">
        <v>52.491999999999997</v>
      </c>
      <c r="AD124" s="39">
        <v>-9.9052000000000007</v>
      </c>
      <c r="AE124" s="39">
        <v>4.3292000000000002</v>
      </c>
      <c r="AF124" s="39">
        <v>5.5759999999999996</v>
      </c>
      <c r="AG124" s="39">
        <v>5.7728000000000002</v>
      </c>
      <c r="AH124" s="39">
        <v>-4.3E-3</v>
      </c>
      <c r="AI124" s="39">
        <v>5.0000000000000001E-4</v>
      </c>
      <c r="AJ124" s="40">
        <v>-10.6477</v>
      </c>
      <c r="AK124" s="40">
        <v>4.7309000000000001</v>
      </c>
      <c r="AL124" s="40">
        <v>5.9169</v>
      </c>
      <c r="AM124" s="40">
        <v>6.5174000000000003</v>
      </c>
      <c r="AN124" s="40">
        <v>-3.5999999999999999E-3</v>
      </c>
      <c r="AO124" s="40">
        <v>1E-4</v>
      </c>
    </row>
    <row r="125" spans="1:41" x14ac:dyDescent="0.75">
      <c r="A125" s="26" t="s">
        <v>256</v>
      </c>
      <c r="B125" s="50" t="s">
        <v>257</v>
      </c>
      <c r="C125" s="9">
        <v>0.38</v>
      </c>
      <c r="D125" s="9">
        <v>0</v>
      </c>
      <c r="E125" s="9">
        <v>0.63</v>
      </c>
      <c r="F125" s="27">
        <v>-0.28104800000000002</v>
      </c>
      <c r="G125" s="28">
        <v>-0.33152399999999999</v>
      </c>
      <c r="H125" s="27">
        <v>-0.33</v>
      </c>
      <c r="I125" s="28">
        <v>-0.385322</v>
      </c>
      <c r="J125" s="27">
        <v>5.2970999999999997E-2</v>
      </c>
      <c r="K125" s="28">
        <v>5.6401E-2</v>
      </c>
      <c r="L125" s="27">
        <v>0.123957</v>
      </c>
      <c r="M125" s="28">
        <v>0.130937</v>
      </c>
      <c r="N125" s="29">
        <v>-0.29049999999999998</v>
      </c>
      <c r="O125" s="9">
        <v>-0.45112999999999998</v>
      </c>
      <c r="P125" s="30">
        <v>-1.9519999999999999E-2</v>
      </c>
      <c r="Q125" s="4">
        <v>6.1710000000000001E-2</v>
      </c>
      <c r="R125" s="31">
        <f t="shared" si="4"/>
        <v>12.571553110954335</v>
      </c>
      <c r="S125" s="32">
        <f t="shared" si="5"/>
        <v>11.351145242038335</v>
      </c>
      <c r="T125" s="33">
        <v>4.6417000000000002</v>
      </c>
      <c r="U125" s="34">
        <v>4.8592000000000004</v>
      </c>
      <c r="V125" s="35">
        <f t="shared" si="7"/>
        <v>13.905514411556302</v>
      </c>
      <c r="W125" s="36">
        <f t="shared" si="6"/>
        <v>15.032091147940797</v>
      </c>
      <c r="X125" s="37">
        <v>113.03700000000001</v>
      </c>
      <c r="Y125" s="37">
        <v>75.772000000000006</v>
      </c>
      <c r="Z125" s="37">
        <v>65.957999999999998</v>
      </c>
      <c r="AA125" s="38">
        <v>99.036000000000001</v>
      </c>
      <c r="AB125" s="38">
        <v>69.259</v>
      </c>
      <c r="AC125" s="38">
        <v>61.74</v>
      </c>
      <c r="AD125" s="39">
        <v>-13.5722</v>
      </c>
      <c r="AE125" s="39">
        <v>6.1546000000000003</v>
      </c>
      <c r="AF125" s="39">
        <v>7.4175000000000004</v>
      </c>
      <c r="AG125" s="39">
        <v>7.4051999999999998</v>
      </c>
      <c r="AH125" s="39">
        <v>-3.3999999999999998E-3</v>
      </c>
      <c r="AI125" s="39">
        <v>1E-4</v>
      </c>
      <c r="AJ125" s="40">
        <v>-14.478400000000001</v>
      </c>
      <c r="AK125" s="40">
        <v>6.6536</v>
      </c>
      <c r="AL125" s="40">
        <v>7.8249000000000004</v>
      </c>
      <c r="AM125" s="40">
        <v>8.2721</v>
      </c>
      <c r="AN125" s="40">
        <v>-3.0999999999999999E-3</v>
      </c>
      <c r="AO125" s="40">
        <v>-1E-4</v>
      </c>
    </row>
    <row r="126" spans="1:41" x14ac:dyDescent="0.75">
      <c r="A126" s="26">
        <v>86</v>
      </c>
      <c r="B126" s="50" t="s">
        <v>258</v>
      </c>
      <c r="C126" s="9">
        <v>0.45</v>
      </c>
      <c r="D126" s="9">
        <v>0</v>
      </c>
      <c r="E126" s="9">
        <v>0.64</v>
      </c>
      <c r="F126" s="27">
        <v>-0.29421000000000003</v>
      </c>
      <c r="G126" s="28">
        <v>-0.34530899999999998</v>
      </c>
      <c r="H126" s="27">
        <v>-0.33933400000000002</v>
      </c>
      <c r="I126" s="28">
        <v>-0.39317999999999997</v>
      </c>
      <c r="J126" s="27">
        <v>5.7022000000000003E-2</v>
      </c>
      <c r="K126" s="28">
        <v>5.3374999999999999E-2</v>
      </c>
      <c r="L126" s="27">
        <v>0.113258</v>
      </c>
      <c r="M126" s="28">
        <v>0.115998</v>
      </c>
      <c r="N126" s="29">
        <v>-0.28129999999999999</v>
      </c>
      <c r="O126" s="9">
        <v>-0.44169000000000003</v>
      </c>
      <c r="P126" s="30">
        <v>-1.038E-2</v>
      </c>
      <c r="Q126" s="4">
        <v>5.7149999999999999E-2</v>
      </c>
      <c r="R126" s="31">
        <f t="shared" si="4"/>
        <v>6.8260828776790019</v>
      </c>
      <c r="S126" s="32">
        <f t="shared" si="5"/>
        <v>6.084916526752334</v>
      </c>
      <c r="T126" s="33">
        <v>4.6077000000000004</v>
      </c>
      <c r="U126" s="34">
        <v>4.8834999999999997</v>
      </c>
      <c r="V126" s="35">
        <f t="shared" si="7"/>
        <v>3.4042936727021655</v>
      </c>
      <c r="W126" s="36">
        <f t="shared" si="6"/>
        <v>3.6545557336015553</v>
      </c>
      <c r="X126" s="37">
        <v>56.325000000000003</v>
      </c>
      <c r="Y126" s="37">
        <v>46.386000000000003</v>
      </c>
      <c r="Z126" s="37">
        <v>35.622</v>
      </c>
      <c r="AA126" s="38">
        <v>48.966000000000001</v>
      </c>
      <c r="AB126" s="38">
        <v>41.262999999999998</v>
      </c>
      <c r="AC126" s="38">
        <v>33.084000000000003</v>
      </c>
      <c r="AD126" s="39">
        <v>-0.20019999999999999</v>
      </c>
      <c r="AE126" s="39">
        <v>-1.3051999999999999</v>
      </c>
      <c r="AF126" s="39">
        <v>1.5054000000000001</v>
      </c>
      <c r="AG126" s="39">
        <v>-3.0956999999999999</v>
      </c>
      <c r="AH126" s="39">
        <v>-2.9999999999999997E-4</v>
      </c>
      <c r="AI126" s="39">
        <v>0</v>
      </c>
      <c r="AJ126" s="40">
        <v>-0.2387</v>
      </c>
      <c r="AK126" s="40">
        <v>-1.4336</v>
      </c>
      <c r="AL126" s="40">
        <v>1.6724000000000001</v>
      </c>
      <c r="AM126" s="40">
        <v>-3.3014000000000001</v>
      </c>
      <c r="AN126" s="40">
        <v>-8.9999999999999998E-4</v>
      </c>
      <c r="AO126" s="40">
        <v>2.0000000000000001E-4</v>
      </c>
    </row>
    <row r="127" spans="1:41" x14ac:dyDescent="0.75">
      <c r="A127" s="26">
        <v>87</v>
      </c>
      <c r="B127" s="50" t="s">
        <v>259</v>
      </c>
      <c r="C127" s="9">
        <v>0.45</v>
      </c>
      <c r="D127" s="9">
        <v>0</v>
      </c>
      <c r="E127" s="9">
        <v>0.62</v>
      </c>
      <c r="F127" s="27">
        <v>-0.29731200000000002</v>
      </c>
      <c r="G127" s="28">
        <v>-0.347941</v>
      </c>
      <c r="H127" s="27">
        <v>-0.34238099999999999</v>
      </c>
      <c r="I127" s="28">
        <v>-0.39576299999999998</v>
      </c>
      <c r="J127" s="27">
        <v>5.6120999999999997E-2</v>
      </c>
      <c r="K127" s="28">
        <v>5.3215999999999999E-2</v>
      </c>
      <c r="L127" s="27">
        <v>0.112358</v>
      </c>
      <c r="M127" s="28">
        <v>0.110863</v>
      </c>
      <c r="N127" s="29">
        <v>-0.27818999999999999</v>
      </c>
      <c r="O127" s="9">
        <v>-0.43841000000000002</v>
      </c>
      <c r="P127" s="30">
        <v>-1.0489999999999999E-2</v>
      </c>
      <c r="Q127" s="4">
        <v>5.7509999999999999E-2</v>
      </c>
      <c r="R127" s="31">
        <f t="shared" si="4"/>
        <v>8.709000695166333</v>
      </c>
      <c r="S127" s="32">
        <f t="shared" si="5"/>
        <v>7.8036625433386666</v>
      </c>
      <c r="T127" s="33">
        <v>4.6456999999999997</v>
      </c>
      <c r="U127" s="34">
        <v>4.8844000000000003</v>
      </c>
      <c r="V127" s="35">
        <f t="shared" si="7"/>
        <v>5.180848348485025</v>
      </c>
      <c r="W127" s="36">
        <f t="shared" si="6"/>
        <v>5.5329476330433494</v>
      </c>
      <c r="X127" s="37">
        <v>72.356999999999999</v>
      </c>
      <c r="Y127" s="37">
        <v>58.372</v>
      </c>
      <c r="Z127" s="37">
        <v>45.762</v>
      </c>
      <c r="AA127" s="38">
        <v>62.902999999999999</v>
      </c>
      <c r="AB127" s="38">
        <v>52.567</v>
      </c>
      <c r="AC127" s="38">
        <v>42.673999999999999</v>
      </c>
      <c r="AD127" s="39">
        <v>-0.5121</v>
      </c>
      <c r="AE127" s="39">
        <v>-1.6544000000000001</v>
      </c>
      <c r="AF127" s="39">
        <v>2.1663999999999999</v>
      </c>
      <c r="AG127" s="39">
        <v>-4.7949999999999999</v>
      </c>
      <c r="AH127" s="39">
        <v>-2.9999999999999997E-4</v>
      </c>
      <c r="AI127" s="39">
        <v>-2.0000000000000001E-4</v>
      </c>
      <c r="AJ127" s="40">
        <v>-0.63139999999999996</v>
      </c>
      <c r="AK127" s="40">
        <v>-1.7594000000000001</v>
      </c>
      <c r="AL127" s="40">
        <v>2.3908</v>
      </c>
      <c r="AM127" s="40">
        <v>-5.0998999999999999</v>
      </c>
      <c r="AN127" s="40">
        <v>1E-4</v>
      </c>
      <c r="AO127" s="40">
        <v>0</v>
      </c>
    </row>
    <row r="128" spans="1:41" x14ac:dyDescent="0.75">
      <c r="A128" s="26">
        <v>88</v>
      </c>
      <c r="B128" s="41" t="s">
        <v>260</v>
      </c>
      <c r="C128" s="9">
        <v>0.45</v>
      </c>
      <c r="D128" s="9">
        <v>0</v>
      </c>
      <c r="E128" s="9">
        <v>0.6</v>
      </c>
      <c r="F128" s="27">
        <v>-0.29783900000000002</v>
      </c>
      <c r="G128" s="28">
        <v>-0.34850799999999998</v>
      </c>
      <c r="H128" s="27">
        <v>-0.34290100000000001</v>
      </c>
      <c r="I128" s="28">
        <v>-0.39632299999999998</v>
      </c>
      <c r="J128" s="27">
        <v>5.5923E-2</v>
      </c>
      <c r="K128" s="28">
        <v>5.3025999999999997E-2</v>
      </c>
      <c r="L128" s="27">
        <v>0.11215799999999999</v>
      </c>
      <c r="M128" s="28">
        <v>0.11067299999999999</v>
      </c>
      <c r="N128" s="29">
        <v>-0.27728000000000003</v>
      </c>
      <c r="O128" s="9">
        <v>-0.43657000000000001</v>
      </c>
      <c r="P128" s="30">
        <v>-9.3799999999999994E-3</v>
      </c>
      <c r="Q128" s="4">
        <v>5.919E-2</v>
      </c>
      <c r="R128" s="31">
        <f t="shared" si="4"/>
        <v>10.543461431654334</v>
      </c>
      <c r="S128" s="32">
        <f t="shared" si="5"/>
        <v>9.4897913190486651</v>
      </c>
      <c r="T128" s="33">
        <v>4.6726999999999999</v>
      </c>
      <c r="U128" s="34">
        <v>4.9020000000000001</v>
      </c>
      <c r="V128" s="35">
        <f t="shared" si="7"/>
        <v>8.1942181072998039</v>
      </c>
      <c r="W128" s="36">
        <f t="shared" si="6"/>
        <v>8.7231807100392</v>
      </c>
      <c r="X128" s="37">
        <v>89.504999999999995</v>
      </c>
      <c r="Y128" s="37">
        <v>68.561999999999998</v>
      </c>
      <c r="Z128" s="37">
        <v>55.6</v>
      </c>
      <c r="AA128" s="38">
        <v>78.284999999999997</v>
      </c>
      <c r="AB128" s="38">
        <v>62.036000000000001</v>
      </c>
      <c r="AC128" s="38">
        <v>51.993000000000002</v>
      </c>
      <c r="AD128" s="39">
        <v>-3.4390999999999998</v>
      </c>
      <c r="AE128" s="39">
        <v>1.4800000000000001E-2</v>
      </c>
      <c r="AF128" s="39">
        <v>3.4243000000000001</v>
      </c>
      <c r="AG128" s="39">
        <v>-7.4406999999999996</v>
      </c>
      <c r="AH128" s="39">
        <v>-5.0000000000000001E-4</v>
      </c>
      <c r="AI128" s="39">
        <v>-1E-4</v>
      </c>
      <c r="AJ128" s="40">
        <v>-3.6989000000000001</v>
      </c>
      <c r="AK128" s="40">
        <v>-1.4E-3</v>
      </c>
      <c r="AL128" s="40">
        <v>3.7002999999999999</v>
      </c>
      <c r="AM128" s="40">
        <v>-7.8997000000000002</v>
      </c>
      <c r="AN128" s="40">
        <v>-2.0000000000000001E-4</v>
      </c>
      <c r="AO128" s="40">
        <v>0</v>
      </c>
    </row>
    <row r="129" spans="1:41" x14ac:dyDescent="0.75">
      <c r="A129" s="26">
        <v>89</v>
      </c>
      <c r="B129" s="50" t="s">
        <v>261</v>
      </c>
      <c r="C129" s="9">
        <v>0.45</v>
      </c>
      <c r="D129" s="9">
        <v>0</v>
      </c>
      <c r="E129" s="9">
        <v>0.6</v>
      </c>
      <c r="F129" s="27">
        <v>-0.29813600000000001</v>
      </c>
      <c r="G129" s="28">
        <v>-0.348825</v>
      </c>
      <c r="H129" s="27">
        <v>-0.34319300000000003</v>
      </c>
      <c r="I129" s="28">
        <v>-0.39663500000000002</v>
      </c>
      <c r="J129" s="27">
        <v>5.5813000000000001E-2</v>
      </c>
      <c r="K129" s="28">
        <v>5.2921000000000003E-2</v>
      </c>
      <c r="L129" s="27">
        <v>0.112051</v>
      </c>
      <c r="M129" s="28">
        <v>0.11057</v>
      </c>
      <c r="N129" s="29">
        <v>-0.2767</v>
      </c>
      <c r="O129" s="9">
        <v>-0.43529000000000001</v>
      </c>
      <c r="P129" s="30">
        <v>-9.2099999999999994E-3</v>
      </c>
      <c r="Q129" s="4">
        <v>5.8389999999999997E-2</v>
      </c>
      <c r="R129" s="31">
        <f t="shared" si="4"/>
        <v>12.420013705914668</v>
      </c>
      <c r="S129" s="32">
        <f t="shared" si="5"/>
        <v>11.205625963151334</v>
      </c>
      <c r="T129" s="33">
        <v>4.7591999999999999</v>
      </c>
      <c r="U129" s="34">
        <v>4.9794</v>
      </c>
      <c r="V129" s="35">
        <f t="shared" si="7"/>
        <v>10.35655520624498</v>
      </c>
      <c r="W129" s="36">
        <f t="shared" si="6"/>
        <v>11.035999289597658</v>
      </c>
      <c r="X129" s="37">
        <v>106.96599999999999</v>
      </c>
      <c r="Y129" s="37">
        <v>79.319000000000003</v>
      </c>
      <c r="Z129" s="37">
        <v>65.411000000000001</v>
      </c>
      <c r="AA129" s="38">
        <v>93.753</v>
      </c>
      <c r="AB129" s="38">
        <v>72.09</v>
      </c>
      <c r="AC129" s="38">
        <v>61.243000000000002</v>
      </c>
      <c r="AD129" s="39">
        <v>-4.8657000000000004</v>
      </c>
      <c r="AE129" s="39">
        <v>0.34970000000000001</v>
      </c>
      <c r="AF129" s="39">
        <v>4.516</v>
      </c>
      <c r="AG129" s="39">
        <v>-9.2278000000000002</v>
      </c>
      <c r="AH129" s="39">
        <v>-8.9999999999999998E-4</v>
      </c>
      <c r="AI129" s="39">
        <v>-2.0000000000000001E-4</v>
      </c>
      <c r="AJ129" s="40">
        <v>-5.1253000000000002</v>
      </c>
      <c r="AK129" s="40">
        <v>0.31290000000000001</v>
      </c>
      <c r="AL129" s="40">
        <v>4.8124000000000002</v>
      </c>
      <c r="AM129" s="40">
        <v>-9.8503000000000007</v>
      </c>
      <c r="AN129" s="40">
        <v>-2.0000000000000001E-4</v>
      </c>
      <c r="AO129" s="40">
        <v>0</v>
      </c>
    </row>
    <row r="130" spans="1:41" x14ac:dyDescent="0.75">
      <c r="A130" s="26" t="s">
        <v>262</v>
      </c>
      <c r="B130" s="50" t="s">
        <v>263</v>
      </c>
      <c r="C130" s="9">
        <v>0.45</v>
      </c>
      <c r="D130" s="9">
        <v>0</v>
      </c>
      <c r="E130" s="9">
        <v>0.6</v>
      </c>
      <c r="F130" s="27">
        <v>-0.29829299999999997</v>
      </c>
      <c r="G130" s="28">
        <v>-0.34898699999999999</v>
      </c>
      <c r="H130" s="27">
        <v>-0.34334799999999999</v>
      </c>
      <c r="I130" s="28">
        <v>-0.39679300000000001</v>
      </c>
      <c r="J130" s="27">
        <v>5.083E-2</v>
      </c>
      <c r="K130" s="28">
        <v>5.2866000000000003E-2</v>
      </c>
      <c r="L130" s="27">
        <v>0.105348</v>
      </c>
      <c r="M130" s="28">
        <v>0.11051800000000001</v>
      </c>
      <c r="N130" s="29">
        <v>-0.27639000000000002</v>
      </c>
      <c r="O130" s="9">
        <v>-0.43428</v>
      </c>
      <c r="P130" s="30">
        <v>-8.7200000000000003E-3</v>
      </c>
      <c r="Q130" s="4">
        <v>5.9240000000000001E-2</v>
      </c>
      <c r="R130" s="31">
        <f t="shared" si="4"/>
        <v>14.300562949178</v>
      </c>
      <c r="S130" s="32">
        <f t="shared" si="5"/>
        <v>12.924273289144999</v>
      </c>
      <c r="T130" s="33">
        <v>4.734</v>
      </c>
      <c r="U130" s="34">
        <v>4.95</v>
      </c>
      <c r="V130" s="35">
        <f t="shared" si="7"/>
        <v>13.873993750539173</v>
      </c>
      <c r="W130" s="36">
        <f t="shared" si="6"/>
        <v>14.70614722250529</v>
      </c>
      <c r="X130" s="37">
        <v>124.759</v>
      </c>
      <c r="Y130" s="37">
        <v>89.858999999999995</v>
      </c>
      <c r="Z130" s="37">
        <v>75.188000000000002</v>
      </c>
      <c r="AA130" s="38">
        <v>109.64400000000001</v>
      </c>
      <c r="AB130" s="38">
        <v>81.817999999999998</v>
      </c>
      <c r="AC130" s="38">
        <v>70.453000000000003</v>
      </c>
      <c r="AD130" s="39">
        <v>-8.1426999999999996</v>
      </c>
      <c r="AE130" s="39">
        <v>2.1347</v>
      </c>
      <c r="AF130" s="39">
        <v>6.0080999999999998</v>
      </c>
      <c r="AG130" s="39">
        <v>11.7903</v>
      </c>
      <c r="AH130" s="39">
        <v>0</v>
      </c>
      <c r="AI130" s="39">
        <v>-2.9999999999999997E-4</v>
      </c>
      <c r="AJ130" s="40">
        <v>-8.532</v>
      </c>
      <c r="AK130" s="40">
        <v>2.1815000000000002</v>
      </c>
      <c r="AL130" s="40">
        <v>6.3505000000000003</v>
      </c>
      <c r="AM130" s="40">
        <v>12.5434</v>
      </c>
      <c r="AN130" s="40">
        <v>0</v>
      </c>
      <c r="AO130" s="40">
        <v>-5.9999999999999995E-4</v>
      </c>
    </row>
    <row r="131" spans="1:41" x14ac:dyDescent="0.75">
      <c r="A131" s="26" t="s">
        <v>264</v>
      </c>
      <c r="B131" s="50" t="s">
        <v>265</v>
      </c>
      <c r="C131" s="9">
        <v>0.45</v>
      </c>
      <c r="D131" s="9">
        <v>0</v>
      </c>
      <c r="E131" s="9">
        <v>0.6</v>
      </c>
      <c r="F131" s="27">
        <v>-0.29835400000000001</v>
      </c>
      <c r="G131" s="28">
        <v>-0.34905700000000001</v>
      </c>
      <c r="H131" s="27">
        <v>-0.34340500000000002</v>
      </c>
      <c r="I131" s="28">
        <v>-0.39686199999999999</v>
      </c>
      <c r="J131" s="27">
        <v>5.5728E-2</v>
      </c>
      <c r="K131" s="28">
        <v>5.2831999999999997E-2</v>
      </c>
      <c r="L131" s="27">
        <v>0.11196200000000001</v>
      </c>
      <c r="M131" s="28">
        <v>0.110484</v>
      </c>
      <c r="N131" s="29">
        <v>-0.2762</v>
      </c>
      <c r="O131" s="9">
        <v>-0.43324000000000001</v>
      </c>
      <c r="P131" s="30">
        <v>-8.7100000000000007E-3</v>
      </c>
      <c r="Q131" s="4">
        <v>5.901E-2</v>
      </c>
      <c r="R131" s="31">
        <f t="shared" si="4"/>
        <v>16.189599583410669</v>
      </c>
      <c r="S131" s="32">
        <f t="shared" si="5"/>
        <v>14.652542947923669</v>
      </c>
      <c r="T131" s="33">
        <v>4.8140000000000001</v>
      </c>
      <c r="U131" s="34">
        <v>5.0242000000000004</v>
      </c>
      <c r="V131" s="35">
        <f t="shared" si="7"/>
        <v>16.230283466409329</v>
      </c>
      <c r="W131" s="36">
        <f t="shared" si="6"/>
        <v>17.217594988847893</v>
      </c>
      <c r="X131" s="37">
        <v>142.68</v>
      </c>
      <c r="Y131" s="37">
        <v>100.464</v>
      </c>
      <c r="Z131" s="37">
        <v>84.944000000000003</v>
      </c>
      <c r="AA131" s="38">
        <v>125.611</v>
      </c>
      <c r="AB131" s="38">
        <v>91.688000000000002</v>
      </c>
      <c r="AC131" s="38">
        <v>79.64</v>
      </c>
      <c r="AD131" s="39">
        <v>-10.045500000000001</v>
      </c>
      <c r="AE131" s="39">
        <v>2.7435</v>
      </c>
      <c r="AF131" s="39">
        <v>7.3019999999999996</v>
      </c>
      <c r="AG131" s="39">
        <v>13.5113</v>
      </c>
      <c r="AH131" s="39">
        <v>-2.9999999999999997E-4</v>
      </c>
      <c r="AI131" s="39">
        <v>-5.9999999999999995E-4</v>
      </c>
      <c r="AJ131" s="40">
        <v>-10.4369</v>
      </c>
      <c r="AK131" s="40">
        <v>2.7743000000000002</v>
      </c>
      <c r="AL131" s="40">
        <v>7.6626000000000003</v>
      </c>
      <c r="AM131" s="40">
        <v>14.4497</v>
      </c>
      <c r="AN131" s="40">
        <v>-5.0000000000000001E-4</v>
      </c>
      <c r="AO131" s="40">
        <v>-8.0000000000000004E-4</v>
      </c>
    </row>
    <row r="132" spans="1:41" x14ac:dyDescent="0.75">
      <c r="A132" s="26" t="s">
        <v>266</v>
      </c>
      <c r="B132" s="50" t="s">
        <v>267</v>
      </c>
      <c r="C132" s="9">
        <v>0.45</v>
      </c>
      <c r="D132" s="9">
        <v>0</v>
      </c>
      <c r="E132" s="9">
        <v>0.6</v>
      </c>
      <c r="F132" s="27">
        <v>-0.298404</v>
      </c>
      <c r="G132" s="28">
        <v>-0.349107</v>
      </c>
      <c r="H132" s="27">
        <v>-0.34345300000000001</v>
      </c>
      <c r="I132" s="28">
        <v>-0.39691100000000001</v>
      </c>
      <c r="J132" s="27">
        <v>5.5707E-2</v>
      </c>
      <c r="K132" s="28">
        <v>5.2811999999999998E-2</v>
      </c>
      <c r="L132" s="27">
        <v>0.111942</v>
      </c>
      <c r="M132" s="28">
        <v>0.11046400000000001</v>
      </c>
      <c r="N132" s="29">
        <v>-0.27607999999999999</v>
      </c>
      <c r="O132" s="9">
        <v>-0.43214000000000002</v>
      </c>
      <c r="P132" s="30">
        <v>-8.6300000000000005E-3</v>
      </c>
      <c r="Q132" s="4">
        <v>5.9209999999999999E-2</v>
      </c>
      <c r="R132" s="31">
        <f t="shared" si="4"/>
        <v>18.080560684200332</v>
      </c>
      <c r="S132" s="32">
        <f t="shared" si="5"/>
        <v>16.383575943297</v>
      </c>
      <c r="T132" s="33">
        <v>4.7679999999999998</v>
      </c>
      <c r="U132" s="34">
        <v>4.9778000000000002</v>
      </c>
      <c r="V132" s="35">
        <f t="shared" si="7"/>
        <v>20.021797433297539</v>
      </c>
      <c r="W132" s="36">
        <f t="shared" si="6"/>
        <v>21.144057086566903</v>
      </c>
      <c r="X132" s="37">
        <v>160.72900000000001</v>
      </c>
      <c r="Y132" s="37">
        <v>111.01600000000001</v>
      </c>
      <c r="Z132" s="37">
        <v>94.664000000000001</v>
      </c>
      <c r="AA132" s="38">
        <v>141.78</v>
      </c>
      <c r="AB132" s="38">
        <v>101.44</v>
      </c>
      <c r="AC132" s="38">
        <v>88.799000000000007</v>
      </c>
      <c r="AD132" s="39">
        <v>-13.455500000000001</v>
      </c>
      <c r="AE132" s="39">
        <v>4.5561999999999996</v>
      </c>
      <c r="AF132" s="39">
        <v>8.8993000000000002</v>
      </c>
      <c r="AG132" s="39">
        <v>16.136099999999999</v>
      </c>
      <c r="AH132" s="39">
        <v>5.0000000000000001E-4</v>
      </c>
      <c r="AI132" s="39">
        <v>-8.0000000000000004E-4</v>
      </c>
      <c r="AJ132" s="40">
        <v>-13.9468</v>
      </c>
      <c r="AK132" s="40">
        <v>4.6523000000000003</v>
      </c>
      <c r="AL132" s="40">
        <v>9.2944999999999993</v>
      </c>
      <c r="AM132" s="40">
        <v>17.199300000000001</v>
      </c>
      <c r="AN132" s="40">
        <v>0</v>
      </c>
      <c r="AO132" s="40">
        <v>-1E-3</v>
      </c>
    </row>
    <row r="133" spans="1:41" x14ac:dyDescent="0.75">
      <c r="A133" s="26" t="s">
        <v>268</v>
      </c>
      <c r="B133" s="50" t="s">
        <v>269</v>
      </c>
      <c r="C133" s="9">
        <v>0.45</v>
      </c>
      <c r="D133" s="9">
        <v>0</v>
      </c>
      <c r="E133" s="9">
        <v>0.6</v>
      </c>
      <c r="F133" s="27">
        <v>-0.298427</v>
      </c>
      <c r="G133" s="28">
        <v>-0.349132</v>
      </c>
      <c r="H133" s="27">
        <v>-0.343474</v>
      </c>
      <c r="I133" s="28">
        <v>-0.39693499999999998</v>
      </c>
      <c r="J133" s="27">
        <v>5.0813999999999998E-2</v>
      </c>
      <c r="K133" s="28">
        <v>5.2796999999999997E-2</v>
      </c>
      <c r="L133" s="27">
        <v>0.105334</v>
      </c>
      <c r="M133" s="28">
        <v>0.11044900000000001</v>
      </c>
      <c r="N133" s="29">
        <v>-0.27600000000000002</v>
      </c>
      <c r="O133" s="9">
        <v>-0.43079000000000001</v>
      </c>
      <c r="P133" s="30">
        <v>-8.6099999999999996E-3</v>
      </c>
      <c r="Q133" s="4">
        <v>5.9209999999999999E-2</v>
      </c>
      <c r="R133" s="31">
        <f t="shared" si="4"/>
        <v>19.977048458179333</v>
      </c>
      <c r="S133" s="32">
        <f t="shared" si="5"/>
        <v>18.119642158896333</v>
      </c>
      <c r="T133" s="33">
        <v>4.8419999999999996</v>
      </c>
      <c r="U133" s="34">
        <v>5.0472999999999999</v>
      </c>
      <c r="V133" s="35">
        <f t="shared" si="7"/>
        <v>22.473693417415838</v>
      </c>
      <c r="W133" s="36">
        <f t="shared" si="6"/>
        <v>23.750872167354192</v>
      </c>
      <c r="X133" s="37">
        <v>178.92099999999999</v>
      </c>
      <c r="Y133" s="37">
        <v>121.553</v>
      </c>
      <c r="Z133" s="37">
        <v>104.36799999999999</v>
      </c>
      <c r="AA133" s="38">
        <v>158.02000000000001</v>
      </c>
      <c r="AB133" s="38">
        <v>111.23699999999999</v>
      </c>
      <c r="AC133" s="38">
        <v>97.944000000000003</v>
      </c>
      <c r="AD133" s="39">
        <v>-15.6439</v>
      </c>
      <c r="AE133" s="39">
        <v>5.3311000000000002</v>
      </c>
      <c r="AF133" s="39">
        <v>10.312900000000001</v>
      </c>
      <c r="AG133" s="39">
        <v>17.7575</v>
      </c>
      <c r="AH133" s="39">
        <v>0</v>
      </c>
      <c r="AI133" s="39">
        <v>-1E-3</v>
      </c>
      <c r="AJ133" s="40">
        <v>-16.138100000000001</v>
      </c>
      <c r="AK133" s="40">
        <v>5.4142000000000001</v>
      </c>
      <c r="AL133" s="40">
        <v>10.723800000000001</v>
      </c>
      <c r="AM133" s="40">
        <v>19.020199999999999</v>
      </c>
      <c r="AN133" s="40">
        <v>-8.0000000000000004E-4</v>
      </c>
      <c r="AO133" s="40">
        <v>-1.1999999999999999E-3</v>
      </c>
    </row>
    <row r="134" spans="1:41" x14ac:dyDescent="0.75">
      <c r="A134" s="26" t="s">
        <v>270</v>
      </c>
      <c r="B134" s="50" t="s">
        <v>271</v>
      </c>
      <c r="C134" s="9">
        <v>0.43</v>
      </c>
      <c r="D134" s="9">
        <v>0</v>
      </c>
      <c r="E134" s="9">
        <v>0.64</v>
      </c>
      <c r="F134" s="27">
        <v>-0.27869100000000002</v>
      </c>
      <c r="G134" s="28">
        <v>-0.33028600000000002</v>
      </c>
      <c r="H134" s="27">
        <v>-0.32407900000000001</v>
      </c>
      <c r="I134" s="28">
        <v>-0.37842799999999999</v>
      </c>
      <c r="J134" s="27">
        <v>5.5367E-2</v>
      </c>
      <c r="K134" s="28">
        <v>5.6845E-2</v>
      </c>
      <c r="L134" s="27">
        <v>0.10975</v>
      </c>
      <c r="M134" s="28">
        <v>0.114638</v>
      </c>
      <c r="N134" s="29">
        <v>-0.26684000000000002</v>
      </c>
      <c r="O134" s="9">
        <v>-0.37154999999999999</v>
      </c>
      <c r="P134" s="30">
        <v>-3.073E-2</v>
      </c>
      <c r="Q134" s="4">
        <v>5.6849999999999998E-2</v>
      </c>
      <c r="R134" s="31">
        <f t="shared" si="4"/>
        <v>8.982324291556667</v>
      </c>
      <c r="S134" s="32">
        <f t="shared" si="5"/>
        <v>8.1003758101910002</v>
      </c>
      <c r="T134" s="33">
        <v>3.9733000000000001</v>
      </c>
      <c r="U134" s="34">
        <v>4.2656000000000001</v>
      </c>
      <c r="V134" s="35">
        <f t="shared" si="7"/>
        <v>4.7964408867409185</v>
      </c>
      <c r="W134" s="36">
        <f t="shared" si="6"/>
        <v>5.1656500558980953</v>
      </c>
      <c r="X134" s="37">
        <v>85.427000000000007</v>
      </c>
      <c r="Y134" s="37">
        <v>55.393999999999998</v>
      </c>
      <c r="Z134" s="37">
        <v>41.209000000000003</v>
      </c>
      <c r="AA134" s="38">
        <v>74.680999999999997</v>
      </c>
      <c r="AB134" s="38">
        <v>50.268000000000001</v>
      </c>
      <c r="AC134" s="38">
        <v>39.207999999999998</v>
      </c>
      <c r="AD134" s="39">
        <v>-0.22939999999999999</v>
      </c>
      <c r="AE134" s="39">
        <v>0.25569999999999998</v>
      </c>
      <c r="AF134" s="39">
        <v>-2.63E-2</v>
      </c>
      <c r="AG134" s="39">
        <v>-4.7896000000000001</v>
      </c>
      <c r="AH134" s="39">
        <v>-5.9999999999999995E-4</v>
      </c>
      <c r="AI134" s="39">
        <v>-6.9999999999999999E-4</v>
      </c>
      <c r="AJ134" s="40">
        <v>-0.22950000000000001</v>
      </c>
      <c r="AK134" s="40">
        <v>0.23169999999999999</v>
      </c>
      <c r="AL134" s="40">
        <v>-2.3E-3</v>
      </c>
      <c r="AM134" s="40">
        <v>-5.1605999999999996</v>
      </c>
      <c r="AN134" s="40">
        <v>2.0000000000000001E-4</v>
      </c>
      <c r="AO134" s="40">
        <v>1E-4</v>
      </c>
    </row>
    <row r="135" spans="1:41" x14ac:dyDescent="0.75">
      <c r="A135" s="26" t="s">
        <v>272</v>
      </c>
      <c r="B135" s="50" t="s">
        <v>273</v>
      </c>
      <c r="C135" s="9">
        <v>0.49</v>
      </c>
      <c r="D135" s="9">
        <v>0</v>
      </c>
      <c r="E135" s="9">
        <v>0.72</v>
      </c>
      <c r="F135" s="27">
        <v>-0.29371199999999997</v>
      </c>
      <c r="G135" s="28">
        <v>-0.34428399999999998</v>
      </c>
      <c r="H135" s="27">
        <v>-0.33883099999999999</v>
      </c>
      <c r="I135" s="28">
        <v>-0.39216299999999998</v>
      </c>
      <c r="J135" s="27">
        <v>5.7285000000000003E-2</v>
      </c>
      <c r="K135" s="28">
        <v>5.4335000000000001E-2</v>
      </c>
      <c r="L135" s="27">
        <v>0.113511</v>
      </c>
      <c r="M135" s="28">
        <v>0.11197699999999999</v>
      </c>
      <c r="N135" s="29">
        <v>-0.27998000000000001</v>
      </c>
      <c r="O135" s="9">
        <v>-0.38138</v>
      </c>
      <c r="P135" s="30">
        <v>-2.6210000000000001E-2</v>
      </c>
      <c r="Q135" s="4">
        <v>5.67E-2</v>
      </c>
      <c r="R135" s="31">
        <f t="shared" ref="R135:R189" si="8">$S$4*AVERAGE(X135:Z135)</f>
        <v>10.508524961850334</v>
      </c>
      <c r="S135" s="32">
        <f t="shared" ref="S135:S189" si="9">$S$4*AVERAGE(AA135:AC135)</f>
        <v>9.6233196909266674</v>
      </c>
      <c r="T135" s="33">
        <v>4.4747000000000003</v>
      </c>
      <c r="U135" s="34">
        <v>4.7183999999999999</v>
      </c>
      <c r="V135" s="35">
        <f t="shared" si="7"/>
        <v>6.87404489438351</v>
      </c>
      <c r="W135" s="36">
        <f t="shared" ref="W135:W189" si="10">SQRT(AJ135*SUM(AJ135:AO135)+AK135*SUM(AK135:AO135)+AL135*SUM(AL135:AO135)+AM135*SUM(AM135:AO135)+AN135*SUM(AN135:AO135)+AO135^2)</f>
        <v>7.222443909093375</v>
      </c>
      <c r="X135" s="37">
        <v>95.834999999999994</v>
      </c>
      <c r="Y135" s="37">
        <v>66.619</v>
      </c>
      <c r="Z135" s="37">
        <v>50.505000000000003</v>
      </c>
      <c r="AA135" s="38">
        <v>86.412000000000006</v>
      </c>
      <c r="AB135" s="38">
        <v>60.668999999999997</v>
      </c>
      <c r="AC135" s="38">
        <v>47.939</v>
      </c>
      <c r="AD135" s="39">
        <v>-2.1227</v>
      </c>
      <c r="AE135" s="39">
        <v>0.93600000000000005</v>
      </c>
      <c r="AF135" s="39">
        <v>1.1866000000000001</v>
      </c>
      <c r="AG135" s="39">
        <v>-6.6215999999999999</v>
      </c>
      <c r="AH135" s="39">
        <v>-8.0000000000000004E-4</v>
      </c>
      <c r="AI135" s="39">
        <v>-8.9999999999999998E-4</v>
      </c>
      <c r="AJ135" s="40">
        <v>-2.1316999999999999</v>
      </c>
      <c r="AK135" s="40">
        <v>0.93269999999999997</v>
      </c>
      <c r="AL135" s="40">
        <v>1.1990000000000001</v>
      </c>
      <c r="AM135" s="40">
        <v>-6.9794</v>
      </c>
      <c r="AN135" s="40">
        <v>-1.6999999999999999E-3</v>
      </c>
      <c r="AO135" s="40">
        <v>-2E-3</v>
      </c>
    </row>
    <row r="136" spans="1:41" x14ac:dyDescent="0.75">
      <c r="A136" s="26">
        <v>150</v>
      </c>
      <c r="B136" s="45" t="s">
        <v>162</v>
      </c>
      <c r="C136" s="9">
        <v>0.32</v>
      </c>
      <c r="D136" s="9">
        <v>7.0000000000000007E-2</v>
      </c>
      <c r="E136" s="9">
        <v>0.9</v>
      </c>
      <c r="F136" s="27">
        <v>-0.244227</v>
      </c>
      <c r="G136" s="28">
        <v>-0.26909100000000002</v>
      </c>
      <c r="H136" s="27">
        <v>-0.37018499999999999</v>
      </c>
      <c r="I136" s="28">
        <v>-0.402366</v>
      </c>
      <c r="J136" s="27">
        <v>6.9991999999999999E-2</v>
      </c>
      <c r="K136" s="28">
        <v>6.4799999999999996E-2</v>
      </c>
      <c r="L136" s="27">
        <v>0.122706</v>
      </c>
      <c r="M136" s="28">
        <v>0.118718</v>
      </c>
      <c r="N136" s="29">
        <v>-0.37058999999999997</v>
      </c>
      <c r="O136" s="9">
        <v>-0.55550999999999995</v>
      </c>
      <c r="P136" s="30">
        <v>-1.201E-2</v>
      </c>
      <c r="Q136" s="4">
        <v>5.3719999999999997E-2</v>
      </c>
      <c r="R136" s="31">
        <f t="shared" si="8"/>
        <v>4.3308886232876667</v>
      </c>
      <c r="S136" s="32">
        <f t="shared" si="9"/>
        <v>4.0216416511666671</v>
      </c>
      <c r="T136" s="33">
        <v>4.0544000000000002</v>
      </c>
      <c r="U136" s="34">
        <v>4.2156000000000002</v>
      </c>
      <c r="V136" s="35">
        <f t="shared" ref="V136:V190" si="11">SQRT(AD136*SUM(AD136:AI136)+AE136*SUM(AE136:AI136)+AF136*SUM(AF136:AI136)+AG136*SUM(AG136:AI136)+AH136*SUM(AH136:AI136)+AI136^2)</f>
        <v>1.89030251811714</v>
      </c>
      <c r="W136" s="36">
        <f t="shared" si="10"/>
        <v>1.9371256231850325</v>
      </c>
      <c r="X136" s="37">
        <v>23.855</v>
      </c>
      <c r="Y136" s="37">
        <v>23.855</v>
      </c>
      <c r="Z136" s="37">
        <v>40.057000000000002</v>
      </c>
      <c r="AA136" s="38">
        <v>22.521999999999998</v>
      </c>
      <c r="AB136" s="38">
        <v>22.521999999999998</v>
      </c>
      <c r="AC136" s="38">
        <v>36.456000000000003</v>
      </c>
      <c r="AD136" s="39">
        <v>1.0913999999999999</v>
      </c>
      <c r="AE136" s="39">
        <v>1.0913999999999999</v>
      </c>
      <c r="AF136" s="39">
        <v>-2.1827000000000001</v>
      </c>
      <c r="AG136" s="39">
        <v>0</v>
      </c>
      <c r="AH136" s="39">
        <v>0</v>
      </c>
      <c r="AI136" s="39">
        <v>0</v>
      </c>
      <c r="AJ136" s="40">
        <v>1.1184000000000001</v>
      </c>
      <c r="AK136" s="40">
        <v>1.1184000000000001</v>
      </c>
      <c r="AL136" s="40">
        <v>-2.2368000000000001</v>
      </c>
      <c r="AM136" s="40">
        <v>0</v>
      </c>
      <c r="AN136" s="40">
        <v>0</v>
      </c>
      <c r="AO136" s="40">
        <v>0</v>
      </c>
    </row>
    <row r="137" spans="1:41" x14ac:dyDescent="0.75">
      <c r="A137" s="26">
        <v>151</v>
      </c>
      <c r="B137" s="45" t="s">
        <v>163</v>
      </c>
      <c r="C137" s="9">
        <v>0.36</v>
      </c>
      <c r="D137" s="9">
        <v>0.02</v>
      </c>
      <c r="E137" s="9">
        <v>0.9</v>
      </c>
      <c r="F137" s="27">
        <v>-0.24639900000000001</v>
      </c>
      <c r="G137" s="28">
        <v>-0.27173399999999998</v>
      </c>
      <c r="H137" s="27">
        <v>-0.37232599999999999</v>
      </c>
      <c r="I137" s="28">
        <v>-0.40499800000000002</v>
      </c>
      <c r="J137" s="27">
        <v>6.3254000000000005E-2</v>
      </c>
      <c r="K137" s="28">
        <v>5.7425999999999998E-2</v>
      </c>
      <c r="L137" s="27">
        <v>0.11922000000000001</v>
      </c>
      <c r="M137" s="28">
        <v>0.114693</v>
      </c>
      <c r="N137" s="29">
        <v>-0.36593999999999999</v>
      </c>
      <c r="O137" s="9">
        <v>-0.54127000000000003</v>
      </c>
      <c r="P137" s="30">
        <v>-1.3950000000000001E-2</v>
      </c>
      <c r="Q137" s="4">
        <v>5.5210000000000002E-2</v>
      </c>
      <c r="R137" s="31">
        <f t="shared" si="8"/>
        <v>6.1394430792006665</v>
      </c>
      <c r="S137" s="32">
        <f t="shared" si="9"/>
        <v>5.6960262463493327</v>
      </c>
      <c r="T137" s="33">
        <v>4.1661000000000001</v>
      </c>
      <c r="U137" s="34">
        <v>4.3407999999999998</v>
      </c>
      <c r="V137" s="35">
        <f t="shared" si="11"/>
        <v>4.456818755569941</v>
      </c>
      <c r="W137" s="36">
        <f t="shared" si="10"/>
        <v>4.5941592386420389</v>
      </c>
      <c r="X137" s="37">
        <v>52.720999999999997</v>
      </c>
      <c r="Y137" s="37">
        <v>37.628999999999998</v>
      </c>
      <c r="Z137" s="37">
        <v>34.067999999999998</v>
      </c>
      <c r="AA137" s="38">
        <v>48.124000000000002</v>
      </c>
      <c r="AB137" s="38">
        <v>35.161000000000001</v>
      </c>
      <c r="AC137" s="38">
        <v>32.146999999999998</v>
      </c>
      <c r="AD137" s="39">
        <v>-4.8909000000000002</v>
      </c>
      <c r="AE137" s="39">
        <v>2.4514</v>
      </c>
      <c r="AF137" s="39">
        <v>2.4394999999999998</v>
      </c>
      <c r="AG137" s="39">
        <v>-1.3866000000000001</v>
      </c>
      <c r="AH137" s="39">
        <v>1E-4</v>
      </c>
      <c r="AI137" s="39">
        <v>0</v>
      </c>
      <c r="AJ137" s="40">
        <v>-5.0481999999999996</v>
      </c>
      <c r="AK137" s="40">
        <v>2.5284</v>
      </c>
      <c r="AL137" s="40">
        <v>2.5198</v>
      </c>
      <c r="AM137" s="40">
        <v>-1.4115</v>
      </c>
      <c r="AN137" s="40">
        <v>-2.0000000000000001E-4</v>
      </c>
      <c r="AO137" s="40">
        <v>-2.9999999999999997E-4</v>
      </c>
    </row>
    <row r="138" spans="1:41" x14ac:dyDescent="0.75">
      <c r="A138" s="26" t="s">
        <v>164</v>
      </c>
      <c r="B138" s="45" t="s">
        <v>165</v>
      </c>
      <c r="C138" s="9">
        <v>0.36</v>
      </c>
      <c r="D138" s="9">
        <v>0</v>
      </c>
      <c r="E138" s="9">
        <v>0.9</v>
      </c>
      <c r="F138" s="27">
        <v>-0.247534</v>
      </c>
      <c r="G138" s="28">
        <v>-0.27277099999999999</v>
      </c>
      <c r="H138" s="27">
        <v>-0.37347900000000001</v>
      </c>
      <c r="I138" s="28">
        <v>-0.40608</v>
      </c>
      <c r="J138" s="27">
        <v>6.1193999999999998E-2</v>
      </c>
      <c r="K138" s="28">
        <v>5.5544000000000003E-2</v>
      </c>
      <c r="L138" s="27">
        <v>0.117705</v>
      </c>
      <c r="M138" s="28">
        <v>0.113431</v>
      </c>
      <c r="N138" s="29">
        <v>-0.36399999999999999</v>
      </c>
      <c r="O138" s="9">
        <v>-0.53205999999999998</v>
      </c>
      <c r="P138" s="30">
        <v>-1.0019999999999999E-2</v>
      </c>
      <c r="Q138" s="4">
        <v>5.8840000000000003E-2</v>
      </c>
      <c r="R138" s="31">
        <f t="shared" si="8"/>
        <v>8.0030175405253328</v>
      </c>
      <c r="S138" s="32">
        <f t="shared" si="9"/>
        <v>7.4045577865946672</v>
      </c>
      <c r="T138" s="33">
        <v>4.3053999999999997</v>
      </c>
      <c r="U138" s="34">
        <v>4.4664999999999999</v>
      </c>
      <c r="V138" s="35">
        <f t="shared" si="11"/>
        <v>7.6309651001691794</v>
      </c>
      <c r="W138" s="36">
        <f t="shared" si="10"/>
        <v>7.9221312763674891</v>
      </c>
      <c r="X138" s="37">
        <v>70.340999999999994</v>
      </c>
      <c r="Y138" s="37">
        <v>47.710999999999999</v>
      </c>
      <c r="Z138" s="37">
        <v>44.131999999999998</v>
      </c>
      <c r="AA138" s="38">
        <v>63.853999999999999</v>
      </c>
      <c r="AB138" s="38">
        <v>44.575000000000003</v>
      </c>
      <c r="AC138" s="38">
        <v>41.627000000000002</v>
      </c>
      <c r="AD138" s="39">
        <v>-8.3717000000000006</v>
      </c>
      <c r="AE138" s="39">
        <v>4.1336000000000004</v>
      </c>
      <c r="AF138" s="39">
        <v>4.2381000000000002</v>
      </c>
      <c r="AG138" s="39">
        <v>2.3794</v>
      </c>
      <c r="AH138" s="39">
        <v>1.5E-3</v>
      </c>
      <c r="AI138" s="39">
        <v>-1E-4</v>
      </c>
      <c r="AJ138" s="40">
        <v>-8.7045999999999992</v>
      </c>
      <c r="AK138" s="40">
        <v>4.3007</v>
      </c>
      <c r="AL138" s="40">
        <v>4.4039000000000001</v>
      </c>
      <c r="AM138" s="40">
        <v>2.4350999999999998</v>
      </c>
      <c r="AN138" s="40">
        <v>1E-4</v>
      </c>
      <c r="AO138" s="40">
        <v>0</v>
      </c>
    </row>
    <row r="139" spans="1:41" x14ac:dyDescent="0.75">
      <c r="A139" s="26" t="s">
        <v>166</v>
      </c>
      <c r="B139" s="45" t="s">
        <v>167</v>
      </c>
      <c r="C139" s="9">
        <v>0.36</v>
      </c>
      <c r="D139" s="9">
        <v>0</v>
      </c>
      <c r="E139" s="9">
        <v>0.9</v>
      </c>
      <c r="F139" s="27">
        <v>-0.24825</v>
      </c>
      <c r="G139" s="28">
        <v>-0.273447</v>
      </c>
      <c r="H139" s="27">
        <v>-0.37418600000000002</v>
      </c>
      <c r="I139" s="28">
        <v>-0.40671800000000002</v>
      </c>
      <c r="J139" s="27">
        <v>4.1333000000000002E-2</v>
      </c>
      <c r="K139" s="28">
        <v>5.5363999999999997E-2</v>
      </c>
      <c r="L139" s="27">
        <v>9.7497E-2</v>
      </c>
      <c r="M139" s="28">
        <v>0.113261</v>
      </c>
      <c r="N139" s="29">
        <v>-0.32950000000000002</v>
      </c>
      <c r="O139" s="9">
        <v>-0.45732</v>
      </c>
      <c r="P139" s="30">
        <v>-8.6400000000000001E-3</v>
      </c>
      <c r="Q139" s="4">
        <v>6.0170000000000001E-2</v>
      </c>
      <c r="R139" s="31">
        <f t="shared" si="8"/>
        <v>9.8624963422543335</v>
      </c>
      <c r="S139" s="32">
        <f t="shared" si="9"/>
        <v>9.1084015236883342</v>
      </c>
      <c r="T139" s="33">
        <v>4.4242999999999997</v>
      </c>
      <c r="U139" s="34">
        <v>4.5757000000000003</v>
      </c>
      <c r="V139" s="35">
        <f t="shared" si="11"/>
        <v>10.270748443516664</v>
      </c>
      <c r="W139" s="36">
        <f t="shared" si="10"/>
        <v>10.689692950688528</v>
      </c>
      <c r="X139" s="37">
        <v>85.641999999999996</v>
      </c>
      <c r="Y139" s="37">
        <v>60.238</v>
      </c>
      <c r="Z139" s="37">
        <v>53.987000000000002</v>
      </c>
      <c r="AA139" s="38">
        <v>77.555999999999997</v>
      </c>
      <c r="AB139" s="38">
        <v>56.106999999999999</v>
      </c>
      <c r="AC139" s="38">
        <v>50.921999999999997</v>
      </c>
      <c r="AD139" s="39">
        <v>-10.6654</v>
      </c>
      <c r="AE139" s="39">
        <v>4.8525999999999998</v>
      </c>
      <c r="AF139" s="39">
        <v>5.8128000000000002</v>
      </c>
      <c r="AG139" s="39">
        <v>-4.4663000000000004</v>
      </c>
      <c r="AH139" s="39">
        <v>5.9999999999999995E-4</v>
      </c>
      <c r="AI139" s="39">
        <v>1E-4</v>
      </c>
      <c r="AJ139" s="40">
        <v>-11.1127</v>
      </c>
      <c r="AK139" s="40">
        <v>5.0694999999999997</v>
      </c>
      <c r="AL139" s="40">
        <v>6.0433000000000003</v>
      </c>
      <c r="AM139" s="40">
        <v>-4.6281999999999996</v>
      </c>
      <c r="AN139" s="40">
        <v>1.1999999999999999E-3</v>
      </c>
      <c r="AO139" s="40">
        <v>2.9999999999999997E-4</v>
      </c>
    </row>
    <row r="140" spans="1:41" x14ac:dyDescent="0.75">
      <c r="A140" s="26" t="s">
        <v>168</v>
      </c>
      <c r="B140" s="45" t="s">
        <v>169</v>
      </c>
      <c r="C140" s="9">
        <v>0.36</v>
      </c>
      <c r="D140" s="9">
        <v>0</v>
      </c>
      <c r="E140" s="9">
        <v>0.9</v>
      </c>
      <c r="F140" s="27">
        <v>-0.248477</v>
      </c>
      <c r="G140" s="28">
        <v>-0.27368199999999998</v>
      </c>
      <c r="H140" s="27">
        <v>-0.37440800000000002</v>
      </c>
      <c r="I140" s="28">
        <v>-0.40694000000000002</v>
      </c>
      <c r="J140" s="27">
        <v>6.0872999999999997E-2</v>
      </c>
      <c r="K140" s="28">
        <v>5.5241999999999999E-2</v>
      </c>
      <c r="L140" s="27">
        <v>0.117424</v>
      </c>
      <c r="M140" s="28">
        <v>0.113138</v>
      </c>
      <c r="N140" s="29">
        <v>-0.32707000000000003</v>
      </c>
      <c r="O140" s="9">
        <v>-0.45397999999999999</v>
      </c>
      <c r="P140" s="30">
        <v>-7.7200000000000003E-3</v>
      </c>
      <c r="Q140" s="4">
        <v>6.1179999999999998E-2</v>
      </c>
      <c r="R140" s="31">
        <f t="shared" si="8"/>
        <v>11.741121118960665</v>
      </c>
      <c r="S140" s="32">
        <f t="shared" si="9"/>
        <v>10.829614805091333</v>
      </c>
      <c r="T140" s="33">
        <v>4.4509999999999996</v>
      </c>
      <c r="U140" s="34">
        <v>4.601</v>
      </c>
      <c r="V140" s="35">
        <f t="shared" si="11"/>
        <v>13.737960008312733</v>
      </c>
      <c r="W140" s="36">
        <f t="shared" si="10"/>
        <v>14.289405575460444</v>
      </c>
      <c r="X140" s="37">
        <v>103.839</v>
      </c>
      <c r="Y140" s="37">
        <v>70.27</v>
      </c>
      <c r="Z140" s="37">
        <v>63.829000000000001</v>
      </c>
      <c r="AA140" s="38">
        <v>93.825000000000003</v>
      </c>
      <c r="AB140" s="38">
        <v>65.453000000000003</v>
      </c>
      <c r="AC140" s="38">
        <v>60.188000000000002</v>
      </c>
      <c r="AD140" s="39">
        <v>-14.475300000000001</v>
      </c>
      <c r="AE140" s="39">
        <v>6.7525000000000004</v>
      </c>
      <c r="AF140" s="39">
        <v>7.7228000000000003</v>
      </c>
      <c r="AG140" s="39">
        <v>-5.5991</v>
      </c>
      <c r="AH140" s="39">
        <v>6.9999999999999999E-4</v>
      </c>
      <c r="AI140" s="39">
        <v>1E-4</v>
      </c>
      <c r="AJ140" s="40">
        <v>-15.071300000000001</v>
      </c>
      <c r="AK140" s="40">
        <v>7.0445000000000002</v>
      </c>
      <c r="AL140" s="40">
        <v>8.0267999999999997</v>
      </c>
      <c r="AM140" s="40">
        <v>-5.7958999999999996</v>
      </c>
      <c r="AN140" s="40">
        <v>5.9999999999999995E-4</v>
      </c>
      <c r="AO140" s="40">
        <v>2.0000000000000001E-4</v>
      </c>
    </row>
    <row r="141" spans="1:41" x14ac:dyDescent="0.75">
      <c r="A141" s="26" t="s">
        <v>170</v>
      </c>
      <c r="B141" s="45" t="s">
        <v>171</v>
      </c>
      <c r="C141" s="9">
        <v>0.36</v>
      </c>
      <c r="D141" s="9">
        <v>0</v>
      </c>
      <c r="E141" s="9">
        <v>0.9</v>
      </c>
      <c r="F141" s="27">
        <v>-0.24865999999999999</v>
      </c>
      <c r="G141" s="28">
        <v>-0.27386199999999999</v>
      </c>
      <c r="H141" s="27">
        <v>-0.37460500000000002</v>
      </c>
      <c r="I141" s="28">
        <v>-0.40715499999999999</v>
      </c>
      <c r="J141" s="27">
        <v>6.0823000000000002E-2</v>
      </c>
      <c r="K141" s="28">
        <v>5.5192999999999999E-2</v>
      </c>
      <c r="L141" s="27">
        <v>0.117395</v>
      </c>
      <c r="M141" s="28">
        <v>0.113105</v>
      </c>
      <c r="N141" s="29">
        <v>-0.32403999999999999</v>
      </c>
      <c r="O141" s="9">
        <v>-0.44997999999999999</v>
      </c>
      <c r="P141" s="30">
        <v>-7.5500000000000003E-3</v>
      </c>
      <c r="Q141" s="4">
        <v>6.1620000000000001E-2</v>
      </c>
      <c r="R141" s="31">
        <f t="shared" si="8"/>
        <v>13.618216191480666</v>
      </c>
      <c r="S141" s="32">
        <f t="shared" si="9"/>
        <v>12.549693144678669</v>
      </c>
      <c r="T141" s="33">
        <v>4.5286999999999997</v>
      </c>
      <c r="U141" s="34">
        <v>4.6726000000000001</v>
      </c>
      <c r="V141" s="35">
        <f t="shared" si="11"/>
        <v>16.522041793918813</v>
      </c>
      <c r="W141" s="36">
        <f t="shared" si="10"/>
        <v>17.205313303744283</v>
      </c>
      <c r="X141" s="37">
        <v>120.503</v>
      </c>
      <c r="Y141" s="37">
        <v>81.885000000000005</v>
      </c>
      <c r="Z141" s="37">
        <v>73.59</v>
      </c>
      <c r="AA141" s="38">
        <v>108.77500000000001</v>
      </c>
      <c r="AB141" s="38">
        <v>76.162000000000006</v>
      </c>
      <c r="AC141" s="38">
        <v>69.387</v>
      </c>
      <c r="AD141" s="39">
        <v>-17.0474</v>
      </c>
      <c r="AE141" s="39">
        <v>7.6009000000000002</v>
      </c>
      <c r="AF141" s="39">
        <v>9.4465000000000003</v>
      </c>
      <c r="AG141" s="39">
        <v>-7.3598999999999997</v>
      </c>
      <c r="AH141" s="39">
        <v>2.9999999999999997E-4</v>
      </c>
      <c r="AI141" s="39">
        <v>0</v>
      </c>
      <c r="AJ141" s="40">
        <v>-17.75</v>
      </c>
      <c r="AK141" s="40">
        <v>7.9352</v>
      </c>
      <c r="AL141" s="40">
        <v>9.8148</v>
      </c>
      <c r="AM141" s="40">
        <v>-7.6710000000000003</v>
      </c>
      <c r="AN141" s="40">
        <v>2.0000000000000001E-4</v>
      </c>
      <c r="AO141" s="40">
        <v>0</v>
      </c>
    </row>
    <row r="142" spans="1:41" x14ac:dyDescent="0.75">
      <c r="A142" s="26" t="s">
        <v>172</v>
      </c>
      <c r="B142" s="45" t="s">
        <v>173</v>
      </c>
      <c r="C142" s="9">
        <v>0.36</v>
      </c>
      <c r="D142" s="9">
        <v>0</v>
      </c>
      <c r="E142" s="9">
        <v>0.9</v>
      </c>
      <c r="F142" s="27">
        <v>-0.24873000000000001</v>
      </c>
      <c r="G142" s="28">
        <v>-0.273922</v>
      </c>
      <c r="H142" s="27">
        <v>-0.37467099999999998</v>
      </c>
      <c r="I142" s="28">
        <v>-0.407221</v>
      </c>
      <c r="J142" s="27">
        <v>6.0809000000000002E-2</v>
      </c>
      <c r="K142" s="28">
        <v>5.5160000000000001E-2</v>
      </c>
      <c r="L142" s="27">
        <v>0.11737599999999999</v>
      </c>
      <c r="M142" s="28">
        <v>0.11307</v>
      </c>
      <c r="N142" s="29">
        <v>-0.32074999999999998</v>
      </c>
      <c r="O142" s="9">
        <v>-0.44562000000000002</v>
      </c>
      <c r="P142" s="30">
        <v>-7.4999999999999997E-3</v>
      </c>
      <c r="Q142" s="4">
        <v>6.182E-2</v>
      </c>
      <c r="R142" s="31">
        <f t="shared" si="8"/>
        <v>15.507351516306001</v>
      </c>
      <c r="S142" s="32">
        <f t="shared" si="9"/>
        <v>14.280183341792332</v>
      </c>
      <c r="T142" s="33">
        <v>4.5213000000000001</v>
      </c>
      <c r="U142" s="34">
        <v>4.6647999999999996</v>
      </c>
      <c r="V142" s="35">
        <f t="shared" si="11"/>
        <v>20.161291787482266</v>
      </c>
      <c r="W142" s="36">
        <f t="shared" si="10"/>
        <v>20.964921789026548</v>
      </c>
      <c r="X142" s="37">
        <v>138.90600000000001</v>
      </c>
      <c r="Y142" s="37">
        <v>92.022000000000006</v>
      </c>
      <c r="Z142" s="37">
        <v>83.334000000000003</v>
      </c>
      <c r="AA142" s="38">
        <v>125.23399999999999</v>
      </c>
      <c r="AB142" s="38">
        <v>85.590999999999994</v>
      </c>
      <c r="AC142" s="38">
        <v>78.567999999999998</v>
      </c>
      <c r="AD142" s="39">
        <v>-20.983899999999998</v>
      </c>
      <c r="AE142" s="39">
        <v>9.5710999999999995</v>
      </c>
      <c r="AF142" s="39">
        <v>11.412800000000001</v>
      </c>
      <c r="AG142" s="39">
        <v>-8.6835000000000004</v>
      </c>
      <c r="AH142" s="39">
        <v>2E-3</v>
      </c>
      <c r="AI142" s="39">
        <v>-1E-4</v>
      </c>
      <c r="AJ142" s="40">
        <v>-21.8262</v>
      </c>
      <c r="AK142" s="40">
        <v>9.9776000000000007</v>
      </c>
      <c r="AL142" s="40">
        <v>11.8485</v>
      </c>
      <c r="AM142" s="40">
        <v>-9.0210000000000008</v>
      </c>
      <c r="AN142" s="40">
        <v>1.2999999999999999E-3</v>
      </c>
      <c r="AO142" s="40">
        <v>1E-4</v>
      </c>
    </row>
    <row r="143" spans="1:41" x14ac:dyDescent="0.75">
      <c r="A143" s="26" t="s">
        <v>174</v>
      </c>
      <c r="B143" s="45" t="s">
        <v>175</v>
      </c>
      <c r="C143" s="9">
        <v>0.36</v>
      </c>
      <c r="D143" s="9">
        <v>0</v>
      </c>
      <c r="E143" s="9">
        <v>0.9</v>
      </c>
      <c r="F143" s="27">
        <v>-0.24876200000000001</v>
      </c>
      <c r="G143" s="28">
        <v>-0.27399600000000002</v>
      </c>
      <c r="H143" s="27">
        <v>-0.37469999999999998</v>
      </c>
      <c r="I143" s="28">
        <v>-0.40725800000000001</v>
      </c>
      <c r="J143" s="27">
        <v>6.0789999999999997E-2</v>
      </c>
      <c r="K143" s="28">
        <v>5.5176999999999997E-2</v>
      </c>
      <c r="L143" s="27">
        <v>0.117354</v>
      </c>
      <c r="M143" s="28">
        <v>0.113096</v>
      </c>
      <c r="N143" s="29">
        <v>-0.31705</v>
      </c>
      <c r="O143" s="9">
        <v>-0.44091000000000002</v>
      </c>
      <c r="P143" s="30">
        <v>-7.4799999999999997E-3</v>
      </c>
      <c r="Q143" s="4">
        <v>6.1940000000000002E-2</v>
      </c>
      <c r="R143" s="31">
        <f t="shared" si="8"/>
        <v>17.398016545317667</v>
      </c>
      <c r="S143" s="32">
        <f t="shared" si="9"/>
        <v>16.011413718350997</v>
      </c>
      <c r="T143" s="33">
        <v>4.5816999999999997</v>
      </c>
      <c r="U143" s="34">
        <v>4.7210999999999999</v>
      </c>
      <c r="V143" s="35">
        <f t="shared" si="11"/>
        <v>23.027073643865389</v>
      </c>
      <c r="W143" s="36">
        <f t="shared" si="10"/>
        <v>23.963282359059246</v>
      </c>
      <c r="X143" s="37">
        <v>156.30099999999999</v>
      </c>
      <c r="Y143" s="37">
        <v>103.21899999999999</v>
      </c>
      <c r="Z143" s="37">
        <v>93.057000000000002</v>
      </c>
      <c r="AA143" s="38">
        <v>140.83199999999999</v>
      </c>
      <c r="AB143" s="38">
        <v>95.927999999999997</v>
      </c>
      <c r="AC143" s="38">
        <v>87.716999999999999</v>
      </c>
      <c r="AD143" s="39">
        <v>-23.82</v>
      </c>
      <c r="AE143" s="39">
        <v>10.5943</v>
      </c>
      <c r="AF143" s="39">
        <v>13.2257</v>
      </c>
      <c r="AG143" s="39">
        <v>-10.1495</v>
      </c>
      <c r="AH143" s="39">
        <v>4.1000000000000003E-3</v>
      </c>
      <c r="AI143" s="39">
        <v>0</v>
      </c>
      <c r="AJ143" s="40">
        <v>-24.7608</v>
      </c>
      <c r="AK143" s="40">
        <v>11.0419</v>
      </c>
      <c r="AL143" s="40">
        <v>13.718999999999999</v>
      </c>
      <c r="AM143" s="40">
        <v>-10.613099999999999</v>
      </c>
      <c r="AN143" s="40">
        <v>1E-3</v>
      </c>
      <c r="AO143" s="40">
        <v>2.9999999999999997E-4</v>
      </c>
    </row>
    <row r="144" spans="1:41" x14ac:dyDescent="0.75">
      <c r="A144" s="26" t="s">
        <v>176</v>
      </c>
      <c r="B144" s="45" t="s">
        <v>177</v>
      </c>
      <c r="C144" s="9">
        <v>0.36</v>
      </c>
      <c r="D144" s="9">
        <v>0</v>
      </c>
      <c r="E144" s="9">
        <v>0.9</v>
      </c>
      <c r="F144" s="27">
        <v>-0.24878400000000001</v>
      </c>
      <c r="G144" s="28">
        <v>-0.274005</v>
      </c>
      <c r="H144" s="27">
        <v>-0.37472</v>
      </c>
      <c r="I144" s="28">
        <v>-0.40729900000000002</v>
      </c>
      <c r="J144" s="27">
        <v>6.0782999999999997E-2</v>
      </c>
      <c r="K144" s="28">
        <v>5.5143999999999999E-2</v>
      </c>
      <c r="L144" s="27">
        <v>0.117344</v>
      </c>
      <c r="M144" s="28">
        <v>0.113054</v>
      </c>
      <c r="N144" s="29">
        <v>-0.31344</v>
      </c>
      <c r="O144" s="9">
        <v>-0.43647000000000002</v>
      </c>
      <c r="P144" s="30">
        <v>-7.4700000000000001E-3</v>
      </c>
      <c r="Q144" s="4">
        <v>6.1960000000000001E-2</v>
      </c>
      <c r="R144" s="31">
        <f t="shared" si="8"/>
        <v>19.294109556925996</v>
      </c>
      <c r="S144" s="32">
        <f t="shared" si="9"/>
        <v>17.750144579952334</v>
      </c>
      <c r="T144" s="33">
        <v>4.5591999999999997</v>
      </c>
      <c r="U144" s="34">
        <v>4.6993</v>
      </c>
      <c r="V144" s="35">
        <f t="shared" si="11"/>
        <v>26.784748968022829</v>
      </c>
      <c r="W144" s="36">
        <f t="shared" si="10"/>
        <v>27.834497630638133</v>
      </c>
      <c r="X144" s="37">
        <v>174.80799999999999</v>
      </c>
      <c r="Y144" s="37">
        <v>113.434</v>
      </c>
      <c r="Z144" s="37">
        <v>102.76</v>
      </c>
      <c r="AA144" s="38">
        <v>157.41200000000001</v>
      </c>
      <c r="AB144" s="38">
        <v>105.428</v>
      </c>
      <c r="AC144" s="38">
        <v>96.873000000000005</v>
      </c>
      <c r="AD144" s="39">
        <v>-27.810300000000002</v>
      </c>
      <c r="AE144" s="39">
        <v>12.585000000000001</v>
      </c>
      <c r="AF144" s="39">
        <v>15.2254</v>
      </c>
      <c r="AG144" s="39">
        <v>-11.648999999999999</v>
      </c>
      <c r="AH144" s="39">
        <v>6.7000000000000002E-3</v>
      </c>
      <c r="AI144" s="39">
        <v>1E-4</v>
      </c>
      <c r="AJ144" s="40">
        <v>-28.887899999999998</v>
      </c>
      <c r="AK144" s="40">
        <v>13.1022</v>
      </c>
      <c r="AL144" s="40">
        <v>15.785600000000001</v>
      </c>
      <c r="AM144" s="40">
        <v>-12.1274</v>
      </c>
      <c r="AN144" s="40">
        <v>-2.0000000000000001E-4</v>
      </c>
      <c r="AO144" s="40">
        <v>0</v>
      </c>
    </row>
    <row r="145" spans="1:41" x14ac:dyDescent="0.75">
      <c r="A145" s="26" t="s">
        <v>178</v>
      </c>
      <c r="B145" s="45" t="s">
        <v>179</v>
      </c>
      <c r="C145" s="9">
        <v>0.36</v>
      </c>
      <c r="D145" s="9">
        <v>0</v>
      </c>
      <c r="E145" s="9">
        <v>0.9</v>
      </c>
      <c r="F145" s="27">
        <v>-0.24882799999999999</v>
      </c>
      <c r="G145" s="28">
        <v>-0.274034</v>
      </c>
      <c r="H145" s="27">
        <v>-0.37477300000000002</v>
      </c>
      <c r="I145" s="28">
        <v>-0.40732200000000002</v>
      </c>
      <c r="J145" s="27">
        <v>6.0787000000000001E-2</v>
      </c>
      <c r="K145" s="28">
        <v>5.5143999999999999E-2</v>
      </c>
      <c r="L145" s="27">
        <v>0.11736099999999999</v>
      </c>
      <c r="M145" s="28">
        <v>0.113055</v>
      </c>
      <c r="N145" s="29">
        <v>-0.31014000000000003</v>
      </c>
      <c r="O145" s="9">
        <v>-0.43242999999999998</v>
      </c>
      <c r="P145" s="30">
        <v>-7.46E-2</v>
      </c>
      <c r="Q145" s="4">
        <v>6.1990000000000003E-2</v>
      </c>
      <c r="R145" s="31">
        <f t="shared" si="8"/>
        <v>21.191090783868336</v>
      </c>
      <c r="S145" s="32">
        <f t="shared" si="9"/>
        <v>19.489072822739001</v>
      </c>
      <c r="T145" s="33">
        <v>4.6108000000000002</v>
      </c>
      <c r="U145" s="34">
        <v>4.7477999999999998</v>
      </c>
      <c r="V145" s="35">
        <f t="shared" si="11"/>
        <v>29.687882614629153</v>
      </c>
      <c r="W145" s="36">
        <f t="shared" si="10"/>
        <v>30.871075655700757</v>
      </c>
      <c r="X145" s="37">
        <v>192.595</v>
      </c>
      <c r="Y145" s="37">
        <v>124.399</v>
      </c>
      <c r="Z145" s="37">
        <v>112.45099999999999</v>
      </c>
      <c r="AA145" s="38">
        <v>173.375</v>
      </c>
      <c r="AB145" s="38">
        <v>115.571</v>
      </c>
      <c r="AC145" s="38">
        <v>106.00700000000001</v>
      </c>
      <c r="AD145" s="39">
        <v>-30.829499999999999</v>
      </c>
      <c r="AE145" s="39">
        <v>13.737</v>
      </c>
      <c r="AF145" s="39">
        <v>17.092600000000001</v>
      </c>
      <c r="AG145" s="39">
        <v>-12.8729</v>
      </c>
      <c r="AH145" s="39">
        <v>1E-4</v>
      </c>
      <c r="AI145" s="39">
        <v>-1E-4</v>
      </c>
      <c r="AJ145" s="40">
        <v>-32.008200000000002</v>
      </c>
      <c r="AK145" s="40">
        <v>14.2967</v>
      </c>
      <c r="AL145" s="40">
        <v>17.711500000000001</v>
      </c>
      <c r="AM145" s="40">
        <v>-13.479100000000001</v>
      </c>
      <c r="AN145" s="40">
        <v>-1.9E-3</v>
      </c>
      <c r="AO145" s="40">
        <v>-2.0000000000000001E-4</v>
      </c>
    </row>
    <row r="146" spans="1:41" x14ac:dyDescent="0.75">
      <c r="A146" s="26" t="s">
        <v>510</v>
      </c>
      <c r="B146" s="60" t="s">
        <v>511</v>
      </c>
      <c r="C146" s="9">
        <v>0.62</v>
      </c>
      <c r="D146" s="9">
        <v>0.14000000000000001</v>
      </c>
      <c r="E146" s="9">
        <v>0.35</v>
      </c>
      <c r="F146" s="27">
        <v>-0.295601</v>
      </c>
      <c r="G146" s="28">
        <v>-0.303705</v>
      </c>
      <c r="H146" s="27">
        <v>-0.84151399999999998</v>
      </c>
      <c r="I146" s="28">
        <v>-0.87046900000000005</v>
      </c>
      <c r="J146" s="27">
        <v>9.8533999999999997E-2</v>
      </c>
      <c r="K146" s="28">
        <v>0.10123500000000001</v>
      </c>
      <c r="L146" s="27">
        <v>0.280505</v>
      </c>
      <c r="M146" s="28">
        <v>0.29015600000000003</v>
      </c>
      <c r="N146" s="29">
        <v>-0.27429999999999999</v>
      </c>
      <c r="O146" s="9">
        <v>-0.42608000000000001</v>
      </c>
      <c r="P146" s="30">
        <v>1.11E-2</v>
      </c>
      <c r="Q146" s="4">
        <v>9.9909999999999999E-2</v>
      </c>
      <c r="R146" s="31">
        <f t="shared" si="8"/>
        <v>1.9477081915730003</v>
      </c>
      <c r="S146" s="32">
        <f t="shared" si="9"/>
        <v>1.7345858567093335</v>
      </c>
      <c r="T146" s="33">
        <v>1.5269999999999999</v>
      </c>
      <c r="U146" s="34">
        <v>1.5643</v>
      </c>
      <c r="V146" s="35">
        <f t="shared" si="11"/>
        <v>1.8416896236879872</v>
      </c>
      <c r="W146" s="36">
        <f t="shared" si="10"/>
        <v>3.5085669125727104</v>
      </c>
      <c r="X146" s="37">
        <v>12.446</v>
      </c>
      <c r="Y146" s="37">
        <v>12.446</v>
      </c>
      <c r="Z146" s="37">
        <v>14.579000000000001</v>
      </c>
      <c r="AA146" s="38">
        <v>11.474</v>
      </c>
      <c r="AB146" s="38">
        <v>11.474</v>
      </c>
      <c r="AC146" s="38">
        <v>12.204000000000001</v>
      </c>
      <c r="AD146" s="39">
        <v>1.0632999999999999</v>
      </c>
      <c r="AE146" s="39">
        <v>1.0632999999999999</v>
      </c>
      <c r="AF146" s="39">
        <v>-2.1265999999999998</v>
      </c>
      <c r="AG146" s="39">
        <v>0</v>
      </c>
      <c r="AH146" s="39">
        <v>0</v>
      </c>
      <c r="AI146" s="39">
        <v>0</v>
      </c>
      <c r="AJ146" s="40">
        <v>1.0579000000000001</v>
      </c>
      <c r="AK146" s="40">
        <v>1.0579000000000001</v>
      </c>
      <c r="AL146" s="40">
        <v>2.1156999999999999</v>
      </c>
      <c r="AM146" s="40">
        <v>0</v>
      </c>
      <c r="AN146" s="40">
        <v>0</v>
      </c>
      <c r="AO146" s="40">
        <v>0</v>
      </c>
    </row>
    <row r="147" spans="1:41" x14ac:dyDescent="0.75">
      <c r="A147" s="26" t="s">
        <v>512</v>
      </c>
      <c r="B147" s="60" t="s">
        <v>513</v>
      </c>
      <c r="C147" s="9">
        <v>0.57999999999999996</v>
      </c>
      <c r="D147" s="9">
        <v>0.16</v>
      </c>
      <c r="E147" s="9">
        <v>0.35</v>
      </c>
      <c r="F147" s="27">
        <v>-0.247639</v>
      </c>
      <c r="G147" s="28">
        <v>-0.260245</v>
      </c>
      <c r="H147" s="27">
        <v>-0.70276300000000003</v>
      </c>
      <c r="I147" s="28">
        <v>-0.73233899999999996</v>
      </c>
      <c r="J147" s="27">
        <v>9.9557000000000007E-2</v>
      </c>
      <c r="K147" s="28">
        <v>0.100344</v>
      </c>
      <c r="L147" s="27">
        <v>0.28619899999999998</v>
      </c>
      <c r="M147" s="28">
        <v>0.29400999999999999</v>
      </c>
      <c r="N147" s="29">
        <v>-0.24432000000000001</v>
      </c>
      <c r="O147" s="9">
        <v>-0.38795000000000002</v>
      </c>
      <c r="P147" s="30">
        <v>-2.2000000000000001E-4</v>
      </c>
      <c r="Q147" s="4">
        <v>6.7979999999999999E-2</v>
      </c>
      <c r="R147" s="31">
        <f t="shared" si="8"/>
        <v>3.7136283114539999</v>
      </c>
      <c r="S147" s="32">
        <f t="shared" si="9"/>
        <v>3.3866170326530001</v>
      </c>
      <c r="T147" s="33">
        <v>1.3121</v>
      </c>
      <c r="U147" s="34">
        <v>1.3543000000000001</v>
      </c>
      <c r="V147" s="35">
        <f t="shared" si="11"/>
        <v>2.5248870311362448</v>
      </c>
      <c r="W147" s="36">
        <f t="shared" si="10"/>
        <v>2.5107692247596156</v>
      </c>
      <c r="X147" s="37">
        <v>27.675999999999998</v>
      </c>
      <c r="Y147" s="37">
        <v>23.428999999999998</v>
      </c>
      <c r="Z147" s="37">
        <v>24.152999999999999</v>
      </c>
      <c r="AA147" s="38">
        <v>25.081</v>
      </c>
      <c r="AB147" s="38">
        <v>21.795000000000002</v>
      </c>
      <c r="AC147" s="38">
        <v>21.754999999999999</v>
      </c>
      <c r="AD147" s="39">
        <v>5.7000000000000002E-2</v>
      </c>
      <c r="AE147" s="39">
        <v>1.4431</v>
      </c>
      <c r="AF147" s="39">
        <v>-1.5001</v>
      </c>
      <c r="AG147" s="39">
        <v>0</v>
      </c>
      <c r="AH147" s="39">
        <v>2.0510999999999999</v>
      </c>
      <c r="AI147" s="39">
        <v>0</v>
      </c>
      <c r="AJ147" s="40">
        <v>5.8900000000000001E-2</v>
      </c>
      <c r="AK147" s="40">
        <v>1.4371</v>
      </c>
      <c r="AL147" s="40">
        <v>-1.496</v>
      </c>
      <c r="AM147" s="40">
        <v>0</v>
      </c>
      <c r="AN147" s="40">
        <v>2.0373000000000001</v>
      </c>
      <c r="AO147" s="40">
        <v>0</v>
      </c>
    </row>
    <row r="148" spans="1:41" x14ac:dyDescent="0.75">
      <c r="A148" s="26" t="s">
        <v>514</v>
      </c>
      <c r="B148" s="60" t="s">
        <v>515</v>
      </c>
      <c r="C148" s="9">
        <v>0.61</v>
      </c>
      <c r="D148" s="9">
        <v>0.16</v>
      </c>
      <c r="E148" s="9">
        <v>0.35</v>
      </c>
      <c r="F148" s="27">
        <v>-0.24412500000000001</v>
      </c>
      <c r="G148" s="28">
        <v>-0.25780199999999998</v>
      </c>
      <c r="H148" s="27">
        <v>-0.69747400000000004</v>
      </c>
      <c r="I148" s="28">
        <v>-0.72801000000000005</v>
      </c>
      <c r="J148" s="27">
        <v>9.9446999999999994E-2</v>
      </c>
      <c r="K148" s="28">
        <v>0.100213</v>
      </c>
      <c r="L148" s="27">
        <v>0.28620600000000002</v>
      </c>
      <c r="M148" s="28">
        <v>0.29404999999999998</v>
      </c>
      <c r="N148" s="29">
        <v>-0.24374999999999999</v>
      </c>
      <c r="O148" s="9">
        <v>-0.38585000000000003</v>
      </c>
      <c r="P148" s="30">
        <v>4.4000000000000002E-4</v>
      </c>
      <c r="Q148" s="4">
        <v>6.8570000000000006E-2</v>
      </c>
      <c r="R148" s="31">
        <f t="shared" si="8"/>
        <v>5.5617576950263343</v>
      </c>
      <c r="S148" s="32">
        <f t="shared" si="9"/>
        <v>5.0686994940636678</v>
      </c>
      <c r="T148" s="33">
        <v>1.2623</v>
      </c>
      <c r="U148" s="34">
        <v>1.3039000000000001</v>
      </c>
      <c r="V148" s="35">
        <f t="shared" si="11"/>
        <v>2.0656346772844416</v>
      </c>
      <c r="W148" s="36">
        <f t="shared" si="10"/>
        <v>2.0598386004733475</v>
      </c>
      <c r="X148" s="37">
        <v>41.247</v>
      </c>
      <c r="Y148" s="37">
        <v>36.737000000000002</v>
      </c>
      <c r="Z148" s="37">
        <v>34.726999999999997</v>
      </c>
      <c r="AA148" s="38">
        <v>37.335000000000001</v>
      </c>
      <c r="AB148" s="38">
        <v>33.619</v>
      </c>
      <c r="AC148" s="38">
        <v>31.765000000000001</v>
      </c>
      <c r="AD148" s="39">
        <v>1.1032999999999999</v>
      </c>
      <c r="AE148" s="39">
        <v>-0.19550000000000001</v>
      </c>
      <c r="AF148" s="39">
        <v>-0.90780000000000005</v>
      </c>
      <c r="AG148" s="39">
        <v>0.78149999999999997</v>
      </c>
      <c r="AH148" s="39">
        <v>1.5342</v>
      </c>
      <c r="AI148" s="39">
        <v>-1.7936000000000001</v>
      </c>
      <c r="AJ148" s="40">
        <v>1.0712999999999999</v>
      </c>
      <c r="AK148" s="40">
        <v>-0.17299999999999999</v>
      </c>
      <c r="AL148" s="40">
        <v>-0.89839999999999998</v>
      </c>
      <c r="AM148" s="40">
        <v>0.77790000000000004</v>
      </c>
      <c r="AN148" s="40">
        <v>1.5582</v>
      </c>
      <c r="AO148" s="40">
        <v>-1.7761</v>
      </c>
    </row>
    <row r="149" spans="1:41" x14ac:dyDescent="0.75">
      <c r="A149" s="26" t="s">
        <v>516</v>
      </c>
      <c r="B149" s="60" t="s">
        <v>517</v>
      </c>
      <c r="C149" s="9">
        <v>0.61</v>
      </c>
      <c r="D149" s="9">
        <v>0.16</v>
      </c>
      <c r="E149" s="9">
        <v>0.35</v>
      </c>
      <c r="F149" s="27">
        <v>-0.243865</v>
      </c>
      <c r="G149" s="28">
        <v>-0.25747799999999998</v>
      </c>
      <c r="H149" s="27">
        <v>-0.697654</v>
      </c>
      <c r="I149" s="28">
        <v>-0.728105</v>
      </c>
      <c r="J149" s="27">
        <v>9.9408999999999997E-2</v>
      </c>
      <c r="K149" s="28">
        <v>0.10012600000000001</v>
      </c>
      <c r="L149" s="27">
        <v>0.28625600000000001</v>
      </c>
      <c r="M149" s="28">
        <v>0.29402</v>
      </c>
      <c r="N149" s="29">
        <v>-0.24326</v>
      </c>
      <c r="O149" s="9">
        <v>-0.38514999999999999</v>
      </c>
      <c r="P149" s="30">
        <v>1.08E-3</v>
      </c>
      <c r="Q149" s="4">
        <v>6.9019999999999998E-2</v>
      </c>
      <c r="R149" s="31">
        <f t="shared" si="8"/>
        <v>7.3592588045606675</v>
      </c>
      <c r="S149" s="32">
        <f t="shared" si="9"/>
        <v>6.730303657496</v>
      </c>
      <c r="T149" s="33">
        <v>1.1984999999999999</v>
      </c>
      <c r="U149" s="34">
        <v>1.2430000000000001</v>
      </c>
      <c r="V149" s="35">
        <f t="shared" si="11"/>
        <v>2.645237856979973</v>
      </c>
      <c r="W149" s="36">
        <f t="shared" si="10"/>
        <v>2.642594872469104</v>
      </c>
      <c r="X149" s="37">
        <v>57.219000000000001</v>
      </c>
      <c r="Y149" s="37">
        <v>47.287999999999997</v>
      </c>
      <c r="Z149" s="37">
        <v>44.631</v>
      </c>
      <c r="AA149" s="38">
        <v>51.81</v>
      </c>
      <c r="AB149" s="38">
        <v>43.414999999999999</v>
      </c>
      <c r="AC149" s="38">
        <v>41.167000000000002</v>
      </c>
      <c r="AD149" s="39">
        <v>0.54559999999999997</v>
      </c>
      <c r="AE149" s="39">
        <v>-7.6399999999999996E-2</v>
      </c>
      <c r="AF149" s="39">
        <v>-0.46910000000000002</v>
      </c>
      <c r="AG149" s="39">
        <v>1.8762000000000001</v>
      </c>
      <c r="AH149" s="39">
        <v>-2.5419</v>
      </c>
      <c r="AI149" s="39">
        <v>1.6111</v>
      </c>
      <c r="AJ149" s="40">
        <v>0.47470000000000001</v>
      </c>
      <c r="AK149" s="40">
        <v>-3.5900000000000001E-2</v>
      </c>
      <c r="AL149" s="40">
        <v>-0.43880000000000002</v>
      </c>
      <c r="AM149" s="40">
        <v>1.8785000000000001</v>
      </c>
      <c r="AN149" s="40">
        <v>-2.5956999999999999</v>
      </c>
      <c r="AO149" s="40">
        <v>1.5882000000000001</v>
      </c>
    </row>
    <row r="150" spans="1:41" x14ac:dyDescent="0.75">
      <c r="A150" s="26">
        <v>126</v>
      </c>
      <c r="B150" s="60" t="s">
        <v>518</v>
      </c>
      <c r="C150" s="9">
        <v>0.61</v>
      </c>
      <c r="D150" s="9">
        <v>0.16</v>
      </c>
      <c r="E150" s="9">
        <v>0.35</v>
      </c>
      <c r="F150" s="27">
        <v>-0.24227799999999999</v>
      </c>
      <c r="G150" s="28">
        <v>-0.25641799999999998</v>
      </c>
      <c r="H150" s="27">
        <v>-0.69683899999999999</v>
      </c>
      <c r="I150" s="28">
        <v>-0.72755899999999996</v>
      </c>
      <c r="J150" s="27">
        <v>9.9388000000000004E-2</v>
      </c>
      <c r="K150" s="28">
        <v>9.9885000000000002E-2</v>
      </c>
      <c r="L150" s="27">
        <v>0.28725499999999998</v>
      </c>
      <c r="M150" s="28">
        <v>0.29468899999999998</v>
      </c>
      <c r="N150" s="29">
        <v>-0.24107000000000001</v>
      </c>
      <c r="O150" s="9">
        <v>-0.38044</v>
      </c>
      <c r="P150" s="30">
        <v>6.6640000000000005E-2</v>
      </c>
      <c r="Q150" s="4">
        <v>6.6640000000000005E-2</v>
      </c>
      <c r="R150" s="31">
        <f t="shared" si="8"/>
        <v>9.2462722816436678</v>
      </c>
      <c r="S150" s="32">
        <f t="shared" si="9"/>
        <v>8.4412037719653341</v>
      </c>
      <c r="T150" s="33">
        <v>1.2908999999999999</v>
      </c>
      <c r="U150" s="34">
        <v>1.3301000000000001</v>
      </c>
      <c r="V150" s="35">
        <f t="shared" si="11"/>
        <v>3.6423415133674659</v>
      </c>
      <c r="W150" s="36">
        <f t="shared" si="10"/>
        <v>3.6558381501373933</v>
      </c>
      <c r="X150" s="37">
        <v>74.341999999999999</v>
      </c>
      <c r="Y150" s="37">
        <v>58.881</v>
      </c>
      <c r="Z150" s="37">
        <v>54.155999999999999</v>
      </c>
      <c r="AA150" s="38">
        <v>66.885000000000005</v>
      </c>
      <c r="AB150" s="38">
        <v>53.588000000000001</v>
      </c>
      <c r="AC150" s="38">
        <v>50.591000000000001</v>
      </c>
      <c r="AD150" s="39">
        <v>1.8878999999999999</v>
      </c>
      <c r="AE150" s="39">
        <v>-3.2294</v>
      </c>
      <c r="AF150" s="39">
        <v>1.3415999999999999</v>
      </c>
      <c r="AG150" s="39">
        <v>2.3172999999999999</v>
      </c>
      <c r="AH150" s="39">
        <v>1E-4</v>
      </c>
      <c r="AI150" s="39">
        <v>-1E-4</v>
      </c>
      <c r="AJ150" s="40">
        <v>1.8352999999999999</v>
      </c>
      <c r="AK150" s="40">
        <v>-3.1958000000000002</v>
      </c>
      <c r="AL150" s="40">
        <v>1.3605</v>
      </c>
      <c r="AM150" s="40">
        <v>2.3767999999999998</v>
      </c>
      <c r="AN150" s="40">
        <v>1E-4</v>
      </c>
      <c r="AO150" s="40">
        <v>-2.0000000000000001E-4</v>
      </c>
    </row>
    <row r="151" spans="1:41" x14ac:dyDescent="0.75">
      <c r="A151" s="26" t="s">
        <v>519</v>
      </c>
      <c r="B151" s="60" t="s">
        <v>520</v>
      </c>
      <c r="C151" s="9">
        <v>0.61</v>
      </c>
      <c r="D151" s="9">
        <v>0.16</v>
      </c>
      <c r="E151" s="9">
        <v>0.35</v>
      </c>
      <c r="F151" s="27">
        <v>-0.244118</v>
      </c>
      <c r="G151" s="28">
        <v>-0.25772099999999998</v>
      </c>
      <c r="H151" s="27">
        <v>-0.69777800000000001</v>
      </c>
      <c r="I151" s="28">
        <v>-0.72829900000000003</v>
      </c>
      <c r="J151" s="27">
        <v>9.9141999999999994E-2</v>
      </c>
      <c r="K151" s="28">
        <v>9.9888000000000005E-2</v>
      </c>
      <c r="L151" s="27">
        <v>0.285945</v>
      </c>
      <c r="M151" s="28">
        <v>0.29375899999999999</v>
      </c>
      <c r="N151" s="29">
        <v>-0.24279000000000001</v>
      </c>
      <c r="O151" s="9">
        <v>-0.38446999999999998</v>
      </c>
      <c r="P151" s="30">
        <v>0</v>
      </c>
      <c r="Q151" s="4">
        <v>6.8580000000000002E-2</v>
      </c>
      <c r="R151" s="31">
        <f t="shared" si="8"/>
        <v>11.048609230218666</v>
      </c>
      <c r="S151" s="32">
        <f t="shared" si="9"/>
        <v>10.118894502002332</v>
      </c>
      <c r="T151" s="33">
        <v>1.1845000000000001</v>
      </c>
      <c r="U151" s="34">
        <v>1.2289000000000001</v>
      </c>
      <c r="V151" s="35">
        <f t="shared" si="11"/>
        <v>3.5929651153330173</v>
      </c>
      <c r="W151" s="36">
        <f t="shared" si="10"/>
        <v>3.6310009239877648</v>
      </c>
      <c r="X151" s="37">
        <v>90.543999999999997</v>
      </c>
      <c r="Y151" s="37">
        <v>69.078000000000003</v>
      </c>
      <c r="Z151" s="37">
        <v>64.281999999999996</v>
      </c>
      <c r="AA151" s="38">
        <v>81.811000000000007</v>
      </c>
      <c r="AB151" s="38">
        <v>63.540999999999997</v>
      </c>
      <c r="AC151" s="38">
        <v>59.710999999999999</v>
      </c>
      <c r="AD151" s="39">
        <v>0.53969999999999996</v>
      </c>
      <c r="AE151" s="39">
        <v>-0.56000000000000005</v>
      </c>
      <c r="AF151" s="39">
        <v>2.0299999999999999E-2</v>
      </c>
      <c r="AG151" s="39">
        <v>2.8077000000000001</v>
      </c>
      <c r="AH151" s="39">
        <v>-3.673</v>
      </c>
      <c r="AI151" s="39">
        <v>1.7488999999999999</v>
      </c>
      <c r="AJ151" s="40">
        <v>0.42949999999999999</v>
      </c>
      <c r="AK151" s="40">
        <v>-0.51129999999999998</v>
      </c>
      <c r="AL151" s="40">
        <v>8.1699999999999995E-2</v>
      </c>
      <c r="AM151" s="40">
        <v>2.8451</v>
      </c>
      <c r="AN151" s="40">
        <v>-3.7625000000000002</v>
      </c>
      <c r="AO151" s="40">
        <v>1.7323</v>
      </c>
    </row>
    <row r="152" spans="1:41" x14ac:dyDescent="0.75">
      <c r="A152" s="26" t="s">
        <v>521</v>
      </c>
      <c r="B152" s="60" t="s">
        <v>522</v>
      </c>
      <c r="C152" s="9">
        <v>0.61</v>
      </c>
      <c r="D152" s="9">
        <v>0.16</v>
      </c>
      <c r="E152" s="9">
        <v>0.35</v>
      </c>
      <c r="F152" s="27">
        <v>-0.24413000000000001</v>
      </c>
      <c r="G152" s="28">
        <v>-0.25774599999999998</v>
      </c>
      <c r="H152" s="27">
        <v>-0.69778700000000005</v>
      </c>
      <c r="I152" s="28">
        <v>-0.72832300000000005</v>
      </c>
      <c r="J152" s="27">
        <v>9.9110000000000004E-2</v>
      </c>
      <c r="K152" s="28">
        <v>9.9853999999999998E-2</v>
      </c>
      <c r="L152" s="27">
        <v>0.28591299999999997</v>
      </c>
      <c r="M152" s="28">
        <v>0.29372500000000001</v>
      </c>
      <c r="N152" s="29">
        <v>-0.24268999999999999</v>
      </c>
      <c r="O152" s="9">
        <v>-0.38429000000000002</v>
      </c>
      <c r="P152" s="30">
        <v>6.3000000000000003E-4</v>
      </c>
      <c r="Q152" s="4">
        <v>6.8190000000000001E-2</v>
      </c>
      <c r="R152" s="31">
        <f t="shared" si="8"/>
        <v>12.915489826397664</v>
      </c>
      <c r="S152" s="32">
        <f t="shared" si="9"/>
        <v>11.832311226584668</v>
      </c>
      <c r="T152" s="33">
        <v>1.2355</v>
      </c>
      <c r="U152" s="34">
        <v>1.2762</v>
      </c>
      <c r="V152" s="35">
        <f t="shared" si="11"/>
        <v>5.1059861907373003</v>
      </c>
      <c r="W152" s="36">
        <f t="shared" si="10"/>
        <v>5.2476778778808439</v>
      </c>
      <c r="X152" s="37">
        <v>107.729</v>
      </c>
      <c r="Y152" s="37">
        <v>79.936999999999998</v>
      </c>
      <c r="Z152" s="37">
        <v>74.070999999999998</v>
      </c>
      <c r="AA152" s="38">
        <v>97.286000000000001</v>
      </c>
      <c r="AB152" s="38">
        <v>73.570999999999998</v>
      </c>
      <c r="AC152" s="38">
        <v>68.929000000000002</v>
      </c>
      <c r="AD152" s="39">
        <v>0.77980000000000005</v>
      </c>
      <c r="AE152" s="39">
        <v>-0.97189999999999999</v>
      </c>
      <c r="AF152" s="39">
        <v>0.19209999999999999</v>
      </c>
      <c r="AG152" s="39">
        <v>2.5748000000000002</v>
      </c>
      <c r="AH152" s="39">
        <v>4.1481000000000003</v>
      </c>
      <c r="AI152" s="39">
        <v>-1.9266000000000001</v>
      </c>
      <c r="AJ152" s="40">
        <v>0.65410000000000001</v>
      </c>
      <c r="AK152" s="40">
        <v>-0.91759999999999997</v>
      </c>
      <c r="AL152" s="40">
        <v>0.2636</v>
      </c>
      <c r="AM152" s="40">
        <v>2.6493000000000002</v>
      </c>
      <c r="AN152" s="40">
        <v>4.2573999999999996</v>
      </c>
      <c r="AO152" s="40">
        <v>-1.9137999999999999</v>
      </c>
    </row>
    <row r="153" spans="1:41" x14ac:dyDescent="0.75">
      <c r="A153" s="26" t="s">
        <v>523</v>
      </c>
      <c r="B153" s="60" t="s">
        <v>524</v>
      </c>
      <c r="C153" s="9">
        <v>0.61</v>
      </c>
      <c r="D153" s="9">
        <v>0.16</v>
      </c>
      <c r="E153" s="9">
        <v>0.35</v>
      </c>
      <c r="F153" s="27">
        <v>-0.24415300000000001</v>
      </c>
      <c r="G153" s="28">
        <v>-0.25777800000000001</v>
      </c>
      <c r="H153" s="27">
        <v>-0.69780200000000003</v>
      </c>
      <c r="I153" s="28">
        <v>-0.72835099999999997</v>
      </c>
      <c r="J153" s="27">
        <v>9.9070000000000005E-2</v>
      </c>
      <c r="K153" s="28">
        <v>9.9814E-2</v>
      </c>
      <c r="L153" s="27">
        <v>0.28587099999999999</v>
      </c>
      <c r="M153" s="28">
        <v>0.293686</v>
      </c>
      <c r="N153" s="29">
        <v>-0.24257999999999999</v>
      </c>
      <c r="O153" s="9">
        <v>-0.3841</v>
      </c>
      <c r="P153" s="30">
        <v>6.7000000000000002E-4</v>
      </c>
      <c r="Q153" s="4">
        <v>6.8320000000000006E-2</v>
      </c>
      <c r="R153" s="31">
        <f t="shared" si="8"/>
        <v>16.675946824072003</v>
      </c>
      <c r="S153" s="32">
        <f t="shared" si="9"/>
        <v>15.281744821470001</v>
      </c>
      <c r="T153" s="33">
        <v>1.2321</v>
      </c>
      <c r="U153" s="34">
        <v>1.2730999999999999</v>
      </c>
      <c r="V153" s="35">
        <f t="shared" si="11"/>
        <v>6.8780732963526932</v>
      </c>
      <c r="W153" s="36">
        <f t="shared" si="10"/>
        <v>7.0922444747766553</v>
      </c>
      <c r="X153" s="37">
        <v>143.25299999999999</v>
      </c>
      <c r="Y153" s="37">
        <v>101.139</v>
      </c>
      <c r="Z153" s="37">
        <v>93.552000000000007</v>
      </c>
      <c r="AA153" s="38">
        <v>129.19499999999999</v>
      </c>
      <c r="AB153" s="38">
        <v>93.212000000000003</v>
      </c>
      <c r="AC153" s="38">
        <v>87.283000000000001</v>
      </c>
      <c r="AD153" s="39">
        <v>0.52359999999999995</v>
      </c>
      <c r="AE153" s="39">
        <v>-1.1832</v>
      </c>
      <c r="AF153" s="39">
        <v>0.65959999999999996</v>
      </c>
      <c r="AG153" s="39">
        <v>3.4432</v>
      </c>
      <c r="AH153" s="39">
        <v>5.4036999999999997</v>
      </c>
      <c r="AI153" s="39">
        <v>-1.9418</v>
      </c>
      <c r="AJ153" s="40">
        <v>0.35720000000000002</v>
      </c>
      <c r="AK153" s="40">
        <v>-1.1113</v>
      </c>
      <c r="AL153" s="40">
        <v>0.75409999999999999</v>
      </c>
      <c r="AM153" s="40">
        <v>3.5539999999999998</v>
      </c>
      <c r="AN153" s="40">
        <v>5.5514000000000001</v>
      </c>
      <c r="AO153" s="40">
        <v>-1.9292</v>
      </c>
    </row>
    <row r="154" spans="1:41" x14ac:dyDescent="0.75">
      <c r="A154" s="26" t="s">
        <v>527</v>
      </c>
      <c r="B154" s="41" t="s">
        <v>528</v>
      </c>
      <c r="C154" s="9">
        <v>0.66</v>
      </c>
      <c r="D154" s="9">
        <v>0.08</v>
      </c>
      <c r="E154" s="9">
        <v>0.3</v>
      </c>
      <c r="F154" s="27">
        <v>-0.197105</v>
      </c>
      <c r="G154" s="28">
        <v>-0.21548200000000001</v>
      </c>
      <c r="H154" s="27">
        <v>-0.56497900000000001</v>
      </c>
      <c r="I154" s="28">
        <v>-0.595827</v>
      </c>
      <c r="J154" s="27">
        <v>0.102691</v>
      </c>
      <c r="K154" s="28">
        <v>0.10118199999999999</v>
      </c>
      <c r="L154" s="27">
        <v>0.29463400000000001</v>
      </c>
      <c r="M154" s="28">
        <v>0.3004</v>
      </c>
      <c r="N154" s="29">
        <v>-0.22739999999999999</v>
      </c>
      <c r="O154" s="9">
        <v>-0.36501</v>
      </c>
      <c r="P154" s="30">
        <v>2.0400000000000001E-3</v>
      </c>
      <c r="Q154" s="4">
        <v>6.9330000000000003E-2</v>
      </c>
      <c r="R154" s="31">
        <f t="shared" si="8"/>
        <v>5.5966448195340011</v>
      </c>
      <c r="S154" s="32">
        <f t="shared" si="9"/>
        <v>5.0810358181469999</v>
      </c>
      <c r="T154" s="33">
        <v>0.97670000000000001</v>
      </c>
      <c r="U154" s="34">
        <v>1.0551999999999999</v>
      </c>
      <c r="V154" s="35">
        <f t="shared" si="11"/>
        <v>2.3231631625867348</v>
      </c>
      <c r="W154" s="36">
        <f t="shared" si="10"/>
        <v>2.2632331298388153</v>
      </c>
      <c r="X154" s="37">
        <v>42.314</v>
      </c>
      <c r="Y154" s="37">
        <v>36.619999999999997</v>
      </c>
      <c r="Z154" s="37">
        <v>34.484000000000002</v>
      </c>
      <c r="AA154" s="38">
        <v>38.305</v>
      </c>
      <c r="AB154" s="38">
        <v>33.234999999999999</v>
      </c>
      <c r="AC154" s="38">
        <v>31.428999999999998</v>
      </c>
      <c r="AD154" s="39">
        <v>0.88959999999999995</v>
      </c>
      <c r="AE154" s="39">
        <v>0.18720000000000001</v>
      </c>
      <c r="AF154" s="39">
        <v>-1.0768</v>
      </c>
      <c r="AG154" s="39">
        <v>0</v>
      </c>
      <c r="AH154" s="39">
        <v>0</v>
      </c>
      <c r="AI154" s="39">
        <v>2.0985999999999998</v>
      </c>
      <c r="AJ154" s="40">
        <v>0.83919999999999995</v>
      </c>
      <c r="AK154" s="40">
        <v>0.21779999999999999</v>
      </c>
      <c r="AL154" s="40">
        <v>-1.0569999999999999</v>
      </c>
      <c r="AM154" s="40">
        <v>0</v>
      </c>
      <c r="AN154" s="40">
        <v>0</v>
      </c>
      <c r="AO154" s="40">
        <v>2.0464000000000002</v>
      </c>
    </row>
    <row r="155" spans="1:41" x14ac:dyDescent="0.75">
      <c r="A155" s="26">
        <v>131</v>
      </c>
      <c r="B155" s="41" t="s">
        <v>529</v>
      </c>
      <c r="C155" s="9">
        <v>0.69</v>
      </c>
      <c r="D155" s="9">
        <v>0.08</v>
      </c>
      <c r="E155" s="9">
        <v>0.3</v>
      </c>
      <c r="F155" s="27">
        <v>-0.19147</v>
      </c>
      <c r="G155" s="28">
        <v>-0.211255</v>
      </c>
      <c r="H155" s="27">
        <v>-0.554674</v>
      </c>
      <c r="I155" s="28">
        <v>-0.58711400000000002</v>
      </c>
      <c r="J155" s="27">
        <v>9.8399E-2</v>
      </c>
      <c r="K155" s="28">
        <v>9.6852999999999995E-2</v>
      </c>
      <c r="L155" s="27">
        <v>0.29116399999999998</v>
      </c>
      <c r="M155" s="28">
        <v>0.29725600000000002</v>
      </c>
      <c r="N155" s="29">
        <v>-0.22669</v>
      </c>
      <c r="O155" s="9">
        <v>-0.36287999999999998</v>
      </c>
      <c r="P155" s="30">
        <v>4.1000000000000003E-3</v>
      </c>
      <c r="Q155" s="4">
        <v>7.17E-2</v>
      </c>
      <c r="R155" s="31">
        <f t="shared" si="8"/>
        <v>9.3504895474996665</v>
      </c>
      <c r="S155" s="32">
        <f t="shared" si="9"/>
        <v>8.499924674602001</v>
      </c>
      <c r="T155" s="33">
        <v>0.878</v>
      </c>
      <c r="U155" s="34">
        <v>0.95079999999999998</v>
      </c>
      <c r="V155" s="35">
        <f t="shared" si="11"/>
        <v>1.8675478655177755</v>
      </c>
      <c r="W155" s="36">
        <f t="shared" si="10"/>
        <v>1.756355755534738</v>
      </c>
      <c r="X155" s="37">
        <v>74.983000000000004</v>
      </c>
      <c r="Y155" s="37">
        <v>59.753</v>
      </c>
      <c r="Z155" s="37">
        <v>54.755000000000003</v>
      </c>
      <c r="AA155" s="38">
        <v>67.281000000000006</v>
      </c>
      <c r="AB155" s="38">
        <v>54.414000000000001</v>
      </c>
      <c r="AC155" s="38">
        <v>50.558999999999997</v>
      </c>
      <c r="AD155" s="39">
        <v>0.67100000000000004</v>
      </c>
      <c r="AE155" s="39">
        <v>-0.3473</v>
      </c>
      <c r="AF155" s="39">
        <v>-0.32369999999999999</v>
      </c>
      <c r="AG155" s="39">
        <v>0</v>
      </c>
      <c r="AH155" s="39">
        <v>0</v>
      </c>
      <c r="AI155" s="39">
        <v>-1.7747999999999999</v>
      </c>
      <c r="AJ155" s="40">
        <v>0.47289999999999999</v>
      </c>
      <c r="AK155" s="40">
        <v>-0.29459999999999997</v>
      </c>
      <c r="AL155" s="40">
        <v>-0.17829999999999999</v>
      </c>
      <c r="AM155" s="40">
        <v>-1E-4</v>
      </c>
      <c r="AN155" s="40">
        <v>0</v>
      </c>
      <c r="AO155" s="40">
        <v>-1.7069000000000001</v>
      </c>
    </row>
    <row r="156" spans="1:41" x14ac:dyDescent="0.75">
      <c r="A156" s="26" t="s">
        <v>530</v>
      </c>
      <c r="B156" s="41" t="s">
        <v>531</v>
      </c>
      <c r="C156" s="9">
        <v>0.69</v>
      </c>
      <c r="D156" s="9">
        <v>0.08</v>
      </c>
      <c r="E156" s="9">
        <v>0.3</v>
      </c>
      <c r="F156" s="27">
        <v>-0.191215</v>
      </c>
      <c r="G156" s="28">
        <v>-0.210705</v>
      </c>
      <c r="H156" s="27">
        <v>-0.55491000000000001</v>
      </c>
      <c r="I156" s="28">
        <v>-0.58720099999999997</v>
      </c>
      <c r="J156" s="27">
        <v>9.8128000000000007E-2</v>
      </c>
      <c r="K156" s="28">
        <v>9.6665000000000001E-2</v>
      </c>
      <c r="L156" s="27">
        <v>0.29097899999999999</v>
      </c>
      <c r="M156" s="28">
        <v>0.29719400000000001</v>
      </c>
      <c r="N156" s="29">
        <v>-0.22577</v>
      </c>
      <c r="O156" s="9">
        <v>-0.36199999999999999</v>
      </c>
      <c r="P156" s="30">
        <v>3.5100000000000001E-3</v>
      </c>
      <c r="Q156" s="4">
        <v>7.0220000000000005E-2</v>
      </c>
      <c r="R156" s="31">
        <f t="shared" si="8"/>
        <v>13.020151199920669</v>
      </c>
      <c r="S156" s="32">
        <f t="shared" si="9"/>
        <v>11.890686712147001</v>
      </c>
      <c r="T156" s="33">
        <v>0.80569999999999997</v>
      </c>
      <c r="U156" s="34">
        <v>0.87009999999999998</v>
      </c>
      <c r="V156" s="35">
        <f t="shared" si="11"/>
        <v>2.013332533388362</v>
      </c>
      <c r="W156" s="36">
        <f t="shared" si="10"/>
        <v>1.9136513606192744</v>
      </c>
      <c r="X156" s="37">
        <v>109.197</v>
      </c>
      <c r="Y156" s="37">
        <v>80.561999999999998</v>
      </c>
      <c r="Z156" s="37">
        <v>74.099000000000004</v>
      </c>
      <c r="AA156" s="38">
        <v>98.2</v>
      </c>
      <c r="AB156" s="38">
        <v>73.811000000000007</v>
      </c>
      <c r="AC156" s="38">
        <v>68.957999999999998</v>
      </c>
      <c r="AD156" s="39">
        <v>0.52690000000000003</v>
      </c>
      <c r="AE156" s="39">
        <v>-0.67810000000000004</v>
      </c>
      <c r="AF156" s="39">
        <v>0.1512</v>
      </c>
      <c r="AG156" s="39">
        <v>0</v>
      </c>
      <c r="AH156" s="39">
        <v>0</v>
      </c>
      <c r="AI156" s="39">
        <v>1.9166000000000001</v>
      </c>
      <c r="AJ156" s="40">
        <v>0.2273</v>
      </c>
      <c r="AK156" s="40">
        <v>-0.54320000000000002</v>
      </c>
      <c r="AL156" s="40">
        <v>0.31590000000000001</v>
      </c>
      <c r="AM156" s="40">
        <v>0</v>
      </c>
      <c r="AN156" s="40">
        <v>0</v>
      </c>
      <c r="AO156" s="40">
        <v>1.8544</v>
      </c>
    </row>
    <row r="157" spans="1:41" x14ac:dyDescent="0.75">
      <c r="A157" s="26" t="s">
        <v>532</v>
      </c>
      <c r="B157" s="41" t="s">
        <v>533</v>
      </c>
      <c r="C157" s="9">
        <v>0.69</v>
      </c>
      <c r="D157" s="9">
        <v>0.08</v>
      </c>
      <c r="E157" s="9">
        <v>0.3</v>
      </c>
      <c r="F157" s="27">
        <v>-0.19140799999999999</v>
      </c>
      <c r="G157" s="28">
        <v>-0.21087900000000001</v>
      </c>
      <c r="H157" s="27">
        <v>-0.55505700000000002</v>
      </c>
      <c r="I157" s="28">
        <v>-0.58739600000000003</v>
      </c>
      <c r="J157" s="27">
        <v>9.7913E-2</v>
      </c>
      <c r="K157" s="28">
        <v>9.6453999999999998E-2</v>
      </c>
      <c r="L157" s="27">
        <v>0.29078599999999999</v>
      </c>
      <c r="M157" s="28">
        <v>0.29700199999999999</v>
      </c>
      <c r="N157" s="29">
        <v>-0.22524</v>
      </c>
      <c r="O157" s="9">
        <v>-0.36136000000000001</v>
      </c>
      <c r="P157" s="30">
        <v>3.5699999999999998E-3</v>
      </c>
      <c r="Q157" s="4">
        <v>7.1069999999999994E-2</v>
      </c>
      <c r="R157" s="31">
        <f t="shared" si="8"/>
        <v>16.784506476005333</v>
      </c>
      <c r="S157" s="32">
        <f t="shared" si="9"/>
        <v>15.340465724106666</v>
      </c>
      <c r="T157" s="33">
        <v>0.85540000000000005</v>
      </c>
      <c r="U157" s="34">
        <v>0.92120000000000002</v>
      </c>
      <c r="V157" s="35">
        <f t="shared" si="11"/>
        <v>1.9295127830620868</v>
      </c>
      <c r="W157" s="36">
        <f t="shared" si="10"/>
        <v>1.8654222685494029</v>
      </c>
      <c r="X157" s="37">
        <v>144.41200000000001</v>
      </c>
      <c r="Y157" s="37">
        <v>102.149</v>
      </c>
      <c r="Z157" s="37">
        <v>93.582999999999998</v>
      </c>
      <c r="AA157" s="38">
        <v>129.72</v>
      </c>
      <c r="AB157" s="38">
        <v>93.837999999999994</v>
      </c>
      <c r="AC157" s="38">
        <v>87.322000000000003</v>
      </c>
      <c r="AD157" s="39">
        <v>0.32279999999999998</v>
      </c>
      <c r="AE157" s="39">
        <v>-0.85909999999999997</v>
      </c>
      <c r="AF157" s="39">
        <v>0.5363</v>
      </c>
      <c r="AG157" s="39">
        <v>0</v>
      </c>
      <c r="AH157" s="39">
        <v>0</v>
      </c>
      <c r="AI157" s="39">
        <v>-1.7770999999999999</v>
      </c>
      <c r="AJ157" s="40">
        <v>-7.1099999999999997E-2</v>
      </c>
      <c r="AK157" s="40">
        <v>-0.73560000000000003</v>
      </c>
      <c r="AL157" s="40">
        <v>0.80669999999999997</v>
      </c>
      <c r="AM157" s="40">
        <v>0</v>
      </c>
      <c r="AN157" s="40">
        <v>-1E-4</v>
      </c>
      <c r="AO157" s="40">
        <v>-1.6974</v>
      </c>
    </row>
    <row r="158" spans="1:41" x14ac:dyDescent="0.75">
      <c r="A158" s="26" t="s">
        <v>534</v>
      </c>
      <c r="B158" s="41" t="s">
        <v>535</v>
      </c>
      <c r="C158" s="9">
        <v>0.69</v>
      </c>
      <c r="D158" s="9">
        <v>0.08</v>
      </c>
      <c r="E158" s="9">
        <v>0.3</v>
      </c>
      <c r="F158" s="27">
        <v>-0.19148899999999999</v>
      </c>
      <c r="G158" s="28">
        <v>-0.21096599999999999</v>
      </c>
      <c r="H158" s="27">
        <v>-0.55515499999999995</v>
      </c>
      <c r="I158" s="28">
        <v>-0.58748999999999996</v>
      </c>
      <c r="J158" s="27">
        <v>9.7833000000000003E-2</v>
      </c>
      <c r="K158" s="28">
        <v>9.6385999999999999E-2</v>
      </c>
      <c r="L158" s="27">
        <v>0.29069899999999999</v>
      </c>
      <c r="M158" s="28">
        <v>0.296927</v>
      </c>
      <c r="N158" s="29">
        <v>-0.22502</v>
      </c>
      <c r="O158" s="9">
        <v>-0.36105999999999999</v>
      </c>
      <c r="P158" s="30">
        <v>3.5300000000000002E-3</v>
      </c>
      <c r="Q158" s="4">
        <v>7.0569999999999994E-2</v>
      </c>
      <c r="R158" s="31">
        <f t="shared" si="8"/>
        <v>20.574817377961335</v>
      </c>
      <c r="S158" s="32">
        <f t="shared" si="9"/>
        <v>18.810229581081334</v>
      </c>
      <c r="T158" s="33">
        <v>0.78390000000000004</v>
      </c>
      <c r="U158" s="34">
        <v>0.84750000000000003</v>
      </c>
      <c r="V158" s="35">
        <f t="shared" si="11"/>
        <v>2.1084612469760975</v>
      </c>
      <c r="W158" s="36">
        <f t="shared" si="10"/>
        <v>2.1138342508342514</v>
      </c>
      <c r="X158" s="37">
        <v>181.01599999999999</v>
      </c>
      <c r="Y158" s="37">
        <v>122.93600000000001</v>
      </c>
      <c r="Z158" s="37">
        <v>113.004</v>
      </c>
      <c r="AA158" s="38">
        <v>162.434</v>
      </c>
      <c r="AB158" s="38">
        <v>113.124</v>
      </c>
      <c r="AC158" s="38">
        <v>105.63800000000001</v>
      </c>
      <c r="AD158" s="39">
        <v>-1.7399999999999999E-2</v>
      </c>
      <c r="AE158" s="39">
        <v>-0.99860000000000004</v>
      </c>
      <c r="AF158" s="39">
        <v>1.0159</v>
      </c>
      <c r="AG158" s="39">
        <v>0</v>
      </c>
      <c r="AH158" s="39">
        <v>0</v>
      </c>
      <c r="AI158" s="39">
        <v>1.8523000000000001</v>
      </c>
      <c r="AJ158" s="40">
        <v>-0.50860000000000005</v>
      </c>
      <c r="AK158" s="40">
        <v>-0.79459999999999997</v>
      </c>
      <c r="AL158" s="40">
        <v>1.3031999999999999</v>
      </c>
      <c r="AM158" s="40">
        <v>0</v>
      </c>
      <c r="AN158" s="40">
        <v>0</v>
      </c>
      <c r="AO158" s="40">
        <v>1.7816000000000001</v>
      </c>
    </row>
    <row r="159" spans="1:41" x14ac:dyDescent="0.75">
      <c r="A159" s="26" t="s">
        <v>536</v>
      </c>
      <c r="B159" s="41" t="s">
        <v>537</v>
      </c>
      <c r="C159" s="9">
        <v>0.67</v>
      </c>
      <c r="D159" s="9">
        <v>0</v>
      </c>
      <c r="E159" s="9">
        <v>0.2</v>
      </c>
      <c r="F159" s="27">
        <v>-0.14898700000000001</v>
      </c>
      <c r="G159" s="28">
        <v>-0.173287</v>
      </c>
      <c r="H159" s="27">
        <v>-0.42847299999999999</v>
      </c>
      <c r="I159" s="28">
        <v>-0.46104099999999998</v>
      </c>
      <c r="J159" s="27">
        <v>3.9072999999999997E-2</v>
      </c>
      <c r="K159" s="28">
        <v>3.3771000000000002E-2</v>
      </c>
      <c r="L159" s="27">
        <v>0.100633</v>
      </c>
      <c r="M159" s="28">
        <v>9.6725000000000005E-2</v>
      </c>
      <c r="N159" s="29">
        <v>-0.21884000000000001</v>
      </c>
      <c r="O159" s="9">
        <v>-0.35037000000000001</v>
      </c>
      <c r="P159" s="30">
        <v>2.7699999999999999E-3</v>
      </c>
      <c r="Q159" s="4">
        <v>6.9989999999999997E-2</v>
      </c>
      <c r="R159" s="31">
        <f t="shared" si="8"/>
        <v>7.553925998595667</v>
      </c>
      <c r="S159" s="32">
        <f t="shared" si="9"/>
        <v>6.7948966503963328</v>
      </c>
      <c r="T159" s="33">
        <v>0.52739999999999998</v>
      </c>
      <c r="U159" s="34">
        <v>0.67659999999999998</v>
      </c>
      <c r="V159" s="35">
        <f t="shared" si="11"/>
        <v>2.0310027769552659</v>
      </c>
      <c r="W159" s="36">
        <f t="shared" si="10"/>
        <v>1.8905911932514654</v>
      </c>
      <c r="X159" s="37">
        <v>52.927999999999997</v>
      </c>
      <c r="Y159" s="37">
        <v>52.927999999999997</v>
      </c>
      <c r="Z159" s="37">
        <v>47.226999999999997</v>
      </c>
      <c r="AA159" s="38">
        <v>47.872999999999998</v>
      </c>
      <c r="AB159" s="38">
        <v>47.872999999999998</v>
      </c>
      <c r="AC159" s="38">
        <v>41.954999999999998</v>
      </c>
      <c r="AD159" s="39">
        <v>1.1726000000000001</v>
      </c>
      <c r="AE159" s="39">
        <v>1.1726000000000001</v>
      </c>
      <c r="AF159" s="39">
        <v>-2.3452000000000002</v>
      </c>
      <c r="AG159" s="39">
        <v>0</v>
      </c>
      <c r="AH159" s="39">
        <v>0</v>
      </c>
      <c r="AI159" s="39">
        <v>0</v>
      </c>
      <c r="AJ159" s="40">
        <v>1.0914999999999999</v>
      </c>
      <c r="AK159" s="40">
        <v>1.0914999999999999</v>
      </c>
      <c r="AL159" s="40">
        <v>-2.1831</v>
      </c>
      <c r="AM159" s="40">
        <v>0</v>
      </c>
      <c r="AN159" s="40">
        <v>0</v>
      </c>
      <c r="AO159" s="40">
        <v>0</v>
      </c>
    </row>
    <row r="160" spans="1:41" x14ac:dyDescent="0.75">
      <c r="A160" s="26">
        <v>132</v>
      </c>
      <c r="B160" s="41" t="s">
        <v>538</v>
      </c>
      <c r="C160" s="9">
        <v>0.79</v>
      </c>
      <c r="D160" s="9">
        <v>0</v>
      </c>
      <c r="E160" s="9">
        <v>0.15</v>
      </c>
      <c r="F160" s="27">
        <v>-0.14157500000000001</v>
      </c>
      <c r="G160" s="28">
        <v>-0.167521</v>
      </c>
      <c r="H160" s="27">
        <v>-0.40836800000000001</v>
      </c>
      <c r="I160" s="28">
        <v>-0.442081</v>
      </c>
      <c r="J160" s="27">
        <v>3.6388999999999998E-2</v>
      </c>
      <c r="K160" s="28">
        <v>3.0637000000000001E-2</v>
      </c>
      <c r="L160" s="27">
        <v>0.10349</v>
      </c>
      <c r="M160" s="28">
        <v>9.9165000000000003E-2</v>
      </c>
      <c r="N160" s="29">
        <v>-0.21625</v>
      </c>
      <c r="O160" s="9">
        <v>-0.34478999999999999</v>
      </c>
      <c r="P160" s="30">
        <v>5.3299999999999997E-3</v>
      </c>
      <c r="Q160" s="4">
        <v>6.9139999999999993E-2</v>
      </c>
      <c r="R160" s="31">
        <f t="shared" si="8"/>
        <v>13.136852825748997</v>
      </c>
      <c r="S160" s="32">
        <f t="shared" si="9"/>
        <v>11.817902400055333</v>
      </c>
      <c r="T160" s="33">
        <v>0.51759999999999995</v>
      </c>
      <c r="U160" s="34">
        <v>0.67279999999999995</v>
      </c>
      <c r="V160" s="35">
        <f t="shared" si="11"/>
        <v>1.5378882469152302</v>
      </c>
      <c r="W160" s="36">
        <f t="shared" si="10"/>
        <v>1.2620598638733425</v>
      </c>
      <c r="X160" s="37">
        <v>92.594999999999999</v>
      </c>
      <c r="Y160" s="37">
        <v>92.590999999999994</v>
      </c>
      <c r="Z160" s="37">
        <v>81.037000000000006</v>
      </c>
      <c r="AA160" s="38">
        <v>83.3</v>
      </c>
      <c r="AB160" s="38">
        <v>83.293999999999997</v>
      </c>
      <c r="AC160" s="38">
        <v>72.900000000000006</v>
      </c>
      <c r="AD160" s="39">
        <v>0.88790000000000002</v>
      </c>
      <c r="AE160" s="39">
        <v>0.88790000000000002</v>
      </c>
      <c r="AF160" s="39">
        <v>-1.7758</v>
      </c>
      <c r="AG160" s="39">
        <v>4.0000000000000002E-4</v>
      </c>
      <c r="AH160" s="39">
        <v>-1E-3</v>
      </c>
      <c r="AI160" s="39">
        <v>-2.9999999999999997E-4</v>
      </c>
      <c r="AJ160" s="40">
        <v>0.72870000000000001</v>
      </c>
      <c r="AK160" s="40">
        <v>0.72860000000000003</v>
      </c>
      <c r="AL160" s="40">
        <v>-1.4573</v>
      </c>
      <c r="AM160" s="40">
        <v>4.0000000000000002E-4</v>
      </c>
      <c r="AN160" s="40">
        <v>-1.1000000000000001E-3</v>
      </c>
      <c r="AO160" s="40">
        <v>-1E-3</v>
      </c>
    </row>
    <row r="161" spans="1:41" x14ac:dyDescent="0.75">
      <c r="A161" s="26">
        <v>156</v>
      </c>
      <c r="B161" s="49" t="s">
        <v>232</v>
      </c>
      <c r="C161" s="9">
        <v>0.31</v>
      </c>
      <c r="D161" s="9">
        <v>0.06</v>
      </c>
      <c r="E161" s="9">
        <v>0.95</v>
      </c>
      <c r="F161" s="27">
        <v>-0.21019099999999999</v>
      </c>
      <c r="G161" s="28">
        <v>-0.24746699999999999</v>
      </c>
      <c r="H161" s="27">
        <v>-0.17124500000000001</v>
      </c>
      <c r="I161" s="28">
        <v>-0.20516300000000001</v>
      </c>
      <c r="J161" s="27">
        <v>7.1124999999999994E-2</v>
      </c>
      <c r="K161" s="28">
        <v>7.0067000000000004E-2</v>
      </c>
      <c r="L161" s="27">
        <v>0.135771</v>
      </c>
      <c r="M161" s="28">
        <v>0.13697400000000001</v>
      </c>
      <c r="N161" s="29">
        <v>-0.31347000000000003</v>
      </c>
      <c r="O161" s="9">
        <v>-0.46409</v>
      </c>
      <c r="P161" s="30">
        <v>-7.7499999999999999E-3</v>
      </c>
      <c r="Q161" s="4">
        <v>5.6800000000000003E-2</v>
      </c>
      <c r="R161" s="31">
        <f t="shared" si="8"/>
        <v>4.7038403729750007</v>
      </c>
      <c r="S161" s="32">
        <f t="shared" si="9"/>
        <v>4.2733026624666666</v>
      </c>
      <c r="T161" s="33">
        <v>3.6145</v>
      </c>
      <c r="U161" s="34">
        <v>3.9601999999999999</v>
      </c>
      <c r="V161" s="35">
        <f t="shared" si="11"/>
        <v>2.6414551349587594</v>
      </c>
      <c r="W161" s="36">
        <f t="shared" si="10"/>
        <v>2.8299156453859187</v>
      </c>
      <c r="X161" s="37">
        <v>34.298000000000002</v>
      </c>
      <c r="Y161" s="37">
        <v>38.051000000000002</v>
      </c>
      <c r="Z161" s="37">
        <v>22.975999999999999</v>
      </c>
      <c r="AA161" s="38">
        <v>29.553000000000001</v>
      </c>
      <c r="AB161" s="38">
        <v>35.744</v>
      </c>
      <c r="AC161" s="38">
        <v>21.303000000000001</v>
      </c>
      <c r="AD161" s="39">
        <v>1.2224999999999999</v>
      </c>
      <c r="AE161" s="39">
        <v>-3.03</v>
      </c>
      <c r="AF161" s="39">
        <v>1.8076000000000001</v>
      </c>
      <c r="AG161" s="39">
        <v>6.3799999999999996E-2</v>
      </c>
      <c r="AH161" s="39">
        <v>2.0400000000000001E-2</v>
      </c>
      <c r="AI161" s="39">
        <v>8.9999999999999998E-4</v>
      </c>
      <c r="AJ161" s="40">
        <v>1.4061999999999999</v>
      </c>
      <c r="AK161" s="40">
        <v>-3.2570999999999999</v>
      </c>
      <c r="AL161" s="40">
        <v>1.8509</v>
      </c>
      <c r="AM161" s="40">
        <v>3.7499999999999999E-2</v>
      </c>
      <c r="AN161" s="40">
        <v>1.8100000000000002E-2</v>
      </c>
      <c r="AO161" s="40">
        <v>8.0000000000000004E-4</v>
      </c>
    </row>
    <row r="162" spans="1:41" x14ac:dyDescent="0.75">
      <c r="A162" s="26" t="s">
        <v>233</v>
      </c>
      <c r="B162" s="49" t="s">
        <v>234</v>
      </c>
      <c r="C162" s="9">
        <v>0.33</v>
      </c>
      <c r="D162" s="9">
        <v>0.02</v>
      </c>
      <c r="E162" s="9">
        <v>0.95</v>
      </c>
      <c r="F162" s="27">
        <v>-0.208901</v>
      </c>
      <c r="G162" s="28">
        <v>-0.25388300000000003</v>
      </c>
      <c r="H162" s="27">
        <v>-0.170187</v>
      </c>
      <c r="I162" s="28">
        <v>-0.21190700000000001</v>
      </c>
      <c r="J162" s="27">
        <v>5.8819000000000003E-2</v>
      </c>
      <c r="K162" s="28">
        <v>5.7600999999999999E-2</v>
      </c>
      <c r="L162" s="27">
        <v>0.128215</v>
      </c>
      <c r="M162" s="28">
        <v>0.129466</v>
      </c>
      <c r="N162" s="29">
        <v>-0.30881999999999998</v>
      </c>
      <c r="O162" s="9">
        <v>-0.45889000000000002</v>
      </c>
      <c r="P162" s="30">
        <v>-5.228E-2</v>
      </c>
      <c r="Q162" s="4">
        <v>5.7419999999999999E-2</v>
      </c>
      <c r="R162" s="31">
        <f t="shared" si="8"/>
        <v>6.4258431791193322</v>
      </c>
      <c r="S162" s="32">
        <f t="shared" si="9"/>
        <v>5.8631587650303336</v>
      </c>
      <c r="T162" s="33">
        <v>3.8620000000000001</v>
      </c>
      <c r="U162" s="34">
        <v>4.1916000000000002</v>
      </c>
      <c r="V162" s="35">
        <f t="shared" si="11"/>
        <v>2.6031966099394031</v>
      </c>
      <c r="W162" s="36">
        <f t="shared" si="10"/>
        <v>2.7655757754941375</v>
      </c>
      <c r="X162" s="37">
        <v>47.186999999999998</v>
      </c>
      <c r="Y162" s="37">
        <v>47.252000000000002</v>
      </c>
      <c r="Z162" s="37">
        <v>35.783000000000001</v>
      </c>
      <c r="AA162" s="38">
        <v>41.478999999999999</v>
      </c>
      <c r="AB162" s="38">
        <v>44.371000000000002</v>
      </c>
      <c r="AC162" s="38">
        <v>32.969000000000001</v>
      </c>
      <c r="AD162" s="39">
        <v>-0.43090000000000001</v>
      </c>
      <c r="AE162" s="39">
        <v>-2.2568000000000001</v>
      </c>
      <c r="AF162" s="39">
        <v>2.6876000000000002</v>
      </c>
      <c r="AG162" s="39">
        <v>2.0000000000000001E-4</v>
      </c>
      <c r="AH162" s="39">
        <v>0.72519999999999996</v>
      </c>
      <c r="AI162" s="39">
        <v>-5.0000000000000001E-4</v>
      </c>
      <c r="AJ162" s="40">
        <v>-0.50939999999999996</v>
      </c>
      <c r="AK162" s="40">
        <v>-2.3774000000000002</v>
      </c>
      <c r="AL162" s="40">
        <v>2.8868</v>
      </c>
      <c r="AM162" s="40">
        <v>2.0000000000000001E-4</v>
      </c>
      <c r="AN162" s="40">
        <v>0.72529999999999994</v>
      </c>
      <c r="AO162" s="40">
        <v>-5.0000000000000001E-4</v>
      </c>
    </row>
    <row r="163" spans="1:41" x14ac:dyDescent="0.75">
      <c r="A163" s="26" t="s">
        <v>235</v>
      </c>
      <c r="B163" s="49" t="s">
        <v>236</v>
      </c>
      <c r="C163" s="9">
        <v>0.31</v>
      </c>
      <c r="D163" s="9">
        <v>0</v>
      </c>
      <c r="E163" s="9">
        <v>0.95</v>
      </c>
      <c r="F163" s="27">
        <v>-0.20996200000000001</v>
      </c>
      <c r="G163" s="28">
        <v>-0.25459500000000002</v>
      </c>
      <c r="H163" s="27">
        <v>-0.17140900000000001</v>
      </c>
      <c r="I163" s="28">
        <v>-0.212756</v>
      </c>
      <c r="J163" s="27">
        <v>5.7044999999999998E-2</v>
      </c>
      <c r="K163" s="28">
        <v>3.9662999999999997E-2</v>
      </c>
      <c r="L163" s="27">
        <v>0.12696099999999999</v>
      </c>
      <c r="M163" s="28">
        <v>9.1944999999999999E-2</v>
      </c>
      <c r="N163" s="29">
        <v>-0.30710999999999999</v>
      </c>
      <c r="O163" s="9">
        <v>-0.45682</v>
      </c>
      <c r="P163" s="30">
        <v>-6.11E-3</v>
      </c>
      <c r="Q163" s="4">
        <v>6.0010000000000001E-2</v>
      </c>
      <c r="R163" s="31">
        <f t="shared" si="8"/>
        <v>8.284187039032668</v>
      </c>
      <c r="S163" s="32">
        <f t="shared" si="9"/>
        <v>7.547659145961334</v>
      </c>
      <c r="T163" s="33">
        <v>4.0435999999999996</v>
      </c>
      <c r="U163" s="34">
        <v>4.3602999999999996</v>
      </c>
      <c r="V163" s="35">
        <f t="shared" si="11"/>
        <v>3.8884320156073193</v>
      </c>
      <c r="W163" s="36">
        <f t="shared" si="10"/>
        <v>4.1852506280986326</v>
      </c>
      <c r="X163" s="37">
        <v>64.966999999999999</v>
      </c>
      <c r="Y163" s="37">
        <v>57.018000000000001</v>
      </c>
      <c r="Z163" s="37">
        <v>45.896999999999998</v>
      </c>
      <c r="AA163" s="38">
        <v>56.926000000000002</v>
      </c>
      <c r="AB163" s="38">
        <v>53.572000000000003</v>
      </c>
      <c r="AC163" s="38">
        <v>42.457999999999998</v>
      </c>
      <c r="AD163" s="39">
        <v>-2.9581</v>
      </c>
      <c r="AE163" s="39">
        <v>-0.9345</v>
      </c>
      <c r="AF163" s="39">
        <v>3.8925999999999998</v>
      </c>
      <c r="AG163" s="39">
        <v>-1E-4</v>
      </c>
      <c r="AH163" s="39">
        <v>-1.653</v>
      </c>
      <c r="AI163" s="39">
        <v>4.0000000000000002E-4</v>
      </c>
      <c r="AJ163" s="40">
        <v>-3.2641</v>
      </c>
      <c r="AK163" s="40">
        <v>-0.93530000000000002</v>
      </c>
      <c r="AL163" s="40">
        <v>4.1994999999999996</v>
      </c>
      <c r="AM163" s="40">
        <v>-2.0000000000000001E-4</v>
      </c>
      <c r="AN163" s="40">
        <v>-1.7130000000000001</v>
      </c>
      <c r="AO163" s="40">
        <v>4.0000000000000002E-4</v>
      </c>
    </row>
    <row r="164" spans="1:41" x14ac:dyDescent="0.75">
      <c r="A164" s="26" t="s">
        <v>237</v>
      </c>
      <c r="B164" s="49" t="s">
        <v>238</v>
      </c>
      <c r="C164" s="9">
        <v>0.28999999999999998</v>
      </c>
      <c r="D164" s="9">
        <v>0</v>
      </c>
      <c r="E164" s="9">
        <v>0.95</v>
      </c>
      <c r="F164" s="27">
        <v>-0.210448</v>
      </c>
      <c r="G164" s="28">
        <v>-0.25501000000000001</v>
      </c>
      <c r="H164" s="27">
        <v>-0.1719</v>
      </c>
      <c r="I164" s="28">
        <v>-0.213172</v>
      </c>
      <c r="J164" s="27">
        <v>5.6766999999999998E-2</v>
      </c>
      <c r="K164" s="28">
        <v>5.5500000000000001E-2</v>
      </c>
      <c r="L164" s="27">
        <v>0.126716</v>
      </c>
      <c r="M164" s="28">
        <v>0.12795599999999999</v>
      </c>
      <c r="N164" s="29">
        <v>-0.30629000000000001</v>
      </c>
      <c r="O164" s="9">
        <v>-0.45606999999999998</v>
      </c>
      <c r="P164" s="30">
        <v>-4.2599999999999999E-3</v>
      </c>
      <c r="Q164" s="4">
        <v>5.9979999999999999E-2</v>
      </c>
      <c r="R164" s="31">
        <f t="shared" si="8"/>
        <v>10.143468459576335</v>
      </c>
      <c r="S164" s="32">
        <f t="shared" si="9"/>
        <v>9.2408936443433323</v>
      </c>
      <c r="T164" s="33">
        <v>4.1745000000000001</v>
      </c>
      <c r="U164" s="34">
        <v>4.4814999999999996</v>
      </c>
      <c r="V164" s="35">
        <f t="shared" si="11"/>
        <v>5.5479223804952422</v>
      </c>
      <c r="W164" s="36">
        <f t="shared" si="10"/>
        <v>6.0574791555563774</v>
      </c>
      <c r="X164" s="37">
        <v>80.823999999999998</v>
      </c>
      <c r="Y164" s="37">
        <v>66.73</v>
      </c>
      <c r="Z164" s="37">
        <v>58.006999999999998</v>
      </c>
      <c r="AA164" s="38">
        <v>71.08</v>
      </c>
      <c r="AB164" s="38">
        <v>62.728999999999999</v>
      </c>
      <c r="AC164" s="38">
        <v>53.460999999999999</v>
      </c>
      <c r="AD164" s="39">
        <v>-4.9291999999999998</v>
      </c>
      <c r="AE164" s="39">
        <v>0.34050000000000002</v>
      </c>
      <c r="AF164" s="39">
        <v>4.5887000000000002</v>
      </c>
      <c r="AG164" s="39">
        <v>-6.9999999999999999E-4</v>
      </c>
      <c r="AH164" s="39">
        <v>2.8371</v>
      </c>
      <c r="AI164" s="39">
        <v>-8.0000000000000004E-4</v>
      </c>
      <c r="AJ164" s="40">
        <v>-5.4432</v>
      </c>
      <c r="AK164" s="40">
        <v>0.4451</v>
      </c>
      <c r="AL164" s="40">
        <v>4.9981999999999998</v>
      </c>
      <c r="AM164" s="40">
        <v>-8.9999999999999998E-4</v>
      </c>
      <c r="AN164" s="40">
        <v>3.0487000000000002</v>
      </c>
      <c r="AO164" s="40">
        <v>-1.1000000000000001E-3</v>
      </c>
    </row>
    <row r="165" spans="1:41" x14ac:dyDescent="0.75">
      <c r="A165" s="26" t="s">
        <v>239</v>
      </c>
      <c r="B165" s="49" t="s">
        <v>240</v>
      </c>
      <c r="C165" s="9">
        <v>0.28999999999999998</v>
      </c>
      <c r="D165" s="9">
        <v>0</v>
      </c>
      <c r="E165" s="9">
        <v>0.95</v>
      </c>
      <c r="F165" s="27">
        <v>-0.21065400000000001</v>
      </c>
      <c r="G165" s="28">
        <v>-0.25517600000000001</v>
      </c>
      <c r="H165" s="27">
        <v>-0.17210800000000001</v>
      </c>
      <c r="I165" s="28">
        <v>-0.21334800000000001</v>
      </c>
      <c r="J165" s="27">
        <v>5.6655999999999998E-2</v>
      </c>
      <c r="K165" s="28">
        <v>5.5384999999999997E-2</v>
      </c>
      <c r="L165" s="27">
        <v>0.12660199999999999</v>
      </c>
      <c r="M165" s="28">
        <v>0.12784899999999999</v>
      </c>
      <c r="N165" s="29">
        <v>-0.30590000000000001</v>
      </c>
      <c r="O165" s="9">
        <v>-0.45569999999999999</v>
      </c>
      <c r="P165" s="30">
        <v>-3.8700000000000002E-3</v>
      </c>
      <c r="Q165" s="4">
        <v>6.1650000000000003E-2</v>
      </c>
      <c r="R165" s="31">
        <f t="shared" si="8"/>
        <v>12.024067048135999</v>
      </c>
      <c r="S165" s="32">
        <f t="shared" si="9"/>
        <v>10.953372808295333</v>
      </c>
      <c r="T165" s="33">
        <v>4.2183999999999999</v>
      </c>
      <c r="U165" s="34">
        <v>4.5210999999999997</v>
      </c>
      <c r="V165" s="35">
        <f t="shared" si="11"/>
        <v>8.3431158286338079</v>
      </c>
      <c r="W165" s="36">
        <f t="shared" si="10"/>
        <v>9.0629126951549086</v>
      </c>
      <c r="X165" s="37">
        <v>99.025999999999996</v>
      </c>
      <c r="Y165" s="37">
        <v>76.474999999999994</v>
      </c>
      <c r="Z165" s="37">
        <v>68.171000000000006</v>
      </c>
      <c r="AA165" s="38">
        <v>87.099000000000004</v>
      </c>
      <c r="AB165" s="38">
        <v>71.914000000000001</v>
      </c>
      <c r="AC165" s="38">
        <v>62.960999999999999</v>
      </c>
      <c r="AD165" s="39">
        <v>-8.0698000000000008</v>
      </c>
      <c r="AE165" s="39">
        <v>1.9618</v>
      </c>
      <c r="AF165" s="39">
        <v>6.1079999999999997</v>
      </c>
      <c r="AG165" s="39">
        <v>-1.2999999999999999E-3</v>
      </c>
      <c r="AH165" s="39">
        <v>4.0593000000000004</v>
      </c>
      <c r="AI165" s="39">
        <v>-1E-3</v>
      </c>
      <c r="AJ165" s="40">
        <v>-8.8302999999999994</v>
      </c>
      <c r="AK165" s="40">
        <v>2.1873</v>
      </c>
      <c r="AL165" s="40">
        <v>6.6429</v>
      </c>
      <c r="AM165" s="40">
        <v>1.6000000000000001E-3</v>
      </c>
      <c r="AN165" s="40">
        <v>4.3234000000000004</v>
      </c>
      <c r="AO165" s="40">
        <v>-1.1999999999999999E-3</v>
      </c>
    </row>
    <row r="166" spans="1:41" x14ac:dyDescent="0.75">
      <c r="A166" s="26" t="s">
        <v>241</v>
      </c>
      <c r="B166" s="49" t="s">
        <v>242</v>
      </c>
      <c r="C166" s="9">
        <v>0.28999999999999998</v>
      </c>
      <c r="D166" s="9">
        <v>0</v>
      </c>
      <c r="E166" s="9">
        <v>0.95</v>
      </c>
      <c r="F166" s="27">
        <v>-0.21065900000000001</v>
      </c>
      <c r="G166" s="28">
        <v>-0.25527</v>
      </c>
      <c r="H166" s="27">
        <v>-0.17211399999999999</v>
      </c>
      <c r="I166" s="28">
        <v>-0.213449</v>
      </c>
      <c r="J166" s="27">
        <v>5.6548000000000001E-2</v>
      </c>
      <c r="K166" s="28">
        <v>5.534E-2</v>
      </c>
      <c r="L166" s="27">
        <v>0.12651799999999999</v>
      </c>
      <c r="M166" s="28">
        <v>0.12781200000000001</v>
      </c>
      <c r="N166" s="29">
        <v>-0.30579000000000001</v>
      </c>
      <c r="O166" s="9">
        <v>-0.45545999999999998</v>
      </c>
      <c r="P166" s="30">
        <v>-3.2699999999999999E-3</v>
      </c>
      <c r="Q166" s="4">
        <v>6.1350000000000002E-2</v>
      </c>
      <c r="R166" s="31">
        <f t="shared" si="8"/>
        <v>13.903382658990999</v>
      </c>
      <c r="S166" s="32">
        <f t="shared" si="9"/>
        <v>12.670095667732001</v>
      </c>
      <c r="T166" s="33">
        <v>4.2979000000000003</v>
      </c>
      <c r="U166" s="34">
        <v>4.5994999999999999</v>
      </c>
      <c r="V166" s="35">
        <f t="shared" si="11"/>
        <v>10.556511700367693</v>
      </c>
      <c r="W166" s="36">
        <f t="shared" si="10"/>
        <v>11.520045057203552</v>
      </c>
      <c r="X166" s="37">
        <v>116</v>
      </c>
      <c r="Y166" s="37">
        <v>86.186999999999998</v>
      </c>
      <c r="Z166" s="37">
        <v>79.569999999999993</v>
      </c>
      <c r="AA166" s="38">
        <v>102.303</v>
      </c>
      <c r="AB166" s="38">
        <v>81.069999999999993</v>
      </c>
      <c r="AC166" s="38">
        <v>73.391000000000005</v>
      </c>
      <c r="AD166" s="39">
        <v>-10.4435</v>
      </c>
      <c r="AE166" s="39">
        <v>3.4761000000000002</v>
      </c>
      <c r="AF166" s="39">
        <v>6.9673999999999996</v>
      </c>
      <c r="AG166" s="39">
        <v>-5.4999999999999997E-3</v>
      </c>
      <c r="AH166" s="39">
        <v>5.1612</v>
      </c>
      <c r="AI166" s="39">
        <v>-3.3E-3</v>
      </c>
      <c r="AJ166" s="40">
        <v>-11.424099999999999</v>
      </c>
      <c r="AK166" s="40">
        <v>3.8161</v>
      </c>
      <c r="AL166" s="40">
        <v>7.6079999999999997</v>
      </c>
      <c r="AM166" s="40">
        <v>-1.01E-2</v>
      </c>
      <c r="AN166" s="40">
        <v>5.5970000000000004</v>
      </c>
      <c r="AO166" s="40">
        <v>-6.4000000000000003E-3</v>
      </c>
    </row>
    <row r="167" spans="1:41" x14ac:dyDescent="0.75">
      <c r="A167" s="26" t="s">
        <v>243</v>
      </c>
      <c r="B167" s="49" t="s">
        <v>244</v>
      </c>
      <c r="C167" s="9">
        <v>0.31</v>
      </c>
      <c r="D167" s="9">
        <v>0</v>
      </c>
      <c r="E167" s="9">
        <v>0.97</v>
      </c>
      <c r="F167" s="27">
        <v>-0.21190400000000001</v>
      </c>
      <c r="G167" s="28">
        <v>-0.25470399999999999</v>
      </c>
      <c r="H167" s="27">
        <v>-0.17352200000000001</v>
      </c>
      <c r="I167" s="28">
        <v>-0.21301899999999999</v>
      </c>
      <c r="J167" s="27">
        <v>4.7888E-2</v>
      </c>
      <c r="K167" s="28">
        <v>4.6309999999999997E-2</v>
      </c>
      <c r="L167" s="27">
        <v>0.12363399999999999</v>
      </c>
      <c r="M167" s="28">
        <v>0.12499399999999999</v>
      </c>
      <c r="N167" s="29">
        <v>-0.30007</v>
      </c>
      <c r="O167" s="9">
        <v>-0.46004</v>
      </c>
      <c r="P167" s="30">
        <v>-8.7299999999999999E-3</v>
      </c>
      <c r="Q167" s="4">
        <v>5.7090000000000002E-2</v>
      </c>
      <c r="R167" s="31">
        <f t="shared" si="8"/>
        <v>12.805548506167</v>
      </c>
      <c r="S167" s="32">
        <f t="shared" si="9"/>
        <v>11.696167554001001</v>
      </c>
      <c r="T167" s="33">
        <v>4.3966000000000003</v>
      </c>
      <c r="U167" s="34">
        <v>4.7145999999999999</v>
      </c>
      <c r="V167" s="35">
        <f t="shared" si="11"/>
        <v>6.6924604698122803</v>
      </c>
      <c r="W167" s="36">
        <f t="shared" si="10"/>
        <v>7.172477824294754</v>
      </c>
      <c r="X167" s="37">
        <v>99.156000000000006</v>
      </c>
      <c r="Y167" s="37">
        <v>79.686999999999998</v>
      </c>
      <c r="Z167" s="37">
        <v>80.665999999999997</v>
      </c>
      <c r="AA167" s="38">
        <v>88.05</v>
      </c>
      <c r="AB167" s="38">
        <v>73.605999999999995</v>
      </c>
      <c r="AC167" s="38">
        <v>75.370999999999995</v>
      </c>
      <c r="AD167" s="39">
        <v>-7.1407999999999996</v>
      </c>
      <c r="AE167" s="39">
        <v>6.0857000000000001</v>
      </c>
      <c r="AF167" s="39">
        <v>1.0550999999999999</v>
      </c>
      <c r="AG167" s="39">
        <v>1E-4</v>
      </c>
      <c r="AH167" s="39">
        <v>-0.46760000000000002</v>
      </c>
      <c r="AI167" s="39">
        <v>-8.9999999999999998E-4</v>
      </c>
      <c r="AJ167" s="40">
        <v>-7.7115</v>
      </c>
      <c r="AK167" s="40">
        <v>6.4177</v>
      </c>
      <c r="AL167" s="40">
        <v>1.2938000000000001</v>
      </c>
      <c r="AM167" s="40">
        <v>8.0000000000000004E-4</v>
      </c>
      <c r="AN167" s="40">
        <v>-0.52890000000000004</v>
      </c>
      <c r="AO167" s="40">
        <v>-2.0999999999999999E-3</v>
      </c>
    </row>
    <row r="168" spans="1:41" x14ac:dyDescent="0.75">
      <c r="A168" s="26">
        <v>158</v>
      </c>
      <c r="B168" s="61" t="s">
        <v>573</v>
      </c>
      <c r="C168" s="9">
        <v>0.6</v>
      </c>
      <c r="D168" s="9">
        <v>0.62</v>
      </c>
      <c r="E168" s="9">
        <v>1.3</v>
      </c>
      <c r="F168" s="27">
        <v>-0.31867800000000002</v>
      </c>
      <c r="G168" s="28">
        <v>-0.36958200000000002</v>
      </c>
      <c r="H168" s="27">
        <v>-0.36762400000000001</v>
      </c>
      <c r="I168" s="28">
        <v>-0.42183300000000001</v>
      </c>
      <c r="J168" s="27">
        <v>0.141183</v>
      </c>
      <c r="K168" s="28">
        <v>0.142454</v>
      </c>
      <c r="L168" s="27">
        <v>0.333733</v>
      </c>
      <c r="M168" s="28">
        <v>0.34258699999999997</v>
      </c>
      <c r="N168" s="29">
        <v>-0.27392</v>
      </c>
      <c r="O168" s="9">
        <v>-0.42564999999999997</v>
      </c>
      <c r="P168" s="30">
        <v>-7.5700000000000003E-3</v>
      </c>
      <c r="Q168" s="4">
        <v>6.0060000000000002E-2</v>
      </c>
      <c r="R168" s="31">
        <f t="shared" si="8"/>
        <v>4.0332377958050003</v>
      </c>
      <c r="S168" s="32">
        <f t="shared" si="9"/>
        <v>3.5040588379263333</v>
      </c>
      <c r="T168" s="33">
        <v>3.9693999999999998</v>
      </c>
      <c r="U168" s="34">
        <v>4.1318999999999999</v>
      </c>
      <c r="V168" s="35">
        <f t="shared" si="11"/>
        <v>2.2725264398901941</v>
      </c>
      <c r="W168" s="36">
        <f t="shared" si="10"/>
        <v>2.4920831065596509</v>
      </c>
      <c r="X168" s="37">
        <v>35.136000000000003</v>
      </c>
      <c r="Y168" s="37">
        <v>27.158999999999999</v>
      </c>
      <c r="Z168" s="37">
        <v>19.440000000000001</v>
      </c>
      <c r="AA168" s="38">
        <v>29.856000000000002</v>
      </c>
      <c r="AB168" s="38">
        <v>23.48</v>
      </c>
      <c r="AC168" s="38">
        <v>17.675000000000001</v>
      </c>
      <c r="AD168" s="39">
        <v>-0.64180000000000004</v>
      </c>
      <c r="AE168" s="39">
        <v>2.0828000000000002</v>
      </c>
      <c r="AF168" s="39">
        <v>-1.4409000000000001</v>
      </c>
      <c r="AG168" s="39">
        <v>1.3026</v>
      </c>
      <c r="AH168" s="39">
        <v>3.6900000000000002E-2</v>
      </c>
      <c r="AI168" s="39">
        <v>3.7000000000000002E-3</v>
      </c>
      <c r="AJ168" s="40">
        <v>-0.97640000000000005</v>
      </c>
      <c r="AK168" s="40">
        <v>2.403</v>
      </c>
      <c r="AL168" s="40">
        <v>-1.4267000000000001</v>
      </c>
      <c r="AM168" s="40">
        <v>1.3506</v>
      </c>
      <c r="AN168" s="40">
        <v>3.2000000000000002E-3</v>
      </c>
      <c r="AO168" s="40">
        <v>4.0000000000000002E-4</v>
      </c>
    </row>
    <row r="169" spans="1:41" x14ac:dyDescent="0.75">
      <c r="A169" s="26" t="s">
        <v>574</v>
      </c>
      <c r="B169" s="61" t="s">
        <v>575</v>
      </c>
      <c r="C169" s="9">
        <v>0.68</v>
      </c>
      <c r="D169" s="9">
        <v>0.54</v>
      </c>
      <c r="E169" s="9">
        <v>1.3</v>
      </c>
      <c r="F169" s="27">
        <v>-0.33460099999999998</v>
      </c>
      <c r="G169" s="28">
        <v>-0.38095000000000001</v>
      </c>
      <c r="H169" s="27">
        <v>-0.37845499999999999</v>
      </c>
      <c r="I169" s="28">
        <v>-0.427533</v>
      </c>
      <c r="J169" s="27">
        <v>0.136882</v>
      </c>
      <c r="K169" s="28">
        <v>0.12953400000000001</v>
      </c>
      <c r="L169" s="27">
        <v>0.33055000000000001</v>
      </c>
      <c r="M169" s="28">
        <v>0.32931700000000003</v>
      </c>
      <c r="N169" s="29">
        <v>-0.26296000000000003</v>
      </c>
      <c r="O169" s="9">
        <v>-0.41793000000000002</v>
      </c>
      <c r="P169" s="30">
        <v>-1.06E-2</v>
      </c>
      <c r="Q169" s="4">
        <v>5.9110000000000003E-2</v>
      </c>
      <c r="R169" s="31">
        <f t="shared" si="8"/>
        <v>5.7709817514796677</v>
      </c>
      <c r="S169" s="32">
        <f t="shared" si="9"/>
        <v>5.0611990090210002</v>
      </c>
      <c r="T169" s="33">
        <v>3.9083000000000001</v>
      </c>
      <c r="U169" s="34">
        <v>4.0906000000000002</v>
      </c>
      <c r="V169" s="35">
        <f t="shared" si="11"/>
        <v>3.9322904076377676</v>
      </c>
      <c r="W169" s="36">
        <f t="shared" si="10"/>
        <v>3.8995366942753593</v>
      </c>
      <c r="X169" s="37">
        <v>43.326999999999998</v>
      </c>
      <c r="Y169" s="37">
        <v>43.811</v>
      </c>
      <c r="Z169" s="37">
        <v>29.812999999999999</v>
      </c>
      <c r="AA169" s="38">
        <v>36.877000000000002</v>
      </c>
      <c r="AB169" s="38">
        <v>38.874000000000002</v>
      </c>
      <c r="AC169" s="38">
        <v>26.815999999999999</v>
      </c>
      <c r="AD169" s="39">
        <v>3.5699000000000001</v>
      </c>
      <c r="AE169" s="39">
        <v>-2.5051999999999999</v>
      </c>
      <c r="AF169" s="39">
        <v>-1.0646</v>
      </c>
      <c r="AG169" s="39">
        <v>2.3218000000000001</v>
      </c>
      <c r="AH169" s="39">
        <v>-1.1000000000000001E-3</v>
      </c>
      <c r="AI169" s="39">
        <v>-1E-3</v>
      </c>
      <c r="AJ169" s="40">
        <v>3.5527000000000002</v>
      </c>
      <c r="AK169" s="40">
        <v>-2.5486</v>
      </c>
      <c r="AL169" s="40">
        <v>-1.0041</v>
      </c>
      <c r="AM169" s="40">
        <v>-2.2675999999999998</v>
      </c>
      <c r="AN169" s="40">
        <v>0.23960000000000001</v>
      </c>
      <c r="AO169" s="40">
        <v>-0.2172</v>
      </c>
    </row>
    <row r="170" spans="1:41" x14ac:dyDescent="0.75">
      <c r="A170" s="26" t="s">
        <v>576</v>
      </c>
      <c r="B170" s="61" t="s">
        <v>577</v>
      </c>
      <c r="C170" s="9">
        <v>0.68</v>
      </c>
      <c r="D170" s="9">
        <v>0.55000000000000004</v>
      </c>
      <c r="E170" s="9">
        <v>1.3</v>
      </c>
      <c r="F170" s="27">
        <v>-0.321297</v>
      </c>
      <c r="G170" s="28">
        <v>-0.370286</v>
      </c>
      <c r="H170" s="27">
        <v>-0.36621300000000001</v>
      </c>
      <c r="I170" s="28">
        <v>-0.41771599999999998</v>
      </c>
      <c r="J170" s="27">
        <v>0.13578999999999999</v>
      </c>
      <c r="K170" s="28">
        <v>0.13705700000000001</v>
      </c>
      <c r="L170" s="27">
        <v>0.329542</v>
      </c>
      <c r="M170" s="28">
        <v>0.338341</v>
      </c>
      <c r="N170" s="29">
        <v>-0.26194000000000001</v>
      </c>
      <c r="O170" s="9">
        <v>-0.41596</v>
      </c>
      <c r="P170" s="30">
        <v>-1.095E-2</v>
      </c>
      <c r="Q170" s="4">
        <v>5.6489999999999999E-2</v>
      </c>
      <c r="R170" s="31">
        <f t="shared" si="8"/>
        <v>7.5186934570136668</v>
      </c>
      <c r="S170" s="32">
        <f t="shared" si="9"/>
        <v>6.7080489288496672</v>
      </c>
      <c r="T170" s="33">
        <v>3.7402000000000002</v>
      </c>
      <c r="U170" s="34">
        <v>3.8999000000000001</v>
      </c>
      <c r="V170" s="35">
        <f t="shared" si="11"/>
        <v>4.7065367086638137</v>
      </c>
      <c r="W170" s="36">
        <f t="shared" si="10"/>
        <v>4.7689480464773357</v>
      </c>
      <c r="X170" s="37">
        <v>59.045000000000002</v>
      </c>
      <c r="Y170" s="37">
        <v>52.970999999999997</v>
      </c>
      <c r="Z170" s="37">
        <v>40.353000000000002</v>
      </c>
      <c r="AA170" s="38">
        <v>51.387999999999998</v>
      </c>
      <c r="AB170" s="38">
        <v>47.713000000000001</v>
      </c>
      <c r="AC170" s="38">
        <v>36.840000000000003</v>
      </c>
      <c r="AD170" s="39">
        <v>4.4512</v>
      </c>
      <c r="AE170" s="39">
        <v>-3.1774</v>
      </c>
      <c r="AF170" s="39">
        <v>-1.2738</v>
      </c>
      <c r="AG170" s="39">
        <v>2.7290999999999999</v>
      </c>
      <c r="AH170" s="39">
        <v>-0.65780000000000005</v>
      </c>
      <c r="AI170" s="39">
        <v>0.13600000000000001</v>
      </c>
      <c r="AJ170" s="40">
        <v>4.4894999999999996</v>
      </c>
      <c r="AK170" s="40">
        <v>-3.2854000000000001</v>
      </c>
      <c r="AL170" s="40">
        <v>-1.2040999999999999</v>
      </c>
      <c r="AM170" s="40">
        <v>2.4786000000000001</v>
      </c>
      <c r="AN170" s="40">
        <v>9.2999999999999999E-2</v>
      </c>
      <c r="AO170" s="40">
        <v>6.0999999999999999E-2</v>
      </c>
    </row>
    <row r="171" spans="1:41" x14ac:dyDescent="0.75">
      <c r="A171" s="26" t="s">
        <v>578</v>
      </c>
      <c r="B171" s="61" t="s">
        <v>579</v>
      </c>
      <c r="C171" s="9">
        <v>0.68</v>
      </c>
      <c r="D171" s="9">
        <v>0.56000000000000005</v>
      </c>
      <c r="E171" s="9">
        <v>1.3</v>
      </c>
      <c r="F171" s="27">
        <v>-0.32463199999999998</v>
      </c>
      <c r="G171" s="28">
        <v>-0.37052400000000002</v>
      </c>
      <c r="H171" s="27">
        <v>-0.36971900000000002</v>
      </c>
      <c r="I171" s="28">
        <v>-0.41820800000000002</v>
      </c>
      <c r="J171" s="27">
        <v>0.13594200000000001</v>
      </c>
      <c r="K171" s="28">
        <v>0.13675899999999999</v>
      </c>
      <c r="L171" s="27">
        <v>0.329596</v>
      </c>
      <c r="M171" s="28">
        <v>0.33799400000000002</v>
      </c>
      <c r="N171" s="29">
        <v>-0.26073000000000002</v>
      </c>
      <c r="O171" s="9">
        <v>-0.41549000000000003</v>
      </c>
      <c r="P171" s="30">
        <v>-9.7300000000000008E-3</v>
      </c>
      <c r="Q171" s="4">
        <v>5.7590000000000002E-2</v>
      </c>
      <c r="R171" s="31">
        <f t="shared" si="8"/>
        <v>9.390360546937</v>
      </c>
      <c r="S171" s="32">
        <f t="shared" si="9"/>
        <v>8.3985200906370014</v>
      </c>
      <c r="T171" s="33">
        <v>3.6373000000000002</v>
      </c>
      <c r="U171" s="34">
        <v>3.7766000000000002</v>
      </c>
      <c r="V171" s="35">
        <f t="shared" si="11"/>
        <v>6.8015267072915329</v>
      </c>
      <c r="W171" s="36">
        <f t="shared" si="10"/>
        <v>7.3710690188058887</v>
      </c>
      <c r="X171" s="37">
        <v>75.581000000000003</v>
      </c>
      <c r="Y171" s="37">
        <v>63.491</v>
      </c>
      <c r="Z171" s="37">
        <v>51.226999999999997</v>
      </c>
      <c r="AA171" s="38">
        <v>65.87</v>
      </c>
      <c r="AB171" s="38">
        <v>57.948</v>
      </c>
      <c r="AC171" s="38">
        <v>46.381</v>
      </c>
      <c r="AD171" s="39">
        <v>3.3186</v>
      </c>
      <c r="AE171" s="39">
        <v>-2.3578000000000001</v>
      </c>
      <c r="AF171" s="39">
        <v>-0.96079999999999999</v>
      </c>
      <c r="AG171" s="39">
        <v>6.5693999999999999</v>
      </c>
      <c r="AH171" s="39">
        <v>-0.96509999999999996</v>
      </c>
      <c r="AI171" s="39">
        <v>-4.2299999999999997E-2</v>
      </c>
      <c r="AJ171" s="40">
        <v>3.4260999999999999</v>
      </c>
      <c r="AK171" s="40">
        <v>-2.5647000000000002</v>
      </c>
      <c r="AL171" s="40">
        <v>-0.86140000000000005</v>
      </c>
      <c r="AM171" s="40">
        <v>6.4637000000000002</v>
      </c>
      <c r="AN171" s="40">
        <v>0.20979999999999999</v>
      </c>
      <c r="AO171" s="40">
        <v>0.2351</v>
      </c>
    </row>
    <row r="172" spans="1:41" x14ac:dyDescent="0.75">
      <c r="A172" s="26">
        <v>159</v>
      </c>
      <c r="B172" s="61" t="s">
        <v>580</v>
      </c>
      <c r="C172" s="9">
        <v>0.55000000000000004</v>
      </c>
      <c r="D172" s="9">
        <v>0.4</v>
      </c>
      <c r="E172" s="9">
        <v>1.3</v>
      </c>
      <c r="F172" s="27">
        <v>-0.32922299999999999</v>
      </c>
      <c r="G172" s="28">
        <v>-0.37988899999999998</v>
      </c>
      <c r="H172" s="27">
        <v>-0.37798700000000002</v>
      </c>
      <c r="I172" s="28">
        <v>-0.43199799999999999</v>
      </c>
      <c r="J172" s="27">
        <v>0.13827100000000001</v>
      </c>
      <c r="K172" s="28">
        <v>0.13791200000000001</v>
      </c>
      <c r="L172" s="27">
        <v>0.334428</v>
      </c>
      <c r="M172" s="28">
        <v>0.34213700000000002</v>
      </c>
      <c r="N172" s="29">
        <v>-0.26762000000000002</v>
      </c>
      <c r="O172" s="9">
        <v>-0.3972</v>
      </c>
      <c r="P172" s="30">
        <v>-5.7299999999999999E-3</v>
      </c>
      <c r="Q172" s="4">
        <v>5.8529999999999999E-2</v>
      </c>
      <c r="R172" s="31">
        <f t="shared" si="8"/>
        <v>5.8469241625366664</v>
      </c>
      <c r="S172" s="32">
        <f t="shared" si="9"/>
        <v>5.1842661780763333</v>
      </c>
      <c r="T172" s="33">
        <v>4.3162000000000003</v>
      </c>
      <c r="U172" s="34">
        <v>4.4396000000000004</v>
      </c>
      <c r="V172" s="35">
        <f t="shared" si="11"/>
        <v>4.4865721246849466</v>
      </c>
      <c r="W172" s="36">
        <f t="shared" si="10"/>
        <v>4.9177567040267451</v>
      </c>
      <c r="X172" s="37">
        <v>53.027999999999999</v>
      </c>
      <c r="Y172" s="37">
        <v>36.689</v>
      </c>
      <c r="Z172" s="37">
        <v>28.773</v>
      </c>
      <c r="AA172" s="38">
        <v>45.817</v>
      </c>
      <c r="AB172" s="38">
        <v>32.587000000000003</v>
      </c>
      <c r="AC172" s="38">
        <v>26.657</v>
      </c>
      <c r="AD172" s="39">
        <v>-4.6291000000000002</v>
      </c>
      <c r="AE172" s="39">
        <v>3.9899</v>
      </c>
      <c r="AF172" s="39">
        <v>0.63929999999999998</v>
      </c>
      <c r="AG172" s="39">
        <v>-1.1183000000000001</v>
      </c>
      <c r="AH172" s="39">
        <v>4.0000000000000002E-4</v>
      </c>
      <c r="AI172" s="39">
        <v>-8.9999999999999998E-4</v>
      </c>
      <c r="AJ172" s="40">
        <v>-5.0796999999999999</v>
      </c>
      <c r="AK172" s="40">
        <v>4.359</v>
      </c>
      <c r="AL172" s="40">
        <v>0.72070000000000001</v>
      </c>
      <c r="AM172" s="40">
        <v>-1.2339</v>
      </c>
      <c r="AN172" s="40">
        <v>1E-3</v>
      </c>
      <c r="AO172" s="40">
        <v>-1E-3</v>
      </c>
    </row>
    <row r="173" spans="1:41" x14ac:dyDescent="0.75">
      <c r="A173" s="26">
        <v>162</v>
      </c>
      <c r="B173" s="61" t="s">
        <v>581</v>
      </c>
      <c r="C173" s="9">
        <v>0.72</v>
      </c>
      <c r="D173" s="9">
        <v>0.4</v>
      </c>
      <c r="E173" s="9">
        <v>1.3</v>
      </c>
      <c r="F173" s="27">
        <v>-0.330814</v>
      </c>
      <c r="G173" s="28">
        <v>-0.38247199999999998</v>
      </c>
      <c r="H173" s="27">
        <v>-0.37499900000000003</v>
      </c>
      <c r="I173" s="28">
        <v>-0.42930299999999999</v>
      </c>
      <c r="J173" s="27">
        <v>0.12607199999999999</v>
      </c>
      <c r="K173" s="28">
        <v>0.123501</v>
      </c>
      <c r="L173" s="27">
        <v>0.322459</v>
      </c>
      <c r="M173" s="28">
        <v>0.32790900000000001</v>
      </c>
      <c r="N173" s="29">
        <v>-0.25791999999999998</v>
      </c>
      <c r="O173" s="9">
        <v>-0.39376</v>
      </c>
      <c r="P173" s="30">
        <v>-1.0189999999999999E-2</v>
      </c>
      <c r="Q173" s="4">
        <v>5.8529999999999999E-2</v>
      </c>
      <c r="R173" s="31">
        <f t="shared" si="8"/>
        <v>7.5568867163756668</v>
      </c>
      <c r="S173" s="32">
        <f t="shared" si="9"/>
        <v>6.7516701708083326</v>
      </c>
      <c r="T173" s="33">
        <v>3.9076</v>
      </c>
      <c r="U173" s="34">
        <v>4.0494000000000003</v>
      </c>
      <c r="V173" s="35">
        <f t="shared" si="11"/>
        <v>3.5963491015194839</v>
      </c>
      <c r="W173" s="36">
        <f t="shared" si="10"/>
        <v>3.7965634974276408</v>
      </c>
      <c r="X173" s="37">
        <v>61.74</v>
      </c>
      <c r="Y173" s="37">
        <v>52.17</v>
      </c>
      <c r="Z173" s="37">
        <v>39.232999999999997</v>
      </c>
      <c r="AA173" s="38">
        <v>53.460999999999999</v>
      </c>
      <c r="AB173" s="38">
        <v>46.917999999999999</v>
      </c>
      <c r="AC173" s="38">
        <v>36.445999999999998</v>
      </c>
      <c r="AD173" s="39">
        <v>3.7450000000000001</v>
      </c>
      <c r="AE173" s="39">
        <v>-3.1412</v>
      </c>
      <c r="AF173" s="39">
        <v>-0.6038</v>
      </c>
      <c r="AG173" s="39">
        <v>0.85150000000000003</v>
      </c>
      <c r="AH173" s="39">
        <v>1.61E-2</v>
      </c>
      <c r="AI173" s="39">
        <v>7.0699999999999999E-2</v>
      </c>
      <c r="AJ173" s="40">
        <v>3.9036</v>
      </c>
      <c r="AK173" s="40">
        <v>-3.3410000000000002</v>
      </c>
      <c r="AL173" s="40">
        <v>-0.56259999999999999</v>
      </c>
      <c r="AM173" s="40">
        <v>1.0274000000000001</v>
      </c>
      <c r="AN173" s="40">
        <v>0</v>
      </c>
      <c r="AO173" s="40">
        <v>-1E-4</v>
      </c>
    </row>
    <row r="174" spans="1:41" x14ac:dyDescent="0.75">
      <c r="A174" s="26" t="s">
        <v>582</v>
      </c>
      <c r="B174" s="61" t="s">
        <v>583</v>
      </c>
      <c r="C174" s="9">
        <v>0.71</v>
      </c>
      <c r="D174" s="9">
        <v>0.4</v>
      </c>
      <c r="E174" s="9">
        <v>1.3</v>
      </c>
      <c r="F174" s="27">
        <v>-0.318245</v>
      </c>
      <c r="G174" s="28">
        <v>-0.368952</v>
      </c>
      <c r="H174" s="27">
        <v>-0.36555799999999999</v>
      </c>
      <c r="I174" s="28">
        <v>-0.41670000000000001</v>
      </c>
      <c r="J174" s="27">
        <v>0.12567600000000001</v>
      </c>
      <c r="K174" s="28">
        <v>0.123365</v>
      </c>
      <c r="L174" s="27">
        <v>0.32181199999999999</v>
      </c>
      <c r="M174" s="28">
        <v>0.32759100000000002</v>
      </c>
      <c r="N174" s="29">
        <v>-0.25750000000000001</v>
      </c>
      <c r="O174" s="9">
        <v>-0.39177000000000001</v>
      </c>
      <c r="P174" s="30">
        <v>-9.8099999999999993E-3</v>
      </c>
      <c r="Q174" s="4">
        <v>5.7140000000000003E-2</v>
      </c>
      <c r="R174" s="31">
        <f t="shared" si="8"/>
        <v>9.3732377291093361</v>
      </c>
      <c r="S174" s="32">
        <f t="shared" si="9"/>
        <v>8.387565434851</v>
      </c>
      <c r="T174" s="33">
        <v>3.6817000000000002</v>
      </c>
      <c r="U174" s="34">
        <v>3.8662000000000001</v>
      </c>
      <c r="V174" s="35">
        <f t="shared" si="11"/>
        <v>3.6831741704676415</v>
      </c>
      <c r="W174" s="36">
        <f t="shared" si="10"/>
        <v>3.6539524517979154</v>
      </c>
      <c r="X174" s="37">
        <v>78.415000000000006</v>
      </c>
      <c r="Y174" s="37">
        <v>61</v>
      </c>
      <c r="Z174" s="37">
        <v>50.536999999999999</v>
      </c>
      <c r="AA174" s="38">
        <v>67.747</v>
      </c>
      <c r="AB174" s="38">
        <v>56.110999999999997</v>
      </c>
      <c r="AC174" s="38">
        <v>46.119</v>
      </c>
      <c r="AD174" s="39">
        <v>3.8601999999999999</v>
      </c>
      <c r="AE174" s="39">
        <v>-3.0487000000000002</v>
      </c>
      <c r="AF174" s="39">
        <v>-0.81140000000000001</v>
      </c>
      <c r="AG174" s="39">
        <v>0.73939999999999995</v>
      </c>
      <c r="AH174" s="39">
        <v>0.74339999999999995</v>
      </c>
      <c r="AI174" s="39">
        <v>-0.54320000000000002</v>
      </c>
      <c r="AJ174" s="40">
        <v>3.8971</v>
      </c>
      <c r="AK174" s="40">
        <v>-3.0587</v>
      </c>
      <c r="AL174" s="40">
        <v>-0.83840000000000003</v>
      </c>
      <c r="AM174" s="40">
        <v>0.749</v>
      </c>
      <c r="AN174" s="40">
        <v>0.40600000000000003</v>
      </c>
      <c r="AO174" s="40">
        <v>-0.3987</v>
      </c>
    </row>
    <row r="175" spans="1:41" x14ac:dyDescent="0.75">
      <c r="A175" s="26">
        <v>160</v>
      </c>
      <c r="B175" s="61" t="s">
        <v>584</v>
      </c>
      <c r="C175" s="9">
        <v>0.74</v>
      </c>
      <c r="D175" s="9">
        <v>0</v>
      </c>
      <c r="E175" s="9">
        <v>1.31</v>
      </c>
      <c r="F175" s="27">
        <v>-0.32011699999999998</v>
      </c>
      <c r="G175" s="28">
        <v>-0.37312499999999998</v>
      </c>
      <c r="H175" s="27">
        <v>-0.37158999999999998</v>
      </c>
      <c r="I175" s="28">
        <v>-0.42761399999999999</v>
      </c>
      <c r="J175" s="27">
        <v>4.3824000000000002E-2</v>
      </c>
      <c r="K175" s="28">
        <v>4.8464E-2</v>
      </c>
      <c r="L175" s="27">
        <v>0.117426</v>
      </c>
      <c r="M175" s="28">
        <v>0.125391</v>
      </c>
      <c r="N175" s="29">
        <v>-0.25585000000000002</v>
      </c>
      <c r="O175" s="9">
        <v>-0.37811</v>
      </c>
      <c r="P175" s="30">
        <v>2.5899999999999999E-3</v>
      </c>
      <c r="Q175" s="4">
        <v>7.8630000000000005E-2</v>
      </c>
      <c r="R175" s="31">
        <f t="shared" si="8"/>
        <v>7.6535541518926671</v>
      </c>
      <c r="S175" s="32">
        <f t="shared" si="9"/>
        <v>6.8349156857226676</v>
      </c>
      <c r="T175" s="33">
        <v>4.1345999999999998</v>
      </c>
      <c r="U175" s="34">
        <v>4.2445000000000004</v>
      </c>
      <c r="V175" s="35">
        <f t="shared" si="11"/>
        <v>4.9869602946083296</v>
      </c>
      <c r="W175" s="36">
        <f t="shared" si="10"/>
        <v>5.4395857801858405</v>
      </c>
      <c r="X175" s="37">
        <v>63.036000000000001</v>
      </c>
      <c r="Y175" s="37">
        <v>53.316000000000003</v>
      </c>
      <c r="Z175" s="37">
        <v>38.75</v>
      </c>
      <c r="AA175" s="38">
        <v>55.125</v>
      </c>
      <c r="AB175" s="38">
        <v>47.423999999999999</v>
      </c>
      <c r="AC175" s="38">
        <v>35.963000000000001</v>
      </c>
      <c r="AD175" s="39">
        <v>-5.4229000000000003</v>
      </c>
      <c r="AE175" s="39">
        <v>4.3888999999999996</v>
      </c>
      <c r="AF175" s="39">
        <v>1.034</v>
      </c>
      <c r="AG175" s="39">
        <v>6.4999999999999997E-3</v>
      </c>
      <c r="AH175" s="39">
        <v>4.0000000000000002E-4</v>
      </c>
      <c r="AI175" s="39">
        <v>8.0000000000000004E-4</v>
      </c>
      <c r="AJ175" s="40">
        <v>-5.8943000000000003</v>
      </c>
      <c r="AK175" s="40">
        <v>4.8152999999999997</v>
      </c>
      <c r="AL175" s="40">
        <v>1.079</v>
      </c>
      <c r="AM175" s="40">
        <v>0.2039</v>
      </c>
      <c r="AN175" s="40">
        <v>2.5999999999999999E-3</v>
      </c>
      <c r="AO175" s="40">
        <v>-4.0000000000000002E-4</v>
      </c>
    </row>
    <row r="176" spans="1:41" x14ac:dyDescent="0.75">
      <c r="A176" s="26">
        <v>163</v>
      </c>
      <c r="B176" s="61" t="s">
        <v>585</v>
      </c>
      <c r="C176" s="9">
        <v>0.78</v>
      </c>
      <c r="D176" s="9">
        <v>0</v>
      </c>
      <c r="E176" s="9">
        <v>1.33</v>
      </c>
      <c r="F176" s="27">
        <v>-0.32399800000000001</v>
      </c>
      <c r="G176" s="28">
        <v>-0.37307899999999999</v>
      </c>
      <c r="H176" s="27">
        <v>-0.37212299999999998</v>
      </c>
      <c r="I176" s="28">
        <v>-0.423151</v>
      </c>
      <c r="J176" s="27">
        <v>5.0270000000000002E-2</v>
      </c>
      <c r="K176" s="28">
        <v>4.7789999999999999E-2</v>
      </c>
      <c r="L176" s="27">
        <v>0.107115</v>
      </c>
      <c r="M176" s="28">
        <v>0.105918</v>
      </c>
      <c r="N176" s="29">
        <v>-0.24784</v>
      </c>
      <c r="O176" s="9">
        <v>-0.37254999999999999</v>
      </c>
      <c r="P176" s="30">
        <v>-7.1700000000000002E-3</v>
      </c>
      <c r="Q176" s="4">
        <v>5.9619999999999999E-2</v>
      </c>
      <c r="R176" s="31">
        <f t="shared" si="8"/>
        <v>9.4147371233256667</v>
      </c>
      <c r="S176" s="32">
        <f t="shared" si="9"/>
        <v>8.4068101004209996</v>
      </c>
      <c r="T176" s="33">
        <v>3.9304000000000001</v>
      </c>
      <c r="U176" s="34">
        <v>4.0076000000000001</v>
      </c>
      <c r="V176" s="35">
        <f t="shared" si="11"/>
        <v>4.7867893509115271</v>
      </c>
      <c r="W176" s="36">
        <f t="shared" si="10"/>
        <v>5.2111973528163373</v>
      </c>
      <c r="X176" s="37">
        <v>74.69</v>
      </c>
      <c r="Y176" s="37">
        <v>67.465000000000003</v>
      </c>
      <c r="Z176" s="37">
        <v>48.637999999999998</v>
      </c>
      <c r="AA176" s="38">
        <v>64.381</v>
      </c>
      <c r="AB176" s="38">
        <v>60.646999999999998</v>
      </c>
      <c r="AC176" s="38">
        <v>45.338999999999999</v>
      </c>
      <c r="AD176" s="39">
        <v>1.7451000000000001</v>
      </c>
      <c r="AE176" s="39">
        <v>-2.4148999999999998</v>
      </c>
      <c r="AF176" s="39">
        <v>0.66990000000000005</v>
      </c>
      <c r="AG176" s="39">
        <v>-4.2718999999999996</v>
      </c>
      <c r="AH176" s="39">
        <v>-1E-4</v>
      </c>
      <c r="AI176" s="39">
        <v>-2.9999999999999997E-4</v>
      </c>
      <c r="AJ176" s="40">
        <v>2.1488</v>
      </c>
      <c r="AK176" s="40">
        <v>-2.7414000000000001</v>
      </c>
      <c r="AL176" s="40">
        <v>0.59260000000000002</v>
      </c>
      <c r="AM176" s="40">
        <v>-4.3367000000000004</v>
      </c>
      <c r="AN176" s="40">
        <v>-0.14849999999999999</v>
      </c>
      <c r="AO176" s="40">
        <v>-0.30120000000000002</v>
      </c>
    </row>
    <row r="177" spans="1:41" x14ac:dyDescent="0.75">
      <c r="A177" s="26">
        <v>76</v>
      </c>
      <c r="B177" s="47" t="s">
        <v>202</v>
      </c>
      <c r="C177" s="9">
        <v>0.38</v>
      </c>
      <c r="D177" s="9">
        <v>0.75</v>
      </c>
      <c r="E177" s="9">
        <v>0.6</v>
      </c>
      <c r="F177" s="27">
        <v>-0.26688899999999999</v>
      </c>
      <c r="G177" s="28">
        <v>-0.31949899999999998</v>
      </c>
      <c r="H177" s="27">
        <v>-0.31834499999999999</v>
      </c>
      <c r="I177" s="28">
        <v>-0.374274</v>
      </c>
      <c r="J177" s="27">
        <v>0.185667</v>
      </c>
      <c r="K177" s="28">
        <v>0.19619500000000001</v>
      </c>
      <c r="L177" s="27">
        <v>0.35827999999999999</v>
      </c>
      <c r="M177" s="28">
        <v>0.37917800000000002</v>
      </c>
      <c r="N177" s="29">
        <v>-0.30532999999999999</v>
      </c>
      <c r="O177" s="9">
        <v>-0.46929999999999999</v>
      </c>
      <c r="P177" s="30">
        <v>-2.0400000000000001E-2</v>
      </c>
      <c r="Q177" s="4">
        <v>5.2659999999999998E-2</v>
      </c>
      <c r="R177" s="31">
        <f t="shared" si="8"/>
        <v>3.3358900680223331</v>
      </c>
      <c r="S177" s="32">
        <f t="shared" si="9"/>
        <v>2.8672084434483334</v>
      </c>
      <c r="T177" s="33">
        <v>3.9493999999999998</v>
      </c>
      <c r="U177" s="34">
        <v>4.3163</v>
      </c>
      <c r="V177" s="35">
        <f t="shared" si="11"/>
        <v>1.4321716552145556</v>
      </c>
      <c r="W177" s="36">
        <f t="shared" si="10"/>
        <v>1.4891784647919135</v>
      </c>
      <c r="X177" s="37">
        <v>29.75</v>
      </c>
      <c r="Y177" s="37">
        <v>22.228999999999999</v>
      </c>
      <c r="Z177" s="37">
        <v>15.624000000000001</v>
      </c>
      <c r="AA177" s="38">
        <v>24.867999999999999</v>
      </c>
      <c r="AB177" s="38">
        <v>19.164000000000001</v>
      </c>
      <c r="AC177" s="38">
        <v>14.073</v>
      </c>
      <c r="AD177" s="39">
        <v>-0.12479999999999999</v>
      </c>
      <c r="AE177" s="39">
        <v>0.33279999999999998</v>
      </c>
      <c r="AF177" s="39">
        <v>-0.20799999999999999</v>
      </c>
      <c r="AG177" s="39">
        <v>1.4046000000000001</v>
      </c>
      <c r="AH177" s="39">
        <v>-3.8E-3</v>
      </c>
      <c r="AI177" s="39">
        <v>-8.9999999999999998E-4</v>
      </c>
      <c r="AJ177" s="40">
        <v>-0.34810000000000002</v>
      </c>
      <c r="AK177" s="40">
        <v>0.49540000000000001</v>
      </c>
      <c r="AL177" s="40">
        <v>-0.14729999999999999</v>
      </c>
      <c r="AM177" s="40">
        <v>1.4228000000000001</v>
      </c>
      <c r="AN177" s="40">
        <v>-5.0000000000000001E-4</v>
      </c>
      <c r="AO177" s="40">
        <v>-1E-4</v>
      </c>
    </row>
    <row r="178" spans="1:41" x14ac:dyDescent="0.75">
      <c r="A178" s="26">
        <v>77</v>
      </c>
      <c r="B178" s="47" t="s">
        <v>203</v>
      </c>
      <c r="C178" s="9">
        <v>0.44</v>
      </c>
      <c r="D178" s="9">
        <v>0.61</v>
      </c>
      <c r="E178" s="9">
        <v>0.65</v>
      </c>
      <c r="F178" s="27">
        <v>-0.28424100000000002</v>
      </c>
      <c r="G178" s="28">
        <v>-0.33586500000000002</v>
      </c>
      <c r="H178" s="27">
        <v>-0.32992700000000003</v>
      </c>
      <c r="I178" s="28">
        <v>-0.384237</v>
      </c>
      <c r="J178" s="27">
        <v>0.17744399999999999</v>
      </c>
      <c r="K178" s="28">
        <v>0.187725</v>
      </c>
      <c r="L178" s="27">
        <v>0.35208200000000001</v>
      </c>
      <c r="M178" s="28">
        <v>0.37271700000000002</v>
      </c>
      <c r="N178" s="29">
        <v>-0.29060999999999998</v>
      </c>
      <c r="O178" s="9">
        <v>-0.45262999999999998</v>
      </c>
      <c r="P178" s="30">
        <v>-1.9879999999999998E-2</v>
      </c>
      <c r="Q178" s="4">
        <v>5.391E-2</v>
      </c>
      <c r="R178" s="31">
        <f t="shared" si="8"/>
        <v>5.018564672989001</v>
      </c>
      <c r="S178" s="32">
        <f t="shared" si="9"/>
        <v>4.4424089930010009</v>
      </c>
      <c r="T178" s="33">
        <v>4.4200999999999997</v>
      </c>
      <c r="U178" s="34">
        <v>4.7145000000000001</v>
      </c>
      <c r="V178" s="35">
        <f t="shared" si="11"/>
        <v>1.2701654144244363</v>
      </c>
      <c r="W178" s="36">
        <f t="shared" si="10"/>
        <v>1.3921313084619567</v>
      </c>
      <c r="X178" s="37">
        <v>36.451999999999998</v>
      </c>
      <c r="Y178" s="37">
        <v>39.162999999999997</v>
      </c>
      <c r="Z178" s="37">
        <v>26.088000000000001</v>
      </c>
      <c r="AA178" s="38">
        <v>31.628</v>
      </c>
      <c r="AB178" s="38">
        <v>34.368000000000002</v>
      </c>
      <c r="AC178" s="38">
        <v>24.030999999999999</v>
      </c>
      <c r="AD178" s="39">
        <v>-1.2790999999999999</v>
      </c>
      <c r="AE178" s="39">
        <v>0.5232</v>
      </c>
      <c r="AF178" s="39">
        <v>0.75590000000000002</v>
      </c>
      <c r="AG178" s="39">
        <v>0.61050000000000004</v>
      </c>
      <c r="AH178" s="39">
        <v>0</v>
      </c>
      <c r="AI178" s="39">
        <v>0</v>
      </c>
      <c r="AJ178" s="40">
        <v>-1.3154999999999999</v>
      </c>
      <c r="AK178" s="40">
        <v>0.43709999999999999</v>
      </c>
      <c r="AL178" s="40">
        <v>0.87839999999999996</v>
      </c>
      <c r="AM178" s="40">
        <v>0.76890000000000003</v>
      </c>
      <c r="AN178" s="40">
        <v>2.9999999999999997E-4</v>
      </c>
      <c r="AO178" s="40">
        <v>0</v>
      </c>
    </row>
    <row r="179" spans="1:41" x14ac:dyDescent="0.75">
      <c r="A179" s="26">
        <v>78</v>
      </c>
      <c r="B179" s="47" t="s">
        <v>210</v>
      </c>
      <c r="C179" s="9">
        <v>0.45</v>
      </c>
      <c r="D179" s="9">
        <v>0.6</v>
      </c>
      <c r="E179" s="9">
        <v>0.65</v>
      </c>
      <c r="F179" s="27">
        <v>-0.27712300000000001</v>
      </c>
      <c r="G179" s="28">
        <v>-0.32955899999999999</v>
      </c>
      <c r="H179" s="27">
        <v>-0.32370599999999999</v>
      </c>
      <c r="I179" s="28">
        <v>-0.37876100000000001</v>
      </c>
      <c r="J179" s="27">
        <v>0.176255</v>
      </c>
      <c r="K179" s="28">
        <v>0.18665799999999999</v>
      </c>
      <c r="L179" s="27">
        <v>0.35084500000000002</v>
      </c>
      <c r="M179" s="28">
        <v>0.37165700000000002</v>
      </c>
      <c r="N179" s="29">
        <v>-0.28869</v>
      </c>
      <c r="O179" s="9">
        <v>-0.44805</v>
      </c>
      <c r="P179" s="30">
        <v>-1.9730000000000001E-2</v>
      </c>
      <c r="Q179" s="4">
        <v>5.2200000000000003E-2</v>
      </c>
      <c r="R179" s="31">
        <f t="shared" si="8"/>
        <v>6.7507326101780007</v>
      </c>
      <c r="S179" s="32">
        <f t="shared" si="9"/>
        <v>6.0490424963180001</v>
      </c>
      <c r="T179" s="33">
        <v>4.2991000000000001</v>
      </c>
      <c r="U179" s="34">
        <v>4.5865</v>
      </c>
      <c r="V179" s="35">
        <f t="shared" si="11"/>
        <v>3.6216614778303065</v>
      </c>
      <c r="W179" s="36">
        <f t="shared" si="10"/>
        <v>3.8514814240756761</v>
      </c>
      <c r="X179" s="37">
        <v>51.151000000000003</v>
      </c>
      <c r="Y179" s="37">
        <v>49.603000000000002</v>
      </c>
      <c r="Z179" s="37">
        <v>36.052</v>
      </c>
      <c r="AA179" s="38">
        <v>44.654000000000003</v>
      </c>
      <c r="AB179" s="38">
        <v>44.478999999999999</v>
      </c>
      <c r="AC179" s="38">
        <v>33.453000000000003</v>
      </c>
      <c r="AD179" s="39">
        <v>-1.5341</v>
      </c>
      <c r="AE179" s="39">
        <v>0.25769999999999998</v>
      </c>
      <c r="AF179" s="39">
        <v>1.2764</v>
      </c>
      <c r="AG179" s="39">
        <v>-3.3307000000000002</v>
      </c>
      <c r="AH179" s="39">
        <v>2.0000000000000001E-4</v>
      </c>
      <c r="AI179" s="39">
        <v>2.9999999999999997E-4</v>
      </c>
      <c r="AJ179" s="40">
        <v>-1.5410999999999999</v>
      </c>
      <c r="AK179" s="40">
        <v>0.12139999999999999</v>
      </c>
      <c r="AL179" s="40">
        <v>1.4197</v>
      </c>
      <c r="AM179" s="40">
        <v>-3.5543</v>
      </c>
      <c r="AN179" s="40">
        <v>2.0000000000000001E-4</v>
      </c>
      <c r="AO179" s="40">
        <v>2.9999999999999997E-4</v>
      </c>
    </row>
    <row r="180" spans="1:41" x14ac:dyDescent="0.75">
      <c r="A180" s="26">
        <v>79</v>
      </c>
      <c r="B180" s="47" t="s">
        <v>211</v>
      </c>
      <c r="C180" s="9">
        <v>0.45</v>
      </c>
      <c r="D180" s="9">
        <v>0.6</v>
      </c>
      <c r="E180" s="9">
        <v>0.62</v>
      </c>
      <c r="F180" s="27">
        <v>-0.277314</v>
      </c>
      <c r="G180" s="28">
        <v>-0.32970100000000002</v>
      </c>
      <c r="H180" s="27">
        <v>-0.32411099999999998</v>
      </c>
      <c r="I180" s="28">
        <v>-0.37911899999999998</v>
      </c>
      <c r="J180" s="27">
        <v>0.175871</v>
      </c>
      <c r="K180" s="28">
        <v>0.18634500000000001</v>
      </c>
      <c r="L180" s="27">
        <v>0.35046300000000002</v>
      </c>
      <c r="M180" s="28">
        <v>0.37135499999999999</v>
      </c>
      <c r="N180" s="29">
        <v>-0.28771000000000002</v>
      </c>
      <c r="O180" s="9">
        <v>-0.44627</v>
      </c>
      <c r="P180" s="30">
        <v>-1.805E-2</v>
      </c>
      <c r="Q180" s="4">
        <v>5.4429999999999999E-2</v>
      </c>
      <c r="R180" s="31">
        <f t="shared" si="8"/>
        <v>8.570044340691668</v>
      </c>
      <c r="S180" s="32">
        <f t="shared" si="9"/>
        <v>7.7209104813876657</v>
      </c>
      <c r="T180" s="33">
        <v>4.2558999999999996</v>
      </c>
      <c r="U180" s="34">
        <v>4.5412999999999997</v>
      </c>
      <c r="V180" s="35">
        <f t="shared" si="11"/>
        <v>6.6281902703528361</v>
      </c>
      <c r="W180" s="36">
        <f t="shared" si="10"/>
        <v>7.052118640522151</v>
      </c>
      <c r="X180" s="37">
        <v>67.218000000000004</v>
      </c>
      <c r="Y180" s="37">
        <v>60.374000000000002</v>
      </c>
      <c r="Z180" s="37">
        <v>46.082999999999998</v>
      </c>
      <c r="AA180" s="38">
        <v>59.122999999999998</v>
      </c>
      <c r="AB180" s="38">
        <v>54.427999999999997</v>
      </c>
      <c r="AC180" s="38">
        <v>42.915999999999997</v>
      </c>
      <c r="AD180" s="39">
        <v>-4.2476000000000003</v>
      </c>
      <c r="AE180" s="39">
        <v>1.8327</v>
      </c>
      <c r="AF180" s="39">
        <v>2.4148999999999998</v>
      </c>
      <c r="AG180" s="39">
        <v>-5.5068000000000001</v>
      </c>
      <c r="AH180" s="39">
        <v>8.0000000000000004E-4</v>
      </c>
      <c r="AI180" s="39">
        <v>6.9999999999999999E-4</v>
      </c>
      <c r="AJ180" s="40">
        <v>-4.4211</v>
      </c>
      <c r="AK180" s="40">
        <v>1.8039000000000001</v>
      </c>
      <c r="AL180" s="40">
        <v>2.6172</v>
      </c>
      <c r="AM180" s="40">
        <v>-5.9089999999999998</v>
      </c>
      <c r="AN180" s="40">
        <v>8.0000000000000004E-4</v>
      </c>
      <c r="AO180" s="40">
        <v>6.9999999999999999E-4</v>
      </c>
    </row>
    <row r="181" spans="1:41" x14ac:dyDescent="0.75">
      <c r="A181" s="26">
        <v>80</v>
      </c>
      <c r="B181" s="47" t="s">
        <v>212</v>
      </c>
      <c r="C181" s="9">
        <v>0.45</v>
      </c>
      <c r="D181" s="9">
        <v>0.6</v>
      </c>
      <c r="E181" s="9">
        <v>0.6</v>
      </c>
      <c r="F181" s="27">
        <v>-0.27755000000000002</v>
      </c>
      <c r="G181" s="28">
        <v>-0.32994400000000002</v>
      </c>
      <c r="H181" s="27">
        <v>-0.32432100000000003</v>
      </c>
      <c r="I181" s="28">
        <v>-0.37934600000000002</v>
      </c>
      <c r="J181" s="27">
        <v>0.175736</v>
      </c>
      <c r="K181" s="28">
        <v>0.18623000000000001</v>
      </c>
      <c r="L181" s="27">
        <v>0.35033300000000001</v>
      </c>
      <c r="M181" s="28">
        <v>0.37124499999999999</v>
      </c>
      <c r="N181" s="29">
        <v>-0.28721999999999998</v>
      </c>
      <c r="O181" s="9">
        <v>-0.44462000000000002</v>
      </c>
      <c r="P181" s="30">
        <v>-1.8290000000000001E-2</v>
      </c>
      <c r="Q181" s="4">
        <v>5.3499999999999999E-2</v>
      </c>
      <c r="R181" s="31">
        <f t="shared" si="8"/>
        <v>10.412696396371</v>
      </c>
      <c r="S181" s="32">
        <f t="shared" si="9"/>
        <v>9.4122205132126666</v>
      </c>
      <c r="T181" s="33">
        <v>4.3216000000000001</v>
      </c>
      <c r="U181" s="34">
        <v>4.6001000000000003</v>
      </c>
      <c r="V181" s="35">
        <f t="shared" si="11"/>
        <v>8.78188796159459</v>
      </c>
      <c r="W181" s="36">
        <f t="shared" si="10"/>
        <v>9.3675448192149045</v>
      </c>
      <c r="X181" s="37">
        <v>84.027000000000001</v>
      </c>
      <c r="Y181" s="37">
        <v>71.039000000000001</v>
      </c>
      <c r="Z181" s="37">
        <v>55.951000000000001</v>
      </c>
      <c r="AA181" s="38">
        <v>74.138000000000005</v>
      </c>
      <c r="AB181" s="38">
        <v>64.396000000000001</v>
      </c>
      <c r="AC181" s="38">
        <v>52.207999999999998</v>
      </c>
      <c r="AD181" s="39">
        <v>-4.7754000000000003</v>
      </c>
      <c r="AE181" s="39">
        <v>1.6224000000000001</v>
      </c>
      <c r="AF181" s="39">
        <v>3.153</v>
      </c>
      <c r="AG181" s="39">
        <v>-7.7103999999999999</v>
      </c>
      <c r="AH181" s="39">
        <v>1.1999999999999999E-3</v>
      </c>
      <c r="AI181" s="39">
        <v>1.1000000000000001E-3</v>
      </c>
      <c r="AJ181" s="40">
        <v>-4.96</v>
      </c>
      <c r="AK181" s="40">
        <v>1.5745</v>
      </c>
      <c r="AL181" s="40">
        <v>3.3855</v>
      </c>
      <c r="AM181" s="40">
        <v>-8.2765000000000004</v>
      </c>
      <c r="AN181" s="40">
        <v>1.2999999999999999E-3</v>
      </c>
      <c r="AO181" s="40">
        <v>1.1999999999999999E-3</v>
      </c>
    </row>
    <row r="182" spans="1:41" x14ac:dyDescent="0.75">
      <c r="A182" s="26">
        <v>81</v>
      </c>
      <c r="B182" s="47" t="s">
        <v>213</v>
      </c>
      <c r="C182" s="9">
        <v>0.45</v>
      </c>
      <c r="D182" s="9">
        <v>0.6</v>
      </c>
      <c r="E182" s="9">
        <v>0.6</v>
      </c>
      <c r="F182" s="27">
        <v>-0.27763700000000002</v>
      </c>
      <c r="G182" s="28">
        <v>-0.33003100000000002</v>
      </c>
      <c r="H182" s="27">
        <v>-0.32441300000000001</v>
      </c>
      <c r="I182" s="28">
        <v>-0.37943700000000002</v>
      </c>
      <c r="J182" s="27">
        <v>0.175709</v>
      </c>
      <c r="K182" s="28">
        <v>0.186197</v>
      </c>
      <c r="L182" s="27">
        <v>0.350304</v>
      </c>
      <c r="M182" s="28">
        <v>0.37120900000000001</v>
      </c>
      <c r="N182" s="29">
        <v>-0.28687000000000001</v>
      </c>
      <c r="O182" s="9">
        <v>-0.44259999999999999</v>
      </c>
      <c r="P182" s="30">
        <v>-1.821E-2</v>
      </c>
      <c r="Q182" s="4">
        <v>5.3740000000000003E-2</v>
      </c>
      <c r="R182" s="31">
        <f t="shared" si="8"/>
        <v>12.272224543396332</v>
      </c>
      <c r="S182" s="32">
        <f t="shared" si="9"/>
        <v>11.117840680974334</v>
      </c>
      <c r="T182" s="33">
        <v>4.2584</v>
      </c>
      <c r="U182" s="34">
        <v>4.54</v>
      </c>
      <c r="V182" s="35">
        <f t="shared" si="11"/>
        <v>12.083205832062948</v>
      </c>
      <c r="W182" s="36">
        <f t="shared" si="10"/>
        <v>12.84145159629549</v>
      </c>
      <c r="X182" s="37">
        <v>101.31699999999999</v>
      </c>
      <c r="Y182" s="37">
        <v>81.614000000000004</v>
      </c>
      <c r="Z182" s="37">
        <v>65.77</v>
      </c>
      <c r="AA182" s="38">
        <v>89.668000000000006</v>
      </c>
      <c r="AB182" s="38">
        <v>74.183000000000007</v>
      </c>
      <c r="AC182" s="38">
        <v>61.456000000000003</v>
      </c>
      <c r="AD182" s="39">
        <v>-7.3856999999999999</v>
      </c>
      <c r="AE182" s="39">
        <v>3.0392000000000001</v>
      </c>
      <c r="AF182" s="39">
        <v>4.3464999999999998</v>
      </c>
      <c r="AG182" s="39">
        <v>-10.232200000000001</v>
      </c>
      <c r="AH182" s="39">
        <v>1.6999999999999999E-3</v>
      </c>
      <c r="AI182" s="39">
        <v>1.5E-3</v>
      </c>
      <c r="AJ182" s="40">
        <v>-7.7133000000000003</v>
      </c>
      <c r="AK182" s="40">
        <v>3.0798000000000001</v>
      </c>
      <c r="AL182" s="40">
        <v>4.6334999999999997</v>
      </c>
      <c r="AM182" s="40">
        <v>-10.9414</v>
      </c>
      <c r="AN182" s="40">
        <v>1.6999999999999999E-3</v>
      </c>
      <c r="AO182" s="40">
        <v>1.6000000000000001E-3</v>
      </c>
    </row>
    <row r="183" spans="1:41" x14ac:dyDescent="0.75">
      <c r="A183" s="26">
        <v>82</v>
      </c>
      <c r="B183" s="47" t="s">
        <v>214</v>
      </c>
      <c r="C183" s="9">
        <v>0.45</v>
      </c>
      <c r="D183" s="9">
        <v>0.6</v>
      </c>
      <c r="E183" s="9">
        <v>0.6</v>
      </c>
      <c r="F183" s="27">
        <v>-0.27765499999999999</v>
      </c>
      <c r="G183" s="28">
        <v>-0.33005499999999999</v>
      </c>
      <c r="H183" s="27">
        <v>-0.32442900000000002</v>
      </c>
      <c r="I183" s="28">
        <v>-0.37946000000000002</v>
      </c>
      <c r="J183" s="27">
        <v>0.175673</v>
      </c>
      <c r="K183" s="28">
        <v>0.186167</v>
      </c>
      <c r="L183" s="27">
        <v>0.35026800000000002</v>
      </c>
      <c r="M183" s="28">
        <v>0.37117</v>
      </c>
      <c r="N183" s="29">
        <v>-0.28667999999999999</v>
      </c>
      <c r="O183" s="9">
        <v>-0.44047999999999998</v>
      </c>
      <c r="P183" s="30">
        <v>-1.8169999999999999E-2</v>
      </c>
      <c r="Q183" s="4">
        <v>5.3609999999999998E-2</v>
      </c>
      <c r="R183" s="31">
        <f t="shared" si="8"/>
        <v>14.143496870949001</v>
      </c>
      <c r="S183" s="32">
        <f t="shared" si="9"/>
        <v>12.833872706262332</v>
      </c>
      <c r="T183" s="33">
        <v>4.3376999999999999</v>
      </c>
      <c r="U183" s="34">
        <v>4.6130000000000004</v>
      </c>
      <c r="V183" s="35">
        <f t="shared" si="11"/>
        <v>14.209866101409967</v>
      </c>
      <c r="W183" s="36">
        <f t="shared" si="10"/>
        <v>15.150990120120863</v>
      </c>
      <c r="X183" s="37">
        <v>118.843</v>
      </c>
      <c r="Y183" s="37">
        <v>92.245999999999995</v>
      </c>
      <c r="Z183" s="37">
        <v>75.534000000000006</v>
      </c>
      <c r="AA183" s="38">
        <v>105.35899999999999</v>
      </c>
      <c r="AB183" s="38">
        <v>84.069000000000003</v>
      </c>
      <c r="AC183" s="38">
        <v>70.655000000000001</v>
      </c>
      <c r="AD183" s="39">
        <v>-8.1964000000000006</v>
      </c>
      <c r="AE183" s="39">
        <v>2.9817</v>
      </c>
      <c r="AF183" s="39">
        <v>5.2146999999999997</v>
      </c>
      <c r="AG183" s="39">
        <v>-12.261200000000001</v>
      </c>
      <c r="AH183" s="39">
        <v>1.9E-3</v>
      </c>
      <c r="AI183" s="39">
        <v>2.0999999999999999E-3</v>
      </c>
      <c r="AJ183" s="40">
        <v>-8.5508000000000006</v>
      </c>
      <c r="AK183" s="40">
        <v>3.0158999999999998</v>
      </c>
      <c r="AL183" s="40">
        <v>5.5349000000000004</v>
      </c>
      <c r="AM183" s="40">
        <v>-13.16</v>
      </c>
      <c r="AN183" s="40">
        <v>2E-3</v>
      </c>
      <c r="AO183" s="40">
        <v>2.3E-3</v>
      </c>
    </row>
    <row r="184" spans="1:41" x14ac:dyDescent="0.75">
      <c r="A184" s="26" t="s">
        <v>215</v>
      </c>
      <c r="B184" s="47" t="s">
        <v>216</v>
      </c>
      <c r="C184" s="9">
        <v>0.45</v>
      </c>
      <c r="D184" s="9">
        <v>0.6</v>
      </c>
      <c r="E184" s="9">
        <v>0.6</v>
      </c>
      <c r="F184" s="27">
        <v>-0.27769199999999999</v>
      </c>
      <c r="G184" s="28">
        <v>-0.33009100000000002</v>
      </c>
      <c r="H184" s="27">
        <v>-0.324463</v>
      </c>
      <c r="I184" s="28">
        <v>-0.37949300000000002</v>
      </c>
      <c r="J184" s="27">
        <v>0.17565700000000001</v>
      </c>
      <c r="K184" s="28">
        <v>0.18615300000000001</v>
      </c>
      <c r="L184" s="27">
        <v>0.35025200000000001</v>
      </c>
      <c r="M184" s="28">
        <v>0.37115700000000001</v>
      </c>
      <c r="N184" s="29">
        <v>-0.28655000000000003</v>
      </c>
      <c r="O184" s="9">
        <v>-0.43753999999999998</v>
      </c>
      <c r="P184" s="30">
        <v>-4.7200000000000002E-3</v>
      </c>
      <c r="Q184" s="4">
        <v>5.3629999999999997E-2</v>
      </c>
      <c r="R184" s="31">
        <f t="shared" si="8"/>
        <v>16.024440876583004</v>
      </c>
      <c r="S184" s="32">
        <f t="shared" si="9"/>
        <v>14.557898669556332</v>
      </c>
      <c r="T184" s="33">
        <v>4.2666000000000004</v>
      </c>
      <c r="U184" s="34">
        <v>4.5457999999999998</v>
      </c>
      <c r="V184" s="35">
        <f t="shared" si="11"/>
        <v>17.704122849212268</v>
      </c>
      <c r="W184" s="36">
        <f t="shared" si="10"/>
        <v>18.80940220581186</v>
      </c>
      <c r="X184" s="37">
        <v>136.703</v>
      </c>
      <c r="Y184" s="37">
        <v>102.76</v>
      </c>
      <c r="Z184" s="37">
        <v>85.278000000000006</v>
      </c>
      <c r="AA184" s="38">
        <v>121.377</v>
      </c>
      <c r="AB184" s="38">
        <v>93.811000000000007</v>
      </c>
      <c r="AC184" s="38">
        <v>79.832999999999998</v>
      </c>
      <c r="AD184" s="39">
        <v>-10.7888</v>
      </c>
      <c r="AE184" s="39">
        <v>4.3543000000000003</v>
      </c>
      <c r="AF184" s="39">
        <v>6.4344999999999999</v>
      </c>
      <c r="AG184" s="39">
        <v>15.0017</v>
      </c>
      <c r="AH184" s="39">
        <v>-4.0000000000000002E-4</v>
      </c>
      <c r="AI184" s="39">
        <v>6.9999999999999999E-4</v>
      </c>
      <c r="AJ184" s="40">
        <v>-11.2704</v>
      </c>
      <c r="AK184" s="40">
        <v>4.4664999999999999</v>
      </c>
      <c r="AL184" s="40">
        <v>6.8038999999999996</v>
      </c>
      <c r="AM184" s="40">
        <v>16.036100000000001</v>
      </c>
      <c r="AN184" s="40">
        <v>-5.0000000000000001E-4</v>
      </c>
      <c r="AO184" s="40">
        <v>8.0000000000000004E-4</v>
      </c>
    </row>
    <row r="185" spans="1:41" x14ac:dyDescent="0.75">
      <c r="A185" s="26" t="s">
        <v>217</v>
      </c>
      <c r="B185" s="47" t="s">
        <v>218</v>
      </c>
      <c r="C185" s="9">
        <v>0.45</v>
      </c>
      <c r="D185" s="9">
        <v>0.6</v>
      </c>
      <c r="E185" s="9">
        <v>0.6</v>
      </c>
      <c r="F185" s="27">
        <v>-0.27769500000000003</v>
      </c>
      <c r="G185" s="28">
        <v>-0.33007399999999998</v>
      </c>
      <c r="H185" s="27">
        <v>-0.324465</v>
      </c>
      <c r="I185" s="28">
        <v>-0.37947799999999998</v>
      </c>
      <c r="J185" s="27">
        <v>0.17564299999999999</v>
      </c>
      <c r="K185" s="28">
        <v>0.18614700000000001</v>
      </c>
      <c r="L185" s="27">
        <v>0.35024</v>
      </c>
      <c r="M185" s="28">
        <v>0.37113099999999999</v>
      </c>
      <c r="N185" s="29">
        <v>-0.28644999999999998</v>
      </c>
      <c r="O185" s="9">
        <v>-0.43412000000000001</v>
      </c>
      <c r="P185" s="30">
        <v>-1.8120000000000001E-2</v>
      </c>
      <c r="Q185" s="4">
        <v>5.3620000000000001E-2</v>
      </c>
      <c r="R185" s="31">
        <f t="shared" si="8"/>
        <v>17.911355663073333</v>
      </c>
      <c r="S185" s="32">
        <f t="shared" si="9"/>
        <v>16.287549996632332</v>
      </c>
      <c r="T185" s="33">
        <v>4.3470000000000004</v>
      </c>
      <c r="U185" s="34">
        <v>4.6200999999999999</v>
      </c>
      <c r="V185" s="35">
        <f t="shared" si="11"/>
        <v>19.800299397736389</v>
      </c>
      <c r="W185" s="36">
        <f t="shared" si="10"/>
        <v>21.100000179857819</v>
      </c>
      <c r="X185" s="37">
        <v>154.63</v>
      </c>
      <c r="Y185" s="37">
        <v>113.358</v>
      </c>
      <c r="Z185" s="37">
        <v>94.992000000000004</v>
      </c>
      <c r="AA185" s="38">
        <v>137.43700000000001</v>
      </c>
      <c r="AB185" s="38">
        <v>103.649</v>
      </c>
      <c r="AC185" s="38">
        <v>88.986999999999995</v>
      </c>
      <c r="AD185" s="39">
        <v>-11.817399999999999</v>
      </c>
      <c r="AE185" s="39">
        <v>4.4344999999999999</v>
      </c>
      <c r="AF185" s="39">
        <v>7.3829000000000002</v>
      </c>
      <c r="AG185" s="39">
        <v>-16.883900000000001</v>
      </c>
      <c r="AH185" s="39">
        <v>-3.0000000000000001E-3</v>
      </c>
      <c r="AI185" s="39">
        <v>-1.4E-3</v>
      </c>
      <c r="AJ185" s="40">
        <v>-12.33</v>
      </c>
      <c r="AK185" s="40">
        <v>4.5452000000000004</v>
      </c>
      <c r="AL185" s="40">
        <v>7.7847999999999997</v>
      </c>
      <c r="AM185" s="40">
        <v>-18.1236</v>
      </c>
      <c r="AN185" s="40">
        <v>-3.8E-3</v>
      </c>
      <c r="AO185" s="40">
        <v>-1.6999999999999999E-3</v>
      </c>
    </row>
    <row r="186" spans="1:41" x14ac:dyDescent="0.75">
      <c r="A186" s="26" t="s">
        <v>219</v>
      </c>
      <c r="B186" s="47" t="s">
        <v>220</v>
      </c>
      <c r="C186" s="9">
        <v>0.45</v>
      </c>
      <c r="D186" s="9">
        <v>0.6</v>
      </c>
      <c r="E186" s="9">
        <v>0.6</v>
      </c>
      <c r="F186" s="27">
        <v>-0.27771200000000001</v>
      </c>
      <c r="G186" s="28">
        <v>-0.33013799999999999</v>
      </c>
      <c r="H186" s="27">
        <v>-0.32448100000000002</v>
      </c>
      <c r="I186" s="28">
        <v>-0.37953399999999998</v>
      </c>
      <c r="J186" s="27">
        <v>0.17563799999999999</v>
      </c>
      <c r="K186" s="28">
        <v>0.18612999999999999</v>
      </c>
      <c r="L186" s="27">
        <v>0.35023399999999999</v>
      </c>
      <c r="M186" s="28">
        <v>0.37115500000000001</v>
      </c>
      <c r="N186" s="29">
        <v>-0.28638000000000002</v>
      </c>
      <c r="O186" s="9">
        <v>-0.43058000000000002</v>
      </c>
      <c r="P186" s="30">
        <v>-1.8089999999999998E-2</v>
      </c>
      <c r="Q186" s="4">
        <v>5.3650000000000003E-2</v>
      </c>
      <c r="R186" s="31">
        <f t="shared" si="8"/>
        <v>19.803599741567666</v>
      </c>
      <c r="S186" s="32">
        <f t="shared" si="9"/>
        <v>18.021691745674669</v>
      </c>
      <c r="T186" s="33">
        <v>4.2721999999999998</v>
      </c>
      <c r="U186" s="34">
        <v>4.5503999999999998</v>
      </c>
      <c r="V186" s="35">
        <f t="shared" si="11"/>
        <v>23.438714023384474</v>
      </c>
      <c r="W186" s="36">
        <f t="shared" si="10"/>
        <v>24.898124927994076</v>
      </c>
      <c r="X186" s="37">
        <v>172.786</v>
      </c>
      <c r="Y186" s="37">
        <v>123.845</v>
      </c>
      <c r="Z186" s="37">
        <v>104.696</v>
      </c>
      <c r="AA186" s="38">
        <v>153.714</v>
      </c>
      <c r="AB186" s="38">
        <v>113.372</v>
      </c>
      <c r="AC186" s="38">
        <v>98.13</v>
      </c>
      <c r="AD186" s="39">
        <v>-14.3825</v>
      </c>
      <c r="AE186" s="39">
        <v>5.7710999999999997</v>
      </c>
      <c r="AF186" s="39">
        <v>8.6113999999999997</v>
      </c>
      <c r="AG186" s="39">
        <v>-19.804400000000001</v>
      </c>
      <c r="AH186" s="39">
        <v>0</v>
      </c>
      <c r="AI186" s="39">
        <v>0</v>
      </c>
      <c r="AJ186" s="40">
        <v>-15.023199999999999</v>
      </c>
      <c r="AK186" s="40">
        <v>5.9585999999999997</v>
      </c>
      <c r="AL186" s="40">
        <v>9.0646000000000004</v>
      </c>
      <c r="AM186" s="40">
        <v>-21.171500000000002</v>
      </c>
      <c r="AN186" s="40">
        <v>0</v>
      </c>
      <c r="AO186" s="40">
        <v>0</v>
      </c>
    </row>
    <row r="187" spans="1:41" x14ac:dyDescent="0.75">
      <c r="A187" s="26" t="s">
        <v>221</v>
      </c>
      <c r="B187" s="47" t="s">
        <v>222</v>
      </c>
      <c r="C187" s="9">
        <v>0.45</v>
      </c>
      <c r="D187" s="9">
        <v>0.6</v>
      </c>
      <c r="E187" s="9">
        <v>0.6</v>
      </c>
      <c r="F187" s="27">
        <v>-0.27771000000000001</v>
      </c>
      <c r="G187" s="28">
        <v>-0.33013900000000002</v>
      </c>
      <c r="H187" s="27">
        <v>-0.32447900000000002</v>
      </c>
      <c r="I187" s="28">
        <v>-0.37953399999999998</v>
      </c>
      <c r="J187" s="27">
        <v>0.17563000000000001</v>
      </c>
      <c r="K187" s="28">
        <v>0.18612300000000001</v>
      </c>
      <c r="L187" s="27">
        <v>0.35022599999999998</v>
      </c>
      <c r="M187" s="28">
        <v>0.37114599999999998</v>
      </c>
      <c r="N187" s="29">
        <v>-0.28632000000000002</v>
      </c>
      <c r="O187" s="9">
        <v>-0.42726999999999998</v>
      </c>
      <c r="P187" s="30">
        <v>-1.8089999999999998E-2</v>
      </c>
      <c r="Q187" s="4">
        <v>5.3629999999999997E-2</v>
      </c>
      <c r="R187" s="31">
        <f t="shared" si="8"/>
        <v>21.699791443768667</v>
      </c>
      <c r="S187" s="32">
        <f t="shared" si="9"/>
        <v>19.759287665460334</v>
      </c>
      <c r="T187" s="33">
        <v>4.3522999999999996</v>
      </c>
      <c r="U187" s="34">
        <v>4.6250999999999998</v>
      </c>
      <c r="V187" s="35">
        <f t="shared" si="11"/>
        <v>25.482963953590641</v>
      </c>
      <c r="W187" s="36">
        <f t="shared" si="10"/>
        <v>27.147013138649342</v>
      </c>
      <c r="X187" s="37">
        <v>190.95</v>
      </c>
      <c r="Y187" s="37">
        <v>134.41800000000001</v>
      </c>
      <c r="Z187" s="37">
        <v>114.386</v>
      </c>
      <c r="AA187" s="38">
        <v>169.98500000000001</v>
      </c>
      <c r="AB187" s="38">
        <v>123.182</v>
      </c>
      <c r="AC187" s="38">
        <v>107.262</v>
      </c>
      <c r="AD187" s="39">
        <v>-15.569100000000001</v>
      </c>
      <c r="AE187" s="39">
        <v>5.9593999999999996</v>
      </c>
      <c r="AF187" s="39">
        <v>9.6097999999999999</v>
      </c>
      <c r="AG187" s="39">
        <v>21.546500000000002</v>
      </c>
      <c r="AH187" s="39">
        <v>-1E-4</v>
      </c>
      <c r="AI187" s="39">
        <v>0</v>
      </c>
      <c r="AJ187" s="40">
        <v>-16.2499</v>
      </c>
      <c r="AK187" s="40">
        <v>6.1520000000000001</v>
      </c>
      <c r="AL187" s="40">
        <v>10.098000000000001</v>
      </c>
      <c r="AM187" s="40">
        <v>23.130400000000002</v>
      </c>
      <c r="AN187" s="40">
        <v>2.0000000000000001E-4</v>
      </c>
      <c r="AO187" s="40">
        <v>0</v>
      </c>
    </row>
    <row r="188" spans="1:41" x14ac:dyDescent="0.75">
      <c r="A188" s="26" t="s">
        <v>223</v>
      </c>
      <c r="B188" s="47" t="s">
        <v>224</v>
      </c>
      <c r="C188" s="9">
        <v>0.45</v>
      </c>
      <c r="D188" s="9">
        <v>0.6</v>
      </c>
      <c r="E188" s="9">
        <v>0.6</v>
      </c>
      <c r="F188" s="27">
        <v>-0.27771800000000002</v>
      </c>
      <c r="G188" s="28">
        <v>-0.33014700000000002</v>
      </c>
      <c r="H188" s="27">
        <v>-0.32448700000000003</v>
      </c>
      <c r="I188" s="28">
        <v>-0.37954199999999999</v>
      </c>
      <c r="J188" s="27">
        <v>0.17562900000000001</v>
      </c>
      <c r="K188" s="28">
        <v>0.18612100000000001</v>
      </c>
      <c r="L188" s="27">
        <v>0.35022300000000001</v>
      </c>
      <c r="M188" s="28">
        <v>0.37114399999999997</v>
      </c>
      <c r="N188" s="29">
        <v>-0.28627999999999998</v>
      </c>
      <c r="O188" s="9">
        <v>-0.42432999999999998</v>
      </c>
      <c r="P188" s="30">
        <v>-1.8079999999999999E-2</v>
      </c>
      <c r="Q188" s="4">
        <v>5.3650000000000003E-2</v>
      </c>
      <c r="R188" s="31">
        <f t="shared" si="8"/>
        <v>23.598993209046004</v>
      </c>
      <c r="S188" s="32">
        <f t="shared" si="9"/>
        <v>21.499597576544335</v>
      </c>
      <c r="T188" s="33">
        <v>4.2755999999999998</v>
      </c>
      <c r="U188" s="34">
        <v>4.5530999999999997</v>
      </c>
      <c r="V188" s="35">
        <f t="shared" si="11"/>
        <v>29.248893377186086</v>
      </c>
      <c r="W188" s="36">
        <f t="shared" si="10"/>
        <v>31.063256766475725</v>
      </c>
      <c r="X188" s="37">
        <v>209.28</v>
      </c>
      <c r="Y188" s="37">
        <v>144.893</v>
      </c>
      <c r="Z188" s="37">
        <v>124.069</v>
      </c>
      <c r="AA188" s="38">
        <v>186.41</v>
      </c>
      <c r="AB188" s="38">
        <v>132.898</v>
      </c>
      <c r="AC188" s="38">
        <v>116.389</v>
      </c>
      <c r="AD188" s="39">
        <v>-18.1037</v>
      </c>
      <c r="AE188" s="39">
        <v>7.2637999999999998</v>
      </c>
      <c r="AF188" s="39">
        <v>10.84</v>
      </c>
      <c r="AG188" s="39">
        <v>-24.626999999999999</v>
      </c>
      <c r="AH188" s="39">
        <v>-2.0000000000000001E-4</v>
      </c>
      <c r="AI188" s="39">
        <v>0</v>
      </c>
      <c r="AJ188" s="40">
        <v>-18.901900000000001</v>
      </c>
      <c r="AK188" s="40">
        <v>7.5260999999999996</v>
      </c>
      <c r="AL188" s="40">
        <v>11.3759</v>
      </c>
      <c r="AM188" s="40">
        <v>-26.33</v>
      </c>
      <c r="AN188" s="40">
        <v>2.9999999999999997E-4</v>
      </c>
      <c r="AO188" s="40">
        <v>0</v>
      </c>
    </row>
    <row r="189" spans="1:41" x14ac:dyDescent="0.75">
      <c r="A189" s="26" t="s">
        <v>204</v>
      </c>
      <c r="B189" s="47" t="s">
        <v>205</v>
      </c>
      <c r="C189" s="9">
        <v>0.36</v>
      </c>
      <c r="D189" s="9">
        <v>0.74</v>
      </c>
      <c r="E189" s="9">
        <v>1.08</v>
      </c>
      <c r="F189" s="27">
        <v>-0.26031199999999999</v>
      </c>
      <c r="G189" s="28">
        <v>-0.311502</v>
      </c>
      <c r="H189" s="27">
        <v>-0.30204599999999998</v>
      </c>
      <c r="I189" s="28">
        <v>-0.35566799999999998</v>
      </c>
      <c r="J189" s="27">
        <v>0.181258</v>
      </c>
      <c r="K189" s="28">
        <v>0.19128899999999999</v>
      </c>
      <c r="L189" s="27">
        <v>0.35535699999999998</v>
      </c>
      <c r="M189" s="28">
        <v>0.37582900000000002</v>
      </c>
      <c r="N189" s="29">
        <v>-0.30774000000000001</v>
      </c>
      <c r="O189" s="9">
        <v>-0.45634999999999998</v>
      </c>
      <c r="P189" s="30">
        <v>-3.8390000000000001E-2</v>
      </c>
      <c r="Q189" s="4">
        <v>4.403E-2</v>
      </c>
      <c r="R189" s="31">
        <f t="shared" si="8"/>
        <v>6.9455971853983334</v>
      </c>
      <c r="S189" s="32">
        <f t="shared" si="9"/>
        <v>6.2379856359783323</v>
      </c>
      <c r="T189" s="33">
        <v>4.5689000000000002</v>
      </c>
      <c r="U189" s="34">
        <v>4.9292999999999996</v>
      </c>
      <c r="V189" s="35">
        <f t="shared" si="11"/>
        <v>6.0055805056630458</v>
      </c>
      <c r="W189" s="36">
        <f t="shared" si="10"/>
        <v>6.3225183597993615</v>
      </c>
      <c r="X189" s="37">
        <v>56.692</v>
      </c>
      <c r="Y189" s="37">
        <v>48.996000000000002</v>
      </c>
      <c r="Z189" s="37">
        <v>35.067</v>
      </c>
      <c r="AA189" s="38">
        <v>49.792999999999999</v>
      </c>
      <c r="AB189" s="38">
        <v>44.109000000000002</v>
      </c>
      <c r="AC189" s="38">
        <v>32.512999999999998</v>
      </c>
      <c r="AD189" s="39">
        <v>-3.4188000000000001</v>
      </c>
      <c r="AE189" s="39">
        <v>1.7991999999999999</v>
      </c>
      <c r="AF189" s="39">
        <v>1.6195999999999999</v>
      </c>
      <c r="AG189" s="39">
        <v>-5.2241999999999997</v>
      </c>
      <c r="AH189" s="39">
        <v>1E-4</v>
      </c>
      <c r="AI189" s="39">
        <v>-2.0000000000000001E-4</v>
      </c>
      <c r="AJ189" s="40">
        <v>-3.6198000000000001</v>
      </c>
      <c r="AK189" s="40">
        <v>1.7771999999999999</v>
      </c>
      <c r="AL189" s="40">
        <v>1.8425</v>
      </c>
      <c r="AM189" s="40">
        <v>-5.4904000000000002</v>
      </c>
      <c r="AN189" s="40">
        <v>0</v>
      </c>
      <c r="AO189" s="40">
        <v>-2.0000000000000001E-4</v>
      </c>
    </row>
    <row r="190" spans="1:41" x14ac:dyDescent="0.75">
      <c r="A190" s="26" t="s">
        <v>206</v>
      </c>
      <c r="B190" s="48" t="s">
        <v>207</v>
      </c>
      <c r="C190" s="9">
        <v>0.27</v>
      </c>
      <c r="D190" s="9">
        <v>0.9</v>
      </c>
      <c r="E190" s="9">
        <v>1.2</v>
      </c>
      <c r="F190" s="27">
        <v>-0.25858700000000001</v>
      </c>
      <c r="G190" s="28">
        <v>-0.30838500000000002</v>
      </c>
      <c r="H190" s="27">
        <v>-0.30278500000000003</v>
      </c>
      <c r="I190" s="28">
        <v>-0.355549</v>
      </c>
      <c r="J190" s="27">
        <v>0.17386199999999999</v>
      </c>
      <c r="K190" s="28">
        <v>0.188142</v>
      </c>
      <c r="L190" s="27">
        <v>0.34399800000000003</v>
      </c>
      <c r="M190" s="28">
        <v>0.36940099999999998</v>
      </c>
      <c r="N190" s="29">
        <v>-0.31117</v>
      </c>
      <c r="O190" s="9">
        <v>-0.45839999999999997</v>
      </c>
      <c r="P190" s="30">
        <v>-6.3850000000000004E-2</v>
      </c>
      <c r="Q190" s="4">
        <v>6.0269999999999997E-2</v>
      </c>
      <c r="R190" s="31">
        <f t="shared" ref="R190:R249" si="12">$S$4*AVERAGE(X190:Z190)</f>
        <v>9.0473120468276669</v>
      </c>
      <c r="S190" s="32">
        <f t="shared" ref="S190:S249" si="13">$S$4*AVERAGE(AA190:AC190)</f>
        <v>8.1324009075113324</v>
      </c>
      <c r="T190" s="33">
        <v>2.6151</v>
      </c>
      <c r="U190" s="34">
        <v>2.7635000000000001</v>
      </c>
      <c r="V190" s="35">
        <f t="shared" si="11"/>
        <v>6.1693520891581475</v>
      </c>
      <c r="W190" s="36">
        <f t="shared" ref="W190:W249" si="14">SQRT(AJ190*SUM(AJ190:AO190)+AK190*SUM(AK190:AO190)+AL190*SUM(AL190:AO190)+AM190*SUM(AM190:AO190)+AN190*SUM(AN190:AO190)+AO190^2)</f>
        <v>6.8204293251964723</v>
      </c>
      <c r="X190" s="37">
        <v>64.569000000000003</v>
      </c>
      <c r="Y190" s="37">
        <v>64.908000000000001</v>
      </c>
      <c r="Z190" s="37">
        <v>53.87</v>
      </c>
      <c r="AA190" s="38">
        <v>56.920999999999999</v>
      </c>
      <c r="AB190" s="38">
        <v>58.347000000000001</v>
      </c>
      <c r="AC190" s="38">
        <v>49.537999999999997</v>
      </c>
      <c r="AD190" s="39">
        <v>-6.8731999999999998</v>
      </c>
      <c r="AE190" s="39">
        <v>2.5427</v>
      </c>
      <c r="AF190" s="39">
        <v>4.3304999999999998</v>
      </c>
      <c r="AG190" s="39">
        <v>-0.33460000000000001</v>
      </c>
      <c r="AH190" s="39">
        <v>1.6411</v>
      </c>
      <c r="AI190" s="39">
        <v>-0.61</v>
      </c>
      <c r="AJ190" s="40">
        <v>-7.3505000000000003</v>
      </c>
      <c r="AK190" s="40">
        <v>2.3281000000000001</v>
      </c>
      <c r="AL190" s="40">
        <v>5.0224000000000002</v>
      </c>
      <c r="AM190" s="40">
        <v>-7.6E-3</v>
      </c>
      <c r="AN190" s="40">
        <v>2.0451000000000001</v>
      </c>
      <c r="AO190" s="40">
        <v>6.8999999999999999E-3</v>
      </c>
    </row>
    <row r="191" spans="1:41" x14ac:dyDescent="0.75">
      <c r="A191" s="26" t="s">
        <v>208</v>
      </c>
      <c r="B191" s="48" t="s">
        <v>209</v>
      </c>
      <c r="C191" s="9">
        <v>0.28000000000000003</v>
      </c>
      <c r="D191" s="9">
        <v>0.95</v>
      </c>
      <c r="E191" s="9">
        <v>1.33</v>
      </c>
      <c r="F191" s="27">
        <v>-0.24349599999999999</v>
      </c>
      <c r="G191" s="28">
        <v>-0.29289300000000001</v>
      </c>
      <c r="H191" s="27">
        <v>-0.28288099999999999</v>
      </c>
      <c r="I191" s="28">
        <v>-0.33459699999999998</v>
      </c>
      <c r="J191" s="27">
        <v>0.175566</v>
      </c>
      <c r="K191" s="28">
        <v>0.18589900000000001</v>
      </c>
      <c r="L191" s="27">
        <v>0.345752</v>
      </c>
      <c r="M191" s="28">
        <v>0.36653999999999998</v>
      </c>
      <c r="N191" s="29">
        <v>-0.31840000000000002</v>
      </c>
      <c r="O191" s="9">
        <v>-0.46706999999999999</v>
      </c>
      <c r="P191" s="30">
        <v>-7.2239999999999999E-2</v>
      </c>
      <c r="Q191" s="4">
        <v>9.0399999999999994E-2</v>
      </c>
      <c r="R191" s="31">
        <f t="shared" si="12"/>
        <v>11.033164152466334</v>
      </c>
      <c r="S191" s="32">
        <f t="shared" si="13"/>
        <v>9.9355767261239993</v>
      </c>
      <c r="T191" s="33">
        <v>2.7963</v>
      </c>
      <c r="U191" s="34">
        <v>3.0937000000000001</v>
      </c>
      <c r="V191" s="35">
        <f t="shared" ref="V191:V250" si="15">SQRT(AD191*SUM(AD191:AI191)+AE191*SUM(AE191:AI191)+AF191*SUM(AF191:AI191)+AG191*SUM(AG191:AI191)+AH191*SUM(AH191:AI191)+AI191^2)</f>
        <v>6.2078704150457265</v>
      </c>
      <c r="W191" s="36">
        <f t="shared" si="14"/>
        <v>6.600526000251798</v>
      </c>
      <c r="X191" s="37">
        <v>71.283000000000001</v>
      </c>
      <c r="Y191" s="37">
        <v>80.356999999999999</v>
      </c>
      <c r="Z191" s="37">
        <v>71.950999999999993</v>
      </c>
      <c r="AA191" s="38">
        <v>63.37</v>
      </c>
      <c r="AB191" s="38">
        <v>72.412999999999997</v>
      </c>
      <c r="AC191" s="38">
        <v>65.564999999999998</v>
      </c>
      <c r="AD191" s="39">
        <v>-2.1890000000000001</v>
      </c>
      <c r="AE191" s="39">
        <v>-0.15429999999999999</v>
      </c>
      <c r="AF191" s="39">
        <v>2.3433999999999999</v>
      </c>
      <c r="AG191" s="39">
        <v>-5.7782</v>
      </c>
      <c r="AH191" s="39">
        <v>2.0000000000000001E-4</v>
      </c>
      <c r="AI191" s="39">
        <v>2.9999999999999997E-4</v>
      </c>
      <c r="AJ191" s="40">
        <v>-2.2374999999999998</v>
      </c>
      <c r="AK191" s="40">
        <v>-0.39929999999999999</v>
      </c>
      <c r="AL191" s="40">
        <v>2.6368</v>
      </c>
      <c r="AM191" s="40">
        <v>-6.1245000000000003</v>
      </c>
      <c r="AN191" s="40">
        <v>2.9999999999999997E-4</v>
      </c>
      <c r="AO191" s="40">
        <v>0</v>
      </c>
    </row>
    <row r="192" spans="1:41" x14ac:dyDescent="0.75">
      <c r="A192" s="26">
        <v>20</v>
      </c>
      <c r="B192" t="s">
        <v>553</v>
      </c>
      <c r="C192" s="9">
        <v>0.35</v>
      </c>
      <c r="D192" s="9">
        <v>0.82</v>
      </c>
      <c r="E192" s="9">
        <v>0.45</v>
      </c>
      <c r="F192" s="27">
        <v>-0.31110100000000002</v>
      </c>
      <c r="G192" s="28">
        <v>-0.332679</v>
      </c>
      <c r="H192" s="27">
        <v>-0.64478400000000002</v>
      </c>
      <c r="I192" s="28">
        <v>-0.68388499999999997</v>
      </c>
      <c r="J192" s="27">
        <v>0.15554999999999999</v>
      </c>
      <c r="K192" s="28">
        <v>0.16633899999999999</v>
      </c>
      <c r="L192" s="27">
        <v>0.32239200000000001</v>
      </c>
      <c r="M192" s="28">
        <v>0.341943</v>
      </c>
      <c r="N192" s="29">
        <v>-0.32408999999999999</v>
      </c>
      <c r="O192" s="9">
        <v>-0.51173999999999997</v>
      </c>
      <c r="P192" s="30">
        <v>2.0930000000000001E-2</v>
      </c>
      <c r="Q192" s="4">
        <v>0.14726</v>
      </c>
      <c r="R192" s="31">
        <f t="shared" si="12"/>
        <v>1.2678286986923337</v>
      </c>
      <c r="S192" s="32">
        <f t="shared" si="13"/>
        <v>1.104939875496</v>
      </c>
      <c r="T192" s="33">
        <v>1.9139999999999999</v>
      </c>
      <c r="U192" s="34">
        <v>1.9736</v>
      </c>
      <c r="V192" s="35">
        <f t="shared" si="15"/>
        <v>1.6987357858124965</v>
      </c>
      <c r="W192" s="36">
        <f t="shared" si="14"/>
        <v>1.6902006153116853</v>
      </c>
      <c r="X192" s="37">
        <v>8.2620000000000005</v>
      </c>
      <c r="Y192" s="37">
        <v>9.1760000000000002</v>
      </c>
      <c r="Z192" s="37">
        <v>8.2550000000000008</v>
      </c>
      <c r="AA192" s="38">
        <v>6.9560000000000004</v>
      </c>
      <c r="AB192" s="38">
        <v>8.2089999999999996</v>
      </c>
      <c r="AC192" s="38">
        <v>7.2270000000000003</v>
      </c>
      <c r="AD192" s="39">
        <v>-1.5699000000000001</v>
      </c>
      <c r="AE192" s="39">
        <v>1.8033999999999999</v>
      </c>
      <c r="AF192" s="39">
        <v>-0.2336</v>
      </c>
      <c r="AG192" s="39">
        <v>0</v>
      </c>
      <c r="AH192" s="39">
        <v>0</v>
      </c>
      <c r="AI192" s="39">
        <v>0</v>
      </c>
      <c r="AJ192" s="40">
        <v>-1.5418000000000001</v>
      </c>
      <c r="AK192" s="40">
        <v>1.8071999999999999</v>
      </c>
      <c r="AL192" s="40">
        <v>-0.26540000000000002</v>
      </c>
      <c r="AM192" s="40">
        <v>0</v>
      </c>
      <c r="AN192" s="40">
        <v>0</v>
      </c>
      <c r="AO192" s="40">
        <v>0</v>
      </c>
    </row>
    <row r="193" spans="1:41" x14ac:dyDescent="0.75">
      <c r="A193" s="26">
        <v>21</v>
      </c>
      <c r="B193" s="51" t="s">
        <v>282</v>
      </c>
      <c r="C193" s="9">
        <v>0.47</v>
      </c>
      <c r="D193" s="9">
        <v>0.43</v>
      </c>
      <c r="E193" s="9">
        <v>0.44</v>
      </c>
      <c r="F193" s="27">
        <v>-0.248502</v>
      </c>
      <c r="G193" s="28">
        <v>-0.27938299999999999</v>
      </c>
      <c r="H193" s="27">
        <v>-0.46952100000000002</v>
      </c>
      <c r="I193" s="28">
        <v>-0.51307400000000003</v>
      </c>
      <c r="J193" s="27">
        <v>0.15879599999999999</v>
      </c>
      <c r="K193" s="28">
        <v>0.16799500000000001</v>
      </c>
      <c r="L193" s="27">
        <v>0.331513</v>
      </c>
      <c r="M193" s="28">
        <v>0.35022500000000001</v>
      </c>
      <c r="N193" s="29">
        <v>-0.28492000000000001</v>
      </c>
      <c r="O193" s="9">
        <v>-0.45022000000000001</v>
      </c>
      <c r="P193" s="30">
        <v>-2.4499999999999999E-3</v>
      </c>
      <c r="Q193" s="4">
        <v>6.862E-2</v>
      </c>
      <c r="R193" s="31">
        <f t="shared" si="12"/>
        <v>3.043420496654667</v>
      </c>
      <c r="S193" s="32">
        <f t="shared" si="13"/>
        <v>2.7553426566606665</v>
      </c>
      <c r="T193" s="33">
        <v>1.6891</v>
      </c>
      <c r="U193" s="34">
        <v>1.7467999999999999</v>
      </c>
      <c r="V193" s="35">
        <f t="shared" si="15"/>
        <v>2.4091524588535278</v>
      </c>
      <c r="W193" s="36">
        <f t="shared" si="14"/>
        <v>2.4367551497842368</v>
      </c>
      <c r="X193" s="37">
        <v>22.768000000000001</v>
      </c>
      <c r="Y193" s="37">
        <v>19.654</v>
      </c>
      <c r="Z193" s="37">
        <v>19.254000000000001</v>
      </c>
      <c r="AA193" s="38">
        <v>20.350000000000001</v>
      </c>
      <c r="AB193" s="38">
        <v>18.015999999999998</v>
      </c>
      <c r="AC193" s="38">
        <v>17.472000000000001</v>
      </c>
      <c r="AD193" s="39">
        <v>1.1900000000000001E-2</v>
      </c>
      <c r="AE193" s="39">
        <v>0.79779999999999995</v>
      </c>
      <c r="AF193" s="39">
        <v>-0.80969999999999998</v>
      </c>
      <c r="AG193" s="39">
        <v>2.2713000000000001</v>
      </c>
      <c r="AH193" s="39">
        <v>-2.9999999999999997E-4</v>
      </c>
      <c r="AI193" s="39">
        <v>-1E-4</v>
      </c>
      <c r="AJ193" s="40">
        <v>2.6599999999999999E-2</v>
      </c>
      <c r="AK193" s="40">
        <v>0.75890000000000002</v>
      </c>
      <c r="AL193" s="40">
        <v>-0.78549999999999998</v>
      </c>
      <c r="AM193" s="40">
        <v>2.3111999999999999</v>
      </c>
      <c r="AN193" s="40">
        <v>-2.0000000000000001E-4</v>
      </c>
      <c r="AO193" s="40">
        <v>-1E-4</v>
      </c>
    </row>
    <row r="194" spans="1:41" x14ac:dyDescent="0.75">
      <c r="A194" s="26">
        <v>22</v>
      </c>
      <c r="B194" s="51" t="s">
        <v>283</v>
      </c>
      <c r="C194" s="9">
        <v>0.48</v>
      </c>
      <c r="D194" s="9">
        <v>0.37</v>
      </c>
      <c r="E194" s="9">
        <v>0.42</v>
      </c>
      <c r="F194" s="27">
        <v>-0.24628</v>
      </c>
      <c r="G194" s="28">
        <v>-0.27832899999999999</v>
      </c>
      <c r="H194" s="27">
        <v>-0.24628</v>
      </c>
      <c r="I194" s="28">
        <v>-0.50775300000000001</v>
      </c>
      <c r="J194" s="27">
        <v>0.15734300000000001</v>
      </c>
      <c r="K194" s="28">
        <v>0.166992</v>
      </c>
      <c r="L194" s="27">
        <v>0.33008300000000002</v>
      </c>
      <c r="M194" s="28">
        <v>0.34934599999999999</v>
      </c>
      <c r="N194" s="29">
        <v>-0.28069</v>
      </c>
      <c r="O194" s="9">
        <v>-0.44107000000000002</v>
      </c>
      <c r="P194" s="30">
        <v>-1.89E-3</v>
      </c>
      <c r="Q194" s="4">
        <v>6.7309999999999995E-2</v>
      </c>
      <c r="R194" s="31">
        <f t="shared" si="12"/>
        <v>4.8674200303200008</v>
      </c>
      <c r="S194" s="32">
        <f t="shared" si="13"/>
        <v>4.4287403459166672</v>
      </c>
      <c r="T194" s="33">
        <v>1.6068</v>
      </c>
      <c r="U194" s="34">
        <v>1.6644000000000001</v>
      </c>
      <c r="V194" s="35">
        <f t="shared" si="15"/>
        <v>2.8004277994620748</v>
      </c>
      <c r="W194" s="36">
        <f t="shared" si="14"/>
        <v>2.828282786427128</v>
      </c>
      <c r="X194" s="37">
        <v>36.514000000000003</v>
      </c>
      <c r="Y194" s="37">
        <v>32.155000000000001</v>
      </c>
      <c r="Z194" s="37">
        <v>29.971</v>
      </c>
      <c r="AA194" s="38">
        <v>32.859000000000002</v>
      </c>
      <c r="AB194" s="38">
        <v>29.335999999999999</v>
      </c>
      <c r="AC194" s="38">
        <v>27.555</v>
      </c>
      <c r="AD194" s="39">
        <v>2.2084999999999999</v>
      </c>
      <c r="AE194" s="39">
        <v>-1.3743000000000001</v>
      </c>
      <c r="AF194" s="39">
        <v>-0.83420000000000005</v>
      </c>
      <c r="AG194" s="39">
        <v>2.0278999999999998</v>
      </c>
      <c r="AH194" s="39">
        <v>-4.0000000000000002E-4</v>
      </c>
      <c r="AI194" s="39">
        <v>-1E-4</v>
      </c>
      <c r="AJ194" s="40">
        <v>2.2385999999999999</v>
      </c>
      <c r="AK194" s="40">
        <v>-1.4265000000000001</v>
      </c>
      <c r="AL194" s="40">
        <v>-0.81210000000000004</v>
      </c>
      <c r="AM194" s="40">
        <v>2.0365000000000002</v>
      </c>
      <c r="AN194" s="40">
        <v>-4.0000000000000002E-4</v>
      </c>
      <c r="AO194" s="40">
        <v>-1E-4</v>
      </c>
    </row>
    <row r="195" spans="1:41" x14ac:dyDescent="0.75">
      <c r="A195" s="26">
        <v>23</v>
      </c>
      <c r="B195" s="51" t="s">
        <v>284</v>
      </c>
      <c r="C195" s="9">
        <v>0.48</v>
      </c>
      <c r="D195" s="9">
        <v>0.37</v>
      </c>
      <c r="E195" s="9">
        <v>0.42</v>
      </c>
      <c r="F195" s="27">
        <v>-0.24592900000000001</v>
      </c>
      <c r="G195" s="28">
        <v>-0.27786899999999998</v>
      </c>
      <c r="H195" s="27">
        <v>-0.46308899999999997</v>
      </c>
      <c r="I195" s="28">
        <v>-0.50756199999999996</v>
      </c>
      <c r="J195" s="27">
        <v>0.15742300000000001</v>
      </c>
      <c r="K195" s="28">
        <v>0.16702700000000001</v>
      </c>
      <c r="L195" s="27">
        <v>0.33020699999999997</v>
      </c>
      <c r="M195" s="28">
        <v>0.34942899999999999</v>
      </c>
      <c r="N195" s="29">
        <v>-0.28034999999999999</v>
      </c>
      <c r="O195" s="9">
        <v>-0.44040000000000001</v>
      </c>
      <c r="P195" s="30">
        <v>-4.0000000000000003E-5</v>
      </c>
      <c r="Q195" s="4">
        <v>6.9159999999999999E-2</v>
      </c>
      <c r="R195" s="31">
        <f t="shared" si="12"/>
        <v>6.6541638652536665</v>
      </c>
      <c r="S195" s="32">
        <f t="shared" si="13"/>
        <v>6.0785509835253331</v>
      </c>
      <c r="T195" s="33">
        <v>1.5119</v>
      </c>
      <c r="U195" s="34">
        <v>1.5725</v>
      </c>
      <c r="V195" s="35">
        <f t="shared" si="15"/>
        <v>4.0590296414290936</v>
      </c>
      <c r="W195" s="36">
        <f t="shared" si="14"/>
        <v>4.1270837573279273</v>
      </c>
      <c r="X195" s="37">
        <v>51.875999999999998</v>
      </c>
      <c r="Y195" s="37">
        <v>42.941000000000003</v>
      </c>
      <c r="Z195" s="37">
        <v>40.031999999999996</v>
      </c>
      <c r="AA195" s="38">
        <v>46.723999999999997</v>
      </c>
      <c r="AB195" s="38">
        <v>39.395000000000003</v>
      </c>
      <c r="AC195" s="38">
        <v>37.064999999999998</v>
      </c>
      <c r="AD195" s="39">
        <v>1.0462</v>
      </c>
      <c r="AE195" s="39">
        <v>-0.54559999999999997</v>
      </c>
      <c r="AF195" s="39">
        <v>-0.50060000000000004</v>
      </c>
      <c r="AG195" s="39">
        <v>3.9531999999999998</v>
      </c>
      <c r="AH195" s="39">
        <v>5.4000000000000003E-3</v>
      </c>
      <c r="AI195" s="39">
        <v>1.2999999999999999E-3</v>
      </c>
      <c r="AJ195" s="40">
        <v>1.0617000000000001</v>
      </c>
      <c r="AK195" s="40">
        <v>-0.58440000000000003</v>
      </c>
      <c r="AL195" s="40">
        <v>-0.4773</v>
      </c>
      <c r="AM195" s="40">
        <v>4.0202</v>
      </c>
      <c r="AN195" s="40">
        <v>4.4999999999999997E-3</v>
      </c>
      <c r="AO195" s="40">
        <v>1.1000000000000001E-3</v>
      </c>
    </row>
    <row r="196" spans="1:41" x14ac:dyDescent="0.75">
      <c r="A196" s="26">
        <v>24</v>
      </c>
      <c r="B196" s="51" t="s">
        <v>285</v>
      </c>
      <c r="C196" s="9">
        <v>0.56000000000000005</v>
      </c>
      <c r="D196" s="9">
        <v>0.33</v>
      </c>
      <c r="E196" s="9">
        <v>0.36</v>
      </c>
      <c r="F196" s="27">
        <v>-0.24518699999999999</v>
      </c>
      <c r="G196" s="28">
        <v>-0.27855000000000002</v>
      </c>
      <c r="H196" s="27">
        <v>-0.45893600000000001</v>
      </c>
      <c r="I196" s="28">
        <v>-0.50438700000000003</v>
      </c>
      <c r="J196" s="27">
        <v>0.15576599999999999</v>
      </c>
      <c r="K196" s="28">
        <v>0.16567000000000001</v>
      </c>
      <c r="L196" s="27">
        <v>0.32969599999999999</v>
      </c>
      <c r="M196" s="28">
        <v>0.34915400000000002</v>
      </c>
      <c r="N196" s="29">
        <v>-0.27907999999999999</v>
      </c>
      <c r="O196" s="9">
        <v>-0.43426999999999999</v>
      </c>
      <c r="P196" s="30">
        <v>-6.0099999999999997E-3</v>
      </c>
      <c r="Q196" s="4">
        <v>6.5019999999999994E-2</v>
      </c>
      <c r="R196" s="31">
        <f t="shared" si="12"/>
        <v>6.7157961403740014</v>
      </c>
      <c r="S196" s="32">
        <f t="shared" si="13"/>
        <v>6.0997201156523335</v>
      </c>
      <c r="T196" s="33">
        <v>1.6773</v>
      </c>
      <c r="U196" s="34">
        <v>1.7159</v>
      </c>
      <c r="V196" s="35">
        <f t="shared" si="15"/>
        <v>3.1183095516641703</v>
      </c>
      <c r="W196" s="36">
        <f t="shared" si="14"/>
        <v>3.1925927660758737</v>
      </c>
      <c r="X196" s="37">
        <v>47.914999999999999</v>
      </c>
      <c r="Y196" s="37">
        <v>46.773000000000003</v>
      </c>
      <c r="Z196" s="37">
        <v>41.41</v>
      </c>
      <c r="AA196" s="38">
        <v>43.155999999999999</v>
      </c>
      <c r="AB196" s="38">
        <v>42.304000000000002</v>
      </c>
      <c r="AC196" s="38">
        <v>38.152999999999999</v>
      </c>
      <c r="AD196" s="39">
        <v>-0.91059999999999997</v>
      </c>
      <c r="AE196" s="39">
        <v>0.82189999999999996</v>
      </c>
      <c r="AF196" s="39">
        <v>8.8800000000000004E-2</v>
      </c>
      <c r="AG196" s="39">
        <v>-1.49E-2</v>
      </c>
      <c r="AH196" s="39">
        <v>-5.3E-3</v>
      </c>
      <c r="AI196" s="39">
        <v>3.0045999999999999</v>
      </c>
      <c r="AJ196" s="40">
        <v>-0.94740000000000002</v>
      </c>
      <c r="AK196" s="40">
        <v>0.8992</v>
      </c>
      <c r="AL196" s="40">
        <v>4.82E-2</v>
      </c>
      <c r="AM196" s="40">
        <v>-1.4200000000000001E-2</v>
      </c>
      <c r="AN196" s="40">
        <v>-4.8999999999999998E-3</v>
      </c>
      <c r="AO196" s="40">
        <v>3.0653999999999999</v>
      </c>
    </row>
    <row r="197" spans="1:41" x14ac:dyDescent="0.75">
      <c r="A197" s="26">
        <v>25</v>
      </c>
      <c r="B197" s="51" t="s">
        <v>286</v>
      </c>
      <c r="C197" s="9">
        <v>0.48</v>
      </c>
      <c r="D197" s="9">
        <v>0.37</v>
      </c>
      <c r="E197" s="9">
        <v>0.42</v>
      </c>
      <c r="F197" s="27">
        <v>-0.24617600000000001</v>
      </c>
      <c r="G197" s="28">
        <v>-0.27813199999999999</v>
      </c>
      <c r="H197" s="27">
        <v>-0.46326699999999998</v>
      </c>
      <c r="I197" s="28">
        <v>-0.50776500000000002</v>
      </c>
      <c r="J197" s="27">
        <v>0.15720500000000001</v>
      </c>
      <c r="K197" s="28">
        <v>0.16683899999999999</v>
      </c>
      <c r="L197" s="27">
        <v>0.32994600000000002</v>
      </c>
      <c r="M197" s="28">
        <v>0.34920400000000001</v>
      </c>
      <c r="N197" s="29">
        <v>-0.27989000000000003</v>
      </c>
      <c r="O197" s="9">
        <v>-0.44007000000000002</v>
      </c>
      <c r="P197" s="30">
        <v>-6.7000000000000002E-4</v>
      </c>
      <c r="Q197" s="4">
        <v>6.7549999999999999E-2</v>
      </c>
      <c r="R197" s="31">
        <f t="shared" si="12"/>
        <v>8.4864040634066686</v>
      </c>
      <c r="S197" s="32">
        <f t="shared" si="13"/>
        <v>7.7612255884919996</v>
      </c>
      <c r="T197" s="33">
        <v>1.5822000000000001</v>
      </c>
      <c r="U197" s="34">
        <v>1.6367</v>
      </c>
      <c r="V197" s="35">
        <f t="shared" si="15"/>
        <v>4.4624585107315005</v>
      </c>
      <c r="W197" s="36">
        <f t="shared" si="14"/>
        <v>4.57109575156767</v>
      </c>
      <c r="X197" s="37">
        <v>68.03</v>
      </c>
      <c r="Y197" s="37">
        <v>53.99</v>
      </c>
      <c r="Z197" s="37">
        <v>49.96</v>
      </c>
      <c r="AA197" s="38">
        <v>61.276000000000003</v>
      </c>
      <c r="AB197" s="38">
        <v>49.595999999999997</v>
      </c>
      <c r="AC197" s="38">
        <v>46.411999999999999</v>
      </c>
      <c r="AD197" s="39">
        <v>1.9531000000000001</v>
      </c>
      <c r="AE197" s="39">
        <v>-1.5610999999999999</v>
      </c>
      <c r="AF197" s="39">
        <v>-0.39190000000000003</v>
      </c>
      <c r="AG197" s="39">
        <v>4.0881999999999996</v>
      </c>
      <c r="AH197" s="39">
        <v>-6.9999999999999999E-4</v>
      </c>
      <c r="AI197" s="39">
        <v>0</v>
      </c>
      <c r="AJ197" s="40">
        <v>1.9904999999999999</v>
      </c>
      <c r="AK197" s="40">
        <v>-1.6129</v>
      </c>
      <c r="AL197" s="40">
        <v>-0.37759999999999999</v>
      </c>
      <c r="AM197" s="40">
        <v>4.1886000000000001</v>
      </c>
      <c r="AN197" s="40">
        <v>-5.9999999999999995E-4</v>
      </c>
      <c r="AO197" s="40">
        <v>0</v>
      </c>
    </row>
    <row r="198" spans="1:41" x14ac:dyDescent="0.75">
      <c r="A198" s="26">
        <v>29</v>
      </c>
      <c r="B198" s="51" t="s">
        <v>287</v>
      </c>
      <c r="C198" s="9">
        <v>0.48</v>
      </c>
      <c r="D198" s="9">
        <v>0.37</v>
      </c>
      <c r="E198" s="9">
        <v>0.42</v>
      </c>
      <c r="F198" s="27">
        <v>-0.246138</v>
      </c>
      <c r="G198" s="28">
        <v>-0.27815099999999998</v>
      </c>
      <c r="H198" s="27">
        <v>-0.46334399999999998</v>
      </c>
      <c r="I198" s="28">
        <v>-0.50785499999999995</v>
      </c>
      <c r="J198" s="27">
        <v>0.15712300000000001</v>
      </c>
      <c r="K198" s="28">
        <v>0.16675799999999999</v>
      </c>
      <c r="L198" s="27">
        <v>0.32990900000000001</v>
      </c>
      <c r="M198" s="28">
        <v>0.34915000000000002</v>
      </c>
      <c r="N198" s="29">
        <v>-0.27967999999999998</v>
      </c>
      <c r="O198" s="9">
        <v>-0.43973000000000001</v>
      </c>
      <c r="P198" s="30">
        <v>-5.5000000000000003E-4</v>
      </c>
      <c r="Q198" s="4">
        <v>6.8080000000000002E-2</v>
      </c>
      <c r="R198" s="31">
        <f t="shared" si="12"/>
        <v>10.330980585643001</v>
      </c>
      <c r="S198" s="32">
        <f t="shared" si="13"/>
        <v>9.4552989569116672</v>
      </c>
      <c r="T198" s="33">
        <v>1.4883999999999999</v>
      </c>
      <c r="U198" s="34">
        <v>1.5489999999999999</v>
      </c>
      <c r="V198" s="35">
        <f t="shared" si="15"/>
        <v>5.9134648405144006</v>
      </c>
      <c r="W198" s="36">
        <f t="shared" si="14"/>
        <v>6.0506213085930272</v>
      </c>
      <c r="X198" s="37">
        <v>84.924000000000007</v>
      </c>
      <c r="Y198" s="37">
        <v>64.64</v>
      </c>
      <c r="Z198" s="37">
        <v>59.796999999999997</v>
      </c>
      <c r="AA198" s="38">
        <v>76.445999999999998</v>
      </c>
      <c r="AB198" s="38">
        <v>59.481999999999999</v>
      </c>
      <c r="AC198" s="38">
        <v>55.686999999999998</v>
      </c>
      <c r="AD198" s="39">
        <v>1.0624</v>
      </c>
      <c r="AE198" s="39">
        <v>-1.0075000000000001</v>
      </c>
      <c r="AF198" s="39">
        <v>-5.4899999999999997E-2</v>
      </c>
      <c r="AG198" s="39">
        <v>5.8216000000000001</v>
      </c>
      <c r="AH198" s="39">
        <v>6.9999999999999999E-4</v>
      </c>
      <c r="AI198" s="39">
        <v>1E-4</v>
      </c>
      <c r="AJ198" s="40">
        <v>1.0887</v>
      </c>
      <c r="AK198" s="40">
        <v>-1.0491999999999999</v>
      </c>
      <c r="AL198" s="40">
        <v>-3.95E-2</v>
      </c>
      <c r="AM198" s="40">
        <v>5.9550000000000001</v>
      </c>
      <c r="AN198" s="40">
        <v>5.9999999999999995E-4</v>
      </c>
      <c r="AO198" s="40">
        <v>1E-4</v>
      </c>
    </row>
    <row r="199" spans="1:41" x14ac:dyDescent="0.75">
      <c r="A199" s="26">
        <v>32</v>
      </c>
      <c r="B199" s="51" t="s">
        <v>288</v>
      </c>
      <c r="C199" s="9">
        <v>0.48</v>
      </c>
      <c r="D199" s="9">
        <v>0.37</v>
      </c>
      <c r="E199" s="9">
        <v>0.42</v>
      </c>
      <c r="F199" s="27">
        <v>-0.24615000000000001</v>
      </c>
      <c r="G199" s="28">
        <v>-0.27818900000000002</v>
      </c>
      <c r="H199" s="27">
        <v>-0.46335500000000002</v>
      </c>
      <c r="I199" s="28">
        <v>-0.50788500000000003</v>
      </c>
      <c r="J199" s="27">
        <v>0.15709400000000001</v>
      </c>
      <c r="K199" s="28">
        <v>0.16672500000000001</v>
      </c>
      <c r="L199" s="27">
        <v>0.32988099999999998</v>
      </c>
      <c r="M199" s="28">
        <v>0.349111</v>
      </c>
      <c r="N199" s="29">
        <v>-0.27958</v>
      </c>
      <c r="O199" s="9">
        <v>-0.43955</v>
      </c>
      <c r="P199" s="30">
        <v>-6.9999999999999999E-4</v>
      </c>
      <c r="Q199" s="4">
        <v>6.7449999999999996E-2</v>
      </c>
      <c r="R199" s="31">
        <f t="shared" si="12"/>
        <v>12.193666831633669</v>
      </c>
      <c r="S199" s="32">
        <f t="shared" si="13"/>
        <v>11.16486674838</v>
      </c>
      <c r="T199" s="33">
        <v>1.5741000000000001</v>
      </c>
      <c r="U199" s="34">
        <v>1.6279999999999999</v>
      </c>
      <c r="V199" s="35">
        <f t="shared" si="15"/>
        <v>6.244573412972259</v>
      </c>
      <c r="W199" s="36">
        <f t="shared" si="14"/>
        <v>6.4297613361617083</v>
      </c>
      <c r="X199" s="37">
        <v>102.096</v>
      </c>
      <c r="Y199" s="37">
        <v>75.400000000000006</v>
      </c>
      <c r="Z199" s="37">
        <v>69.613</v>
      </c>
      <c r="AA199" s="38">
        <v>91.91</v>
      </c>
      <c r="AB199" s="38">
        <v>69.427999999999997</v>
      </c>
      <c r="AC199" s="38">
        <v>64.921999999999997</v>
      </c>
      <c r="AD199" s="39">
        <v>1.5455000000000001</v>
      </c>
      <c r="AE199" s="39">
        <v>-1.6564000000000001</v>
      </c>
      <c r="AF199" s="39">
        <v>0.1109</v>
      </c>
      <c r="AG199" s="39">
        <v>-6.0349000000000004</v>
      </c>
      <c r="AH199" s="39">
        <v>-2.9999999999999997E-4</v>
      </c>
      <c r="AI199" s="39">
        <v>-1E-4</v>
      </c>
      <c r="AJ199" s="40">
        <v>1.593</v>
      </c>
      <c r="AK199" s="40">
        <v>-1.7115</v>
      </c>
      <c r="AL199" s="40">
        <v>0.11849999999999999</v>
      </c>
      <c r="AM199" s="40">
        <v>-6.2127999999999997</v>
      </c>
      <c r="AN199" s="40">
        <v>-2.9999999999999997E-4</v>
      </c>
      <c r="AO199" s="40">
        <v>-1E-4</v>
      </c>
    </row>
    <row r="200" spans="1:41" x14ac:dyDescent="0.75">
      <c r="A200" s="26" t="s">
        <v>289</v>
      </c>
      <c r="B200" s="51" t="s">
        <v>290</v>
      </c>
      <c r="C200" s="9">
        <v>0.48</v>
      </c>
      <c r="D200" s="9">
        <v>0.37</v>
      </c>
      <c r="E200" s="9">
        <v>0.42</v>
      </c>
      <c r="F200" s="27">
        <v>-0.246169</v>
      </c>
      <c r="G200" s="28">
        <v>-0.27821800000000002</v>
      </c>
      <c r="H200" s="27">
        <v>-0.46337200000000001</v>
      </c>
      <c r="I200" s="28">
        <v>-0.50790900000000005</v>
      </c>
      <c r="J200" s="27">
        <v>0.15706300000000001</v>
      </c>
      <c r="K200" s="28">
        <v>0.16669700000000001</v>
      </c>
      <c r="L200" s="27">
        <v>0.32984999999999998</v>
      </c>
      <c r="M200" s="28">
        <v>0.349082</v>
      </c>
      <c r="N200" s="29">
        <v>-0.27950999999999998</v>
      </c>
      <c r="O200" s="9">
        <v>-0.43822</v>
      </c>
      <c r="P200" s="30">
        <v>-6.4000000000000005E-4</v>
      </c>
      <c r="Q200" s="4">
        <v>6.7640000000000006E-2</v>
      </c>
      <c r="R200" s="31">
        <f t="shared" si="12"/>
        <v>14.066172791594669</v>
      </c>
      <c r="S200" s="32">
        <f t="shared" si="13"/>
        <v>12.882527168446998</v>
      </c>
      <c r="T200" s="33">
        <v>1.4818</v>
      </c>
      <c r="U200" s="34">
        <v>1.5422</v>
      </c>
      <c r="V200" s="35">
        <f t="shared" si="15"/>
        <v>7.8518226119799728</v>
      </c>
      <c r="W200" s="36">
        <f t="shared" si="14"/>
        <v>8.0552865026639502</v>
      </c>
      <c r="X200" s="37">
        <v>119.70699999999999</v>
      </c>
      <c r="Y200" s="37">
        <v>85.968000000000004</v>
      </c>
      <c r="Z200" s="37">
        <v>79.381</v>
      </c>
      <c r="AA200" s="38">
        <v>107.717</v>
      </c>
      <c r="AB200" s="38">
        <v>79.233999999999995</v>
      </c>
      <c r="AC200" s="38">
        <v>74.117999999999995</v>
      </c>
      <c r="AD200" s="39">
        <v>0.78459999999999996</v>
      </c>
      <c r="AE200" s="39">
        <v>-1.2294</v>
      </c>
      <c r="AF200" s="39">
        <v>0.44469999999999998</v>
      </c>
      <c r="AG200" s="39">
        <v>-7.7774999999999999</v>
      </c>
      <c r="AH200" s="39">
        <v>2.0000000000000001E-4</v>
      </c>
      <c r="AI200" s="39">
        <v>0</v>
      </c>
      <c r="AJ200" s="40">
        <v>0.8337</v>
      </c>
      <c r="AK200" s="40">
        <v>-1.2808999999999999</v>
      </c>
      <c r="AL200" s="40">
        <v>0.44719999999999999</v>
      </c>
      <c r="AM200" s="40">
        <v>-7.9763000000000002</v>
      </c>
      <c r="AN200" s="40">
        <v>2.0000000000000001E-4</v>
      </c>
      <c r="AO200" s="40">
        <v>0</v>
      </c>
    </row>
    <row r="201" spans="1:41" x14ac:dyDescent="0.75">
      <c r="A201" s="26">
        <v>34</v>
      </c>
      <c r="B201" s="51" t="s">
        <v>291</v>
      </c>
      <c r="C201" s="9">
        <v>0.48</v>
      </c>
      <c r="D201" s="9">
        <v>0.37</v>
      </c>
      <c r="E201" s="9">
        <v>0.42</v>
      </c>
      <c r="F201" s="27">
        <v>-0.24617600000000001</v>
      </c>
      <c r="G201" s="28">
        <v>-0.27822799999999998</v>
      </c>
      <c r="H201" s="27">
        <v>-0.46337899999999999</v>
      </c>
      <c r="I201" s="28">
        <v>-0.50792099999999996</v>
      </c>
      <c r="J201" s="27">
        <v>0.15704699999999999</v>
      </c>
      <c r="K201" s="28">
        <v>0.166682</v>
      </c>
      <c r="L201" s="27">
        <v>0.32983499999999999</v>
      </c>
      <c r="M201" s="28">
        <v>0.34906799999999999</v>
      </c>
      <c r="N201" s="29">
        <v>-0.27945999999999999</v>
      </c>
      <c r="O201" s="9">
        <v>-0.43254999999999999</v>
      </c>
      <c r="P201" s="30">
        <v>-6.6E-4</v>
      </c>
      <c r="Q201" s="4">
        <v>6.7519999999999997E-2</v>
      </c>
      <c r="R201" s="31">
        <f t="shared" si="12"/>
        <v>15.947462214303004</v>
      </c>
      <c r="S201" s="32">
        <f t="shared" si="13"/>
        <v>14.607934800038334</v>
      </c>
      <c r="T201" s="33">
        <v>1.5711999999999999</v>
      </c>
      <c r="U201" s="34">
        <v>1.6247</v>
      </c>
      <c r="V201" s="35">
        <f t="shared" si="15"/>
        <v>8.0862779274521603</v>
      </c>
      <c r="W201" s="36">
        <f t="shared" si="14"/>
        <v>8.3473548726527742</v>
      </c>
      <c r="X201" s="37">
        <v>137.452</v>
      </c>
      <c r="Y201" s="37">
        <v>96.614999999999995</v>
      </c>
      <c r="Z201" s="37">
        <v>89.114000000000004</v>
      </c>
      <c r="AA201" s="38">
        <v>123.66200000000001</v>
      </c>
      <c r="AB201" s="38">
        <v>89.087000000000003</v>
      </c>
      <c r="AC201" s="38">
        <v>83.286000000000001</v>
      </c>
      <c r="AD201" s="39">
        <v>1.0590999999999999</v>
      </c>
      <c r="AE201" s="39">
        <v>-1.7059</v>
      </c>
      <c r="AF201" s="39">
        <v>0.64690000000000003</v>
      </c>
      <c r="AG201" s="39">
        <v>7.9480000000000004</v>
      </c>
      <c r="AH201" s="39">
        <v>-1.1000000000000001E-3</v>
      </c>
      <c r="AI201" s="39">
        <v>0</v>
      </c>
      <c r="AJ201" s="40">
        <v>1.1331</v>
      </c>
      <c r="AK201" s="40">
        <v>-1.7724</v>
      </c>
      <c r="AL201" s="40">
        <v>0.63929999999999998</v>
      </c>
      <c r="AM201" s="40">
        <v>8.2018000000000004</v>
      </c>
      <c r="AN201" s="40">
        <v>-1E-3</v>
      </c>
      <c r="AO201" s="40">
        <v>0</v>
      </c>
    </row>
    <row r="202" spans="1:41" x14ac:dyDescent="0.75">
      <c r="A202" s="26" t="s">
        <v>292</v>
      </c>
      <c r="B202" s="51" t="s">
        <v>293</v>
      </c>
      <c r="C202" s="9">
        <v>0.48</v>
      </c>
      <c r="D202" s="9">
        <v>0.37</v>
      </c>
      <c r="E202" s="9">
        <v>0.42</v>
      </c>
      <c r="F202" s="27">
        <v>-0.24618499999999999</v>
      </c>
      <c r="G202" s="28">
        <v>-0.27823799999999999</v>
      </c>
      <c r="H202" s="27">
        <v>-0.46338699999999999</v>
      </c>
      <c r="I202" s="28">
        <v>-0.50793299999999997</v>
      </c>
      <c r="J202" s="27">
        <v>0.15703600000000001</v>
      </c>
      <c r="K202" s="28">
        <v>0.16667199999999999</v>
      </c>
      <c r="L202" s="27">
        <v>0.32982499999999998</v>
      </c>
      <c r="M202" s="28">
        <v>0.34906100000000001</v>
      </c>
      <c r="N202" s="29">
        <v>-0.27903</v>
      </c>
      <c r="O202" s="9">
        <v>-0.42082999999999998</v>
      </c>
      <c r="P202" s="30">
        <v>-6.4999999999999997E-4</v>
      </c>
      <c r="Q202" s="4">
        <v>6.7559999999999995E-2</v>
      </c>
      <c r="R202" s="31">
        <f t="shared" si="12"/>
        <v>17.835067834941999</v>
      </c>
      <c r="S202" s="32">
        <f t="shared" si="13"/>
        <v>16.338573033040998</v>
      </c>
      <c r="T202" s="33">
        <v>1.4793000000000001</v>
      </c>
      <c r="U202" s="34">
        <v>1.5392999999999999</v>
      </c>
      <c r="V202" s="35">
        <f t="shared" si="15"/>
        <v>9.8339525131047889</v>
      </c>
      <c r="W202" s="36">
        <f t="shared" si="14"/>
        <v>10.101536227722988</v>
      </c>
      <c r="X202" s="37">
        <v>155.453</v>
      </c>
      <c r="Y202" s="37">
        <v>107.149</v>
      </c>
      <c r="Z202" s="37">
        <v>98.831999999999994</v>
      </c>
      <c r="AA202" s="38">
        <v>139.80600000000001</v>
      </c>
      <c r="AB202" s="38">
        <v>98.861999999999995</v>
      </c>
      <c r="AC202" s="38">
        <v>92.438999999999993</v>
      </c>
      <c r="AD202" s="39">
        <v>0.37830000000000003</v>
      </c>
      <c r="AE202" s="39">
        <v>-1.3559000000000001</v>
      </c>
      <c r="AF202" s="39">
        <v>0.97750000000000004</v>
      </c>
      <c r="AG202" s="39">
        <v>-9.7591000000000001</v>
      </c>
      <c r="AH202" s="39">
        <v>2.9999999999999997E-4</v>
      </c>
      <c r="AI202" s="39">
        <v>0</v>
      </c>
      <c r="AJ202" s="40">
        <v>0.4587</v>
      </c>
      <c r="AK202" s="40">
        <v>-1.4217</v>
      </c>
      <c r="AL202" s="40">
        <v>0.96299999999999997</v>
      </c>
      <c r="AM202" s="40">
        <v>-10.023199999999999</v>
      </c>
      <c r="AN202" s="40">
        <v>2.9999999999999997E-4</v>
      </c>
      <c r="AO202" s="40">
        <v>0</v>
      </c>
    </row>
    <row r="203" spans="1:41" x14ac:dyDescent="0.75">
      <c r="A203" s="26">
        <v>35</v>
      </c>
      <c r="B203" s="51" t="s">
        <v>294</v>
      </c>
      <c r="C203" s="9">
        <v>0.48</v>
      </c>
      <c r="D203" s="9">
        <v>0.37</v>
      </c>
      <c r="E203" s="9">
        <v>0.42</v>
      </c>
      <c r="F203" s="27">
        <v>-0.24618699999999999</v>
      </c>
      <c r="G203" s="28">
        <v>-0.27823900000000001</v>
      </c>
      <c r="H203" s="27">
        <v>-0.463389</v>
      </c>
      <c r="I203" s="28">
        <v>-0.50793900000000003</v>
      </c>
      <c r="J203" s="27">
        <v>0.157027</v>
      </c>
      <c r="K203" s="28">
        <v>0.16666300000000001</v>
      </c>
      <c r="L203" s="27">
        <v>0.329816</v>
      </c>
      <c r="M203" s="28">
        <v>0.34905599999999998</v>
      </c>
      <c r="N203" s="29">
        <v>-0.27939999999999998</v>
      </c>
      <c r="O203" s="9">
        <v>-0.42435</v>
      </c>
      <c r="P203" s="30">
        <v>-6.7000000000000002E-4</v>
      </c>
      <c r="Q203" s="4">
        <v>6.7470000000000002E-2</v>
      </c>
      <c r="R203" s="31">
        <f t="shared" si="12"/>
        <v>19.727706675807003</v>
      </c>
      <c r="S203" s="32">
        <f t="shared" si="13"/>
        <v>18.073405616232002</v>
      </c>
      <c r="T203" s="33">
        <v>1.5696000000000001</v>
      </c>
      <c r="U203" s="34">
        <v>1.6229</v>
      </c>
      <c r="V203" s="35">
        <f t="shared" si="15"/>
        <v>9.9685186407008342</v>
      </c>
      <c r="W203" s="36">
        <f t="shared" si="14"/>
        <v>10.301729644579108</v>
      </c>
      <c r="X203" s="37">
        <v>173.52099999999999</v>
      </c>
      <c r="Y203" s="37">
        <v>117.73699999999999</v>
      </c>
      <c r="Z203" s="37">
        <v>108.53100000000001</v>
      </c>
      <c r="AA203" s="38">
        <v>156.018</v>
      </c>
      <c r="AB203" s="38">
        <v>108.66800000000001</v>
      </c>
      <c r="AC203" s="38">
        <v>101.578</v>
      </c>
      <c r="AD203" s="39">
        <v>0.53149999999999997</v>
      </c>
      <c r="AE203" s="39">
        <v>-1.7325999999999999</v>
      </c>
      <c r="AF203" s="39">
        <v>1.2012</v>
      </c>
      <c r="AG203" s="39">
        <v>-9.8491</v>
      </c>
      <c r="AH203" s="39">
        <v>-4.0000000000000002E-4</v>
      </c>
      <c r="AI203" s="39">
        <v>0</v>
      </c>
      <c r="AJ203" s="40">
        <v>0.63880000000000003</v>
      </c>
      <c r="AK203" s="40">
        <v>-1.8144</v>
      </c>
      <c r="AL203" s="40">
        <v>1.1756</v>
      </c>
      <c r="AM203" s="40">
        <v>-10.1775</v>
      </c>
      <c r="AN203" s="40">
        <v>-2.9999999999999997E-4</v>
      </c>
      <c r="AO203" s="40">
        <v>0</v>
      </c>
    </row>
    <row r="204" spans="1:41" x14ac:dyDescent="0.75">
      <c r="A204" s="26" t="s">
        <v>295</v>
      </c>
      <c r="B204" s="51" t="s">
        <v>296</v>
      </c>
      <c r="C204" s="9">
        <v>0.48</v>
      </c>
      <c r="D204" s="9">
        <v>0.37</v>
      </c>
      <c r="E204" s="9">
        <v>0.42</v>
      </c>
      <c r="F204" s="27">
        <v>-0.246193</v>
      </c>
      <c r="G204" s="28">
        <v>-0.27824100000000002</v>
      </c>
      <c r="H204" s="27">
        <v>-0.46339399999999997</v>
      </c>
      <c r="I204" s="28">
        <v>-0.50794700000000004</v>
      </c>
      <c r="J204" s="27">
        <v>0.157023</v>
      </c>
      <c r="K204" s="28">
        <v>0.166658</v>
      </c>
      <c r="L204" s="27">
        <v>0.32981199999999999</v>
      </c>
      <c r="M204" s="28">
        <v>0.34905599999999998</v>
      </c>
      <c r="N204" s="29">
        <v>-0.27938000000000002</v>
      </c>
      <c r="O204" s="9">
        <v>-0.42133999999999999</v>
      </c>
      <c r="P204" s="30">
        <v>-6.6E-4</v>
      </c>
      <c r="Q204" s="4">
        <v>6.7489999999999994E-2</v>
      </c>
      <c r="R204" s="31">
        <f t="shared" si="12"/>
        <v>21.624046413897002</v>
      </c>
      <c r="S204" s="32">
        <f t="shared" si="13"/>
        <v>19.811396298388335</v>
      </c>
      <c r="T204" s="33">
        <v>1.4779</v>
      </c>
      <c r="U204" s="34">
        <v>1.5378000000000001</v>
      </c>
      <c r="V204" s="35">
        <f t="shared" si="15"/>
        <v>11.844014378579585</v>
      </c>
      <c r="W204" s="36">
        <f t="shared" si="14"/>
        <v>12.173479710419697</v>
      </c>
      <c r="X204" s="37">
        <v>191.74700000000001</v>
      </c>
      <c r="Y204" s="37">
        <v>128.25200000000001</v>
      </c>
      <c r="Z204" s="37">
        <v>118.22</v>
      </c>
      <c r="AA204" s="38">
        <v>172.352</v>
      </c>
      <c r="AB204" s="38">
        <v>118.42400000000001</v>
      </c>
      <c r="AC204" s="38">
        <v>110.709</v>
      </c>
      <c r="AD204" s="39">
        <v>-9.4799999999999995E-2</v>
      </c>
      <c r="AE204" s="39">
        <v>-1.4341999999999999</v>
      </c>
      <c r="AF204" s="39">
        <v>1.5288999999999999</v>
      </c>
      <c r="AG204" s="39">
        <v>-11.7509</v>
      </c>
      <c r="AH204" s="39">
        <v>5.0000000000000001E-4</v>
      </c>
      <c r="AI204" s="39">
        <v>0</v>
      </c>
      <c r="AJ204" s="40">
        <v>2.2599999999999999E-2</v>
      </c>
      <c r="AK204" s="40">
        <v>-1.5177</v>
      </c>
      <c r="AL204" s="40">
        <v>1.4951000000000001</v>
      </c>
      <c r="AM204" s="40">
        <v>-12.0802</v>
      </c>
      <c r="AN204" s="40">
        <v>5.0000000000000001E-4</v>
      </c>
      <c r="AO204" s="40">
        <v>1E-4</v>
      </c>
    </row>
    <row r="205" spans="1:41" x14ac:dyDescent="0.75">
      <c r="A205" s="26" t="s">
        <v>297</v>
      </c>
      <c r="B205" s="51" t="s">
        <v>298</v>
      </c>
      <c r="C205" s="9">
        <v>0.48</v>
      </c>
      <c r="D205" s="9">
        <v>0.37</v>
      </c>
      <c r="E205" s="9">
        <v>0.42</v>
      </c>
      <c r="F205" s="27">
        <v>-0.246194</v>
      </c>
      <c r="G205" s="28">
        <v>-0.27823900000000001</v>
      </c>
      <c r="H205" s="27">
        <v>-0.46339399999999997</v>
      </c>
      <c r="I205" s="28">
        <v>-0.50795000000000001</v>
      </c>
      <c r="J205" s="27">
        <v>0.15701899999999999</v>
      </c>
      <c r="K205" s="28">
        <v>0.166654</v>
      </c>
      <c r="L205" s="27">
        <v>0.32980799999999999</v>
      </c>
      <c r="M205" s="28">
        <v>0.34905599999999998</v>
      </c>
      <c r="N205" s="29">
        <v>-0.27937000000000001</v>
      </c>
      <c r="O205" s="9">
        <v>-0.41885</v>
      </c>
      <c r="P205" s="30">
        <v>-6.7000000000000002E-4</v>
      </c>
      <c r="Q205" s="4">
        <v>6.744E-2</v>
      </c>
      <c r="R205" s="31">
        <f t="shared" si="12"/>
        <v>23.523741632137668</v>
      </c>
      <c r="S205" s="32">
        <f t="shared" si="13"/>
        <v>21.552051626546668</v>
      </c>
      <c r="T205" s="33">
        <v>1.5687</v>
      </c>
      <c r="U205" s="34">
        <v>1.6216999999999999</v>
      </c>
      <c r="V205" s="35">
        <f t="shared" si="15"/>
        <v>11.874758997554435</v>
      </c>
      <c r="W205" s="36">
        <f t="shared" si="14"/>
        <v>12.277411050380287</v>
      </c>
      <c r="X205" s="37">
        <v>210.00700000000001</v>
      </c>
      <c r="Y205" s="37">
        <v>138.80799999999999</v>
      </c>
      <c r="Z205" s="37">
        <v>127.902</v>
      </c>
      <c r="AA205" s="38">
        <v>188.72200000000001</v>
      </c>
      <c r="AB205" s="38">
        <v>128.20500000000001</v>
      </c>
      <c r="AC205" s="38">
        <v>119.833</v>
      </c>
      <c r="AD205" s="39">
        <v>-2.0199999999999999E-2</v>
      </c>
      <c r="AE205" s="39">
        <v>-1.7458</v>
      </c>
      <c r="AF205" s="39">
        <v>1.7661</v>
      </c>
      <c r="AG205" s="39">
        <v>-11.744</v>
      </c>
      <c r="AH205" s="39">
        <v>-5.0000000000000001E-4</v>
      </c>
      <c r="AI205" s="39">
        <v>0</v>
      </c>
      <c r="AJ205" s="40">
        <v>0.12470000000000001</v>
      </c>
      <c r="AK205" s="40">
        <v>-1.8454999999999999</v>
      </c>
      <c r="AL205" s="40">
        <v>1.7208000000000001</v>
      </c>
      <c r="AM205" s="40">
        <v>-12.146599999999999</v>
      </c>
      <c r="AN205" s="40">
        <v>-2.0000000000000001E-4</v>
      </c>
      <c r="AO205" s="40">
        <v>-1E-4</v>
      </c>
    </row>
    <row r="206" spans="1:41" x14ac:dyDescent="0.75">
      <c r="A206" s="26" t="s">
        <v>299</v>
      </c>
      <c r="B206" s="51" t="s">
        <v>300</v>
      </c>
      <c r="C206" s="9">
        <v>0.56000000000000005</v>
      </c>
      <c r="D206" s="9">
        <v>0.32</v>
      </c>
      <c r="E206" s="9">
        <v>0.54</v>
      </c>
      <c r="F206" s="27">
        <v>-0.24113799999999999</v>
      </c>
      <c r="G206" s="28">
        <v>-0.27446399999999999</v>
      </c>
      <c r="H206" s="27">
        <v>-0.45314199999999999</v>
      </c>
      <c r="I206" s="28">
        <v>-0.498446</v>
      </c>
      <c r="J206" s="27">
        <v>0.15448000000000001</v>
      </c>
      <c r="K206" s="28">
        <v>0.16445699999999999</v>
      </c>
      <c r="L206" s="27">
        <v>0.32804499999999998</v>
      </c>
      <c r="M206" s="28">
        <v>0.34783799999999998</v>
      </c>
      <c r="N206" s="29">
        <v>-0.27717000000000003</v>
      </c>
      <c r="O206" s="9">
        <v>-0.42827999999999999</v>
      </c>
      <c r="P206" s="30">
        <v>-3.3E-3</v>
      </c>
      <c r="Q206" s="4">
        <v>6.7159999999999997E-2</v>
      </c>
      <c r="R206" s="31">
        <f t="shared" si="12"/>
        <v>9.4180432581800009</v>
      </c>
      <c r="S206" s="32">
        <f t="shared" si="13"/>
        <v>8.6238800589913343</v>
      </c>
      <c r="T206" s="33">
        <v>1.5258</v>
      </c>
      <c r="U206" s="34">
        <v>1.5650999999999999</v>
      </c>
      <c r="V206" s="35">
        <f t="shared" si="15"/>
        <v>3.5265828843230103</v>
      </c>
      <c r="W206" s="36">
        <f t="shared" si="14"/>
        <v>3.8345272277035667</v>
      </c>
      <c r="X206" s="37">
        <v>66.096999999999994</v>
      </c>
      <c r="Y206" s="37">
        <v>65.207999999999998</v>
      </c>
      <c r="Z206" s="37">
        <v>59.555</v>
      </c>
      <c r="AA206" s="38">
        <v>60.045999999999999</v>
      </c>
      <c r="AB206" s="38">
        <v>59.692</v>
      </c>
      <c r="AC206" s="38">
        <v>55.027999999999999</v>
      </c>
      <c r="AD206" s="39">
        <v>0.59750000000000003</v>
      </c>
      <c r="AE206" s="39">
        <v>0.2666</v>
      </c>
      <c r="AF206" s="39">
        <v>-0.86409999999999998</v>
      </c>
      <c r="AG206" s="39">
        <v>3.0573999999999999</v>
      </c>
      <c r="AH206" s="39">
        <v>-0.64710000000000001</v>
      </c>
      <c r="AI206" s="39">
        <v>1.143</v>
      </c>
      <c r="AJ206" s="40">
        <v>0.71409999999999996</v>
      </c>
      <c r="AK206" s="40">
        <v>0.1321</v>
      </c>
      <c r="AL206" s="40">
        <v>-0.84619999999999995</v>
      </c>
      <c r="AM206" s="40">
        <v>3.1263999999999998</v>
      </c>
      <c r="AN206" s="40">
        <v>-0.43030000000000002</v>
      </c>
      <c r="AO206" s="40">
        <v>1.351</v>
      </c>
    </row>
    <row r="207" spans="1:41" x14ac:dyDescent="0.75">
      <c r="A207" s="26">
        <v>33</v>
      </c>
      <c r="B207" s="51" t="s">
        <v>302</v>
      </c>
      <c r="C207" s="9">
        <v>0.56999999999999995</v>
      </c>
      <c r="D207" s="9">
        <v>0.32</v>
      </c>
      <c r="E207" s="9">
        <v>0.54</v>
      </c>
      <c r="F207" s="27">
        <v>-0.244362</v>
      </c>
      <c r="G207" s="28">
        <v>-0.27768300000000001</v>
      </c>
      <c r="H207" s="27">
        <v>-0.45821600000000001</v>
      </c>
      <c r="I207" s="28">
        <v>-0.50368999999999997</v>
      </c>
      <c r="J207" s="27">
        <v>0.15543199999999999</v>
      </c>
      <c r="K207" s="28">
        <v>0.16551099999999999</v>
      </c>
      <c r="L207" s="27">
        <v>0.32938099999999998</v>
      </c>
      <c r="M207" s="28">
        <v>0.34906900000000002</v>
      </c>
      <c r="N207" s="29">
        <v>-0.26959</v>
      </c>
      <c r="O207" s="9">
        <v>-0.40977999999999998</v>
      </c>
      <c r="P207" s="30">
        <v>-3.8500000000000001E-3</v>
      </c>
      <c r="Q207" s="4">
        <v>6.4399999999999999E-2</v>
      </c>
      <c r="R207" s="31">
        <f t="shared" si="12"/>
        <v>11.272340803794</v>
      </c>
      <c r="S207" s="32">
        <f t="shared" si="13"/>
        <v>10.300139775434667</v>
      </c>
      <c r="T207" s="33">
        <v>1.6404000000000001</v>
      </c>
      <c r="U207" s="34">
        <v>1.6678999999999999</v>
      </c>
      <c r="V207" s="35">
        <f t="shared" si="15"/>
        <v>4.9472880035429512</v>
      </c>
      <c r="W207" s="36">
        <f t="shared" si="14"/>
        <v>5.068260403728285</v>
      </c>
      <c r="X207" s="37">
        <v>83.676000000000002</v>
      </c>
      <c r="Y207" s="37">
        <v>77.436000000000007</v>
      </c>
      <c r="Z207" s="37">
        <v>67.325999999999993</v>
      </c>
      <c r="AA207" s="38">
        <v>75.742999999999995</v>
      </c>
      <c r="AB207" s="38">
        <v>70.757000000000005</v>
      </c>
      <c r="AC207" s="38">
        <v>62.235999999999997</v>
      </c>
      <c r="AD207" s="39">
        <v>-0.5625</v>
      </c>
      <c r="AE207" s="39">
        <v>-0.31390000000000001</v>
      </c>
      <c r="AF207" s="39">
        <v>0.87629999999999997</v>
      </c>
      <c r="AG207" s="39">
        <v>2.0999999999999999E-3</v>
      </c>
      <c r="AH207" s="39">
        <v>-4.8879000000000001</v>
      </c>
      <c r="AI207" s="39">
        <v>-5.0000000000000001E-4</v>
      </c>
      <c r="AJ207" s="40">
        <v>-0.50609999999999999</v>
      </c>
      <c r="AK207" s="40">
        <v>-0.40239999999999998</v>
      </c>
      <c r="AL207" s="40">
        <v>0.90849999999999997</v>
      </c>
      <c r="AM207" s="40">
        <v>2.0999999999999999E-3</v>
      </c>
      <c r="AN207" s="40">
        <v>-5.0073999999999996</v>
      </c>
      <c r="AO207" s="40">
        <v>-4.0000000000000002E-4</v>
      </c>
    </row>
    <row r="208" spans="1:41" x14ac:dyDescent="0.75">
      <c r="A208" s="26" t="s">
        <v>303</v>
      </c>
      <c r="B208" s="51" t="s">
        <v>304</v>
      </c>
      <c r="C208" s="9">
        <v>0.57999999999999996</v>
      </c>
      <c r="D208" s="9">
        <v>0.32</v>
      </c>
      <c r="E208" s="9">
        <v>0.54</v>
      </c>
      <c r="F208" s="27">
        <v>-0.243649</v>
      </c>
      <c r="G208" s="28">
        <v>-0.27751500000000001</v>
      </c>
      <c r="H208" s="27">
        <v>-0.45873799999999998</v>
      </c>
      <c r="I208" s="28">
        <v>-0.50456400000000001</v>
      </c>
      <c r="J208" s="27">
        <v>0.15515399999999999</v>
      </c>
      <c r="K208" s="28">
        <v>0.16222700000000001</v>
      </c>
      <c r="L208" s="27">
        <v>0.32909300000000002</v>
      </c>
      <c r="M208" s="28">
        <v>0.34559099999999998</v>
      </c>
      <c r="N208" s="29">
        <v>-0.27195999999999998</v>
      </c>
      <c r="O208" s="9">
        <v>-0.42515999999999998</v>
      </c>
      <c r="P208" s="30">
        <v>-3.9300000000000003E-3</v>
      </c>
      <c r="Q208" s="4">
        <v>6.4530000000000004E-2</v>
      </c>
      <c r="R208" s="31">
        <f t="shared" si="12"/>
        <v>12.972088881292001</v>
      </c>
      <c r="S208" s="32">
        <f t="shared" si="13"/>
        <v>11.878942531619668</v>
      </c>
      <c r="T208" s="33">
        <v>1.6324000000000001</v>
      </c>
      <c r="U208" s="34">
        <v>1.6878</v>
      </c>
      <c r="V208" s="35">
        <f t="shared" si="15"/>
        <v>4.882170470190486</v>
      </c>
      <c r="W208" s="36">
        <f t="shared" si="14"/>
        <v>4.4233333980155729</v>
      </c>
      <c r="X208" s="37">
        <v>96.790999999999997</v>
      </c>
      <c r="Y208" s="37">
        <v>89.215999999999994</v>
      </c>
      <c r="Z208" s="37">
        <v>76.876999999999995</v>
      </c>
      <c r="AA208" s="38">
        <v>87.400999999999996</v>
      </c>
      <c r="AB208" s="38">
        <v>82.414000000000001</v>
      </c>
      <c r="AC208" s="38">
        <v>70.915999999999997</v>
      </c>
      <c r="AD208" s="39">
        <v>-0.32640000000000002</v>
      </c>
      <c r="AE208" s="39">
        <v>8.8400000000000006E-2</v>
      </c>
      <c r="AF208" s="39">
        <v>0.23799999999999999</v>
      </c>
      <c r="AG208" s="39">
        <v>-0.53690000000000004</v>
      </c>
      <c r="AH208" s="39">
        <v>5.2112999999999996</v>
      </c>
      <c r="AI208" s="39">
        <v>-0.20069999999999999</v>
      </c>
      <c r="AJ208" s="40">
        <v>-2.2383999999999999</v>
      </c>
      <c r="AK208" s="40">
        <v>2.0017999999999998</v>
      </c>
      <c r="AL208" s="40">
        <v>0.2366</v>
      </c>
      <c r="AM208" s="40">
        <v>-4.4916999999999998</v>
      </c>
      <c r="AN208" s="40">
        <v>2.2109999999999999</v>
      </c>
      <c r="AO208" s="40">
        <v>4.6399999999999997E-2</v>
      </c>
    </row>
    <row r="209" spans="1:41" x14ac:dyDescent="0.75">
      <c r="A209" s="26" t="s">
        <v>305</v>
      </c>
      <c r="B209" s="51" t="s">
        <v>306</v>
      </c>
      <c r="C209" s="9">
        <v>0.56000000000000005</v>
      </c>
      <c r="D209" s="9">
        <v>0.32</v>
      </c>
      <c r="E209" s="9">
        <v>1.2</v>
      </c>
      <c r="F209" s="27">
        <v>-0.243092</v>
      </c>
      <c r="G209" s="28">
        <v>-0.27703699999999998</v>
      </c>
      <c r="H209" s="27">
        <v>-0.45126899999999998</v>
      </c>
      <c r="I209" s="28">
        <v>-0.497253</v>
      </c>
      <c r="J209" s="27">
        <v>0.15079999999999999</v>
      </c>
      <c r="K209" s="28">
        <v>0.16109699999999999</v>
      </c>
      <c r="L209" s="27">
        <v>0.32484000000000002</v>
      </c>
      <c r="M209" s="28">
        <v>0.34510999999999997</v>
      </c>
      <c r="N209" s="29">
        <v>-0.26494000000000001</v>
      </c>
      <c r="O209" s="9">
        <v>-0.39687</v>
      </c>
      <c r="P209" s="30">
        <v>-8.9700000000000005E-3</v>
      </c>
      <c r="Q209" s="4">
        <v>5.9330000000000001E-2</v>
      </c>
      <c r="R209" s="31">
        <f t="shared" si="12"/>
        <v>16.656554122612999</v>
      </c>
      <c r="S209" s="32">
        <f t="shared" si="13"/>
        <v>15.259736819305337</v>
      </c>
      <c r="T209" s="33">
        <v>1.7472000000000001</v>
      </c>
      <c r="U209" s="34">
        <v>1.7381</v>
      </c>
      <c r="V209" s="35">
        <f t="shared" si="15"/>
        <v>5.3131322447309737</v>
      </c>
      <c r="W209" s="36">
        <f t="shared" si="14"/>
        <v>5.4121750230383352</v>
      </c>
      <c r="X209" s="37">
        <v>117.244</v>
      </c>
      <c r="Y209" s="37">
        <v>110.52500000000001</v>
      </c>
      <c r="Z209" s="37">
        <v>109.782</v>
      </c>
      <c r="AA209" s="38">
        <v>106.577</v>
      </c>
      <c r="AB209" s="38">
        <v>101.742</v>
      </c>
      <c r="AC209" s="38">
        <v>100.925</v>
      </c>
      <c r="AD209" s="39">
        <v>-3.153</v>
      </c>
      <c r="AE209" s="39">
        <v>2.2511999999999999</v>
      </c>
      <c r="AF209" s="39">
        <v>0.90190000000000003</v>
      </c>
      <c r="AG209" s="39">
        <v>-4.5073999999999996</v>
      </c>
      <c r="AH209" s="39">
        <v>-5.9999999999999995E-4</v>
      </c>
      <c r="AI209" s="39">
        <v>2.0000000000000001E-4</v>
      </c>
      <c r="AJ209" s="40">
        <v>-3.0082</v>
      </c>
      <c r="AK209" s="40">
        <v>2.1469</v>
      </c>
      <c r="AL209" s="40">
        <v>0.86140000000000005</v>
      </c>
      <c r="AM209" s="40">
        <v>-4.7000999999999999</v>
      </c>
      <c r="AN209" s="40">
        <v>-2.9999999999999997E-4</v>
      </c>
      <c r="AO209" s="40">
        <v>1E-4</v>
      </c>
    </row>
    <row r="210" spans="1:41" x14ac:dyDescent="0.75">
      <c r="A210" s="26" t="s">
        <v>307</v>
      </c>
      <c r="B210" s="51" t="s">
        <v>308</v>
      </c>
      <c r="C210" s="9">
        <v>0.48</v>
      </c>
      <c r="D210" s="9">
        <v>0.38</v>
      </c>
      <c r="E210" s="9">
        <v>0.46</v>
      </c>
      <c r="F210" s="27">
        <v>-0.24157600000000001</v>
      </c>
      <c r="G210" s="28">
        <v>-0.27388800000000002</v>
      </c>
      <c r="H210" s="27">
        <v>-0.457764</v>
      </c>
      <c r="I210" s="28">
        <v>-0.50232699999999997</v>
      </c>
      <c r="J210" s="27">
        <v>0.160854</v>
      </c>
      <c r="K210" s="28">
        <v>0.17056199999999999</v>
      </c>
      <c r="L210" s="27">
        <v>0.33373799999999998</v>
      </c>
      <c r="M210" s="28">
        <v>0.35301199999999999</v>
      </c>
      <c r="N210" s="29">
        <v>-0.26118999999999998</v>
      </c>
      <c r="O210" s="9">
        <v>-0.34361000000000003</v>
      </c>
      <c r="P210" s="30">
        <v>-3.2499999999999999E-3</v>
      </c>
      <c r="Q210" s="4">
        <v>6.6339999999999996E-2</v>
      </c>
      <c r="R210" s="31">
        <f t="shared" si="12"/>
        <v>6.5680563231519997</v>
      </c>
      <c r="S210" s="32">
        <f t="shared" si="13"/>
        <v>6.1613523907726666</v>
      </c>
      <c r="T210" s="33">
        <v>1.6765000000000001</v>
      </c>
      <c r="U210" s="34">
        <v>1.7367999999999999</v>
      </c>
      <c r="V210" s="35">
        <f t="shared" si="15"/>
        <v>4.1926513115211472</v>
      </c>
      <c r="W210" s="36">
        <f t="shared" si="14"/>
        <v>4.3086958096389214</v>
      </c>
      <c r="X210" s="37">
        <v>57.878999999999998</v>
      </c>
      <c r="Y210" s="37">
        <v>40.424999999999997</v>
      </c>
      <c r="Z210" s="37">
        <v>34.799999999999997</v>
      </c>
      <c r="AA210" s="38">
        <v>54.631</v>
      </c>
      <c r="AB210" s="38">
        <v>37.295999999999999</v>
      </c>
      <c r="AC210" s="38">
        <v>32.935000000000002</v>
      </c>
      <c r="AD210" s="39">
        <v>2.5796000000000001</v>
      </c>
      <c r="AE210" s="39">
        <v>0.1525</v>
      </c>
      <c r="AF210" s="39">
        <v>-2.7321</v>
      </c>
      <c r="AG210" s="39">
        <v>3.2441</v>
      </c>
      <c r="AH210" s="39">
        <v>-5.4000000000000003E-3</v>
      </c>
      <c r="AI210" s="39">
        <v>2.0000000000000001E-4</v>
      </c>
      <c r="AJ210" s="40">
        <v>2.7686000000000002</v>
      </c>
      <c r="AK210" s="40">
        <v>0.17150000000000001</v>
      </c>
      <c r="AL210" s="40">
        <v>-2.9401000000000002</v>
      </c>
      <c r="AM210" s="40">
        <v>3.2269000000000001</v>
      </c>
      <c r="AN210" s="40">
        <v>-5.1999999999999998E-3</v>
      </c>
      <c r="AO210" s="40">
        <v>-2.0000000000000001E-4</v>
      </c>
    </row>
    <row r="211" spans="1:41" x14ac:dyDescent="0.75">
      <c r="A211" s="26" t="s">
        <v>309</v>
      </c>
      <c r="B211" s="51" t="s">
        <v>310</v>
      </c>
      <c r="C211" s="9">
        <v>0.48</v>
      </c>
      <c r="D211" s="9">
        <v>0.38</v>
      </c>
      <c r="E211" s="9">
        <v>0.44</v>
      </c>
      <c r="F211" s="27">
        <v>-0.24837999999999999</v>
      </c>
      <c r="G211" s="28">
        <v>-0.279692</v>
      </c>
      <c r="H211" s="27">
        <v>-0.46179100000000001</v>
      </c>
      <c r="I211" s="28">
        <v>-0.50576299999999996</v>
      </c>
      <c r="J211" s="27">
        <v>0.156165</v>
      </c>
      <c r="K211" s="28">
        <v>0.16711899999999999</v>
      </c>
      <c r="L211" s="27">
        <v>0.32872400000000002</v>
      </c>
      <c r="M211" s="28">
        <v>0.34929399999999999</v>
      </c>
      <c r="N211" s="29">
        <v>-0.25707999999999998</v>
      </c>
      <c r="O211" s="9">
        <v>-0.35637000000000002</v>
      </c>
      <c r="P211" s="30">
        <v>-1.039E-2</v>
      </c>
      <c r="Q211" s="4">
        <v>6.6070000000000004E-2</v>
      </c>
      <c r="R211" s="31">
        <f t="shared" si="12"/>
        <v>8.6576322416833342</v>
      </c>
      <c r="S211" s="32">
        <f t="shared" si="13"/>
        <v>7.9616661821980008</v>
      </c>
      <c r="T211" s="33">
        <v>1.5222</v>
      </c>
      <c r="U211" s="34">
        <v>1.5834999999999999</v>
      </c>
      <c r="V211" s="35">
        <f t="shared" si="15"/>
        <v>6.6934401603360882</v>
      </c>
      <c r="W211" s="36">
        <f t="shared" si="14"/>
        <v>6.8084204570516951</v>
      </c>
      <c r="X211" s="37">
        <v>77.956000000000003</v>
      </c>
      <c r="Y211" s="37">
        <v>50.13</v>
      </c>
      <c r="Z211" s="37">
        <v>47.363999999999997</v>
      </c>
      <c r="AA211" s="38">
        <v>70.438000000000002</v>
      </c>
      <c r="AB211" s="38">
        <v>46.622999999999998</v>
      </c>
      <c r="AC211" s="38">
        <v>44.284999999999997</v>
      </c>
      <c r="AD211" s="39">
        <v>4.6170999999999998</v>
      </c>
      <c r="AE211" s="39">
        <v>-2.0512000000000001</v>
      </c>
      <c r="AF211" s="39">
        <v>-2.5659000000000001</v>
      </c>
      <c r="AG211" s="39">
        <v>-3.0364</v>
      </c>
      <c r="AH211" s="39">
        <v>-1.8523000000000001</v>
      </c>
      <c r="AI211" s="39">
        <v>-1.6112</v>
      </c>
      <c r="AJ211" s="40">
        <v>4.6829999999999998</v>
      </c>
      <c r="AK211" s="40">
        <v>-1.9402999999999999</v>
      </c>
      <c r="AL211" s="40">
        <v>-2.7427000000000001</v>
      </c>
      <c r="AM211" s="40">
        <v>-3.1461000000000001</v>
      </c>
      <c r="AN211" s="40">
        <v>-1.6956</v>
      </c>
      <c r="AO211" s="40">
        <v>-1.7623</v>
      </c>
    </row>
    <row r="212" spans="1:41" x14ac:dyDescent="0.75">
      <c r="A212" s="26">
        <v>41</v>
      </c>
      <c r="B212" s="51" t="s">
        <v>548</v>
      </c>
      <c r="C212" s="9">
        <v>0.25</v>
      </c>
      <c r="D212" s="9">
        <v>0.56999999999999995</v>
      </c>
      <c r="E212" s="9">
        <v>0.6</v>
      </c>
      <c r="F212" s="27">
        <v>-0.228876</v>
      </c>
      <c r="G212" s="28">
        <v>-0.25952399999999998</v>
      </c>
      <c r="H212" s="27">
        <v>-0.44018000000000002</v>
      </c>
      <c r="I212" s="28">
        <v>-0.48277900000000001</v>
      </c>
      <c r="J212" s="27">
        <v>0.174154</v>
      </c>
      <c r="K212" s="28">
        <v>0.18317700000000001</v>
      </c>
      <c r="L212" s="27">
        <v>0.34706500000000001</v>
      </c>
      <c r="M212" s="28">
        <v>0.36547400000000002</v>
      </c>
      <c r="N212" s="29">
        <v>-0.31753999999999999</v>
      </c>
      <c r="O212" s="9">
        <v>-0.48670000000000002</v>
      </c>
      <c r="P212" s="30">
        <v>-1.9650000000000001E-2</v>
      </c>
      <c r="Q212" s="4">
        <v>5.4980000000000001E-2</v>
      </c>
      <c r="R212" s="31">
        <f t="shared" si="12"/>
        <v>5.0817759975920005</v>
      </c>
      <c r="S212" s="32">
        <f t="shared" si="13"/>
        <v>4.4183284883903333</v>
      </c>
      <c r="T212" s="33">
        <v>3.4197000000000002</v>
      </c>
      <c r="U212" s="34">
        <v>3.5461999999999998</v>
      </c>
      <c r="V212" s="35">
        <f t="shared" si="15"/>
        <v>5.01589576347037</v>
      </c>
      <c r="W212" s="36">
        <f t="shared" si="14"/>
        <v>5.1112722447547254</v>
      </c>
      <c r="X212" s="37">
        <v>37.104999999999997</v>
      </c>
      <c r="Y212" s="37">
        <v>33.737000000000002</v>
      </c>
      <c r="Z212" s="37">
        <v>32.142000000000003</v>
      </c>
      <c r="AA212" s="38">
        <v>32.085999999999999</v>
      </c>
      <c r="AB212" s="38">
        <v>29.367999999999999</v>
      </c>
      <c r="AC212" s="38">
        <v>28.085000000000001</v>
      </c>
      <c r="AD212" s="39">
        <v>3.1240000000000001</v>
      </c>
      <c r="AE212" s="39">
        <v>-1.1403000000000001</v>
      </c>
      <c r="AF212" s="39">
        <v>-1.9837</v>
      </c>
      <c r="AG212" s="39">
        <v>4.2031000000000001</v>
      </c>
      <c r="AH212" s="39">
        <v>-8.9999999999999998E-4</v>
      </c>
      <c r="AI212" s="39">
        <v>-1E-4</v>
      </c>
      <c r="AJ212" s="40">
        <v>3.2589000000000001</v>
      </c>
      <c r="AK212" s="40">
        <v>-1.2507999999999999</v>
      </c>
      <c r="AL212" s="40">
        <v>-2.0082</v>
      </c>
      <c r="AM212" s="40">
        <v>4.2450999999999999</v>
      </c>
      <c r="AN212" s="40">
        <v>-8.9999999999999998E-4</v>
      </c>
      <c r="AO212" s="40">
        <v>-1E-4</v>
      </c>
    </row>
    <row r="213" spans="1:41" x14ac:dyDescent="0.75">
      <c r="A213" s="26" t="s">
        <v>549</v>
      </c>
      <c r="B213" s="51" t="s">
        <v>550</v>
      </c>
      <c r="C213" s="9">
        <v>0.1</v>
      </c>
      <c r="D213" s="9">
        <v>0.77</v>
      </c>
      <c r="E213" s="9">
        <v>0.55000000000000004</v>
      </c>
      <c r="F213" s="27">
        <v>-0.199988</v>
      </c>
      <c r="G213" s="28">
        <v>-0.25768000000000002</v>
      </c>
      <c r="H213" s="27">
        <v>-0.38907000000000003</v>
      </c>
      <c r="I213" s="28">
        <v>-0.48111399999999999</v>
      </c>
      <c r="J213" s="27">
        <v>0.19703599999999999</v>
      </c>
      <c r="K213" s="28">
        <v>0.183228</v>
      </c>
      <c r="L213" s="27">
        <v>0.36501699999999998</v>
      </c>
      <c r="M213" s="28">
        <v>0.365512</v>
      </c>
      <c r="N213" s="29">
        <v>-0.36287000000000003</v>
      </c>
      <c r="O213" s="9">
        <v>-0.48557</v>
      </c>
      <c r="P213" s="30">
        <v>-1.3990000000000001E-2</v>
      </c>
      <c r="Q213" s="4">
        <v>5.2699999999999997E-2</v>
      </c>
      <c r="R213" s="31">
        <f t="shared" si="12"/>
        <v>7.1668121488606671</v>
      </c>
      <c r="S213" s="32">
        <f t="shared" si="13"/>
        <v>12.885043778560002</v>
      </c>
      <c r="T213" s="33">
        <v>0.97340000000000004</v>
      </c>
      <c r="U213" s="34">
        <v>2.6589999999999998</v>
      </c>
      <c r="V213" s="35">
        <f t="shared" si="15"/>
        <v>9.6577369528269923</v>
      </c>
      <c r="W213" s="36">
        <f t="shared" si="14"/>
        <v>20.891445289639488</v>
      </c>
      <c r="X213" s="37">
        <v>51.917000000000002</v>
      </c>
      <c r="Y213" s="37">
        <v>46.476999999999997</v>
      </c>
      <c r="Z213" s="37">
        <v>46.844000000000001</v>
      </c>
      <c r="AA213" s="38">
        <v>102.884</v>
      </c>
      <c r="AB213" s="38">
        <v>79.066000000000003</v>
      </c>
      <c r="AC213" s="38">
        <v>79.17</v>
      </c>
      <c r="AD213" s="39">
        <v>8.9474</v>
      </c>
      <c r="AE213" s="39">
        <v>-3.6865999999999999</v>
      </c>
      <c r="AF213" s="39">
        <v>-5.2607999999999997</v>
      </c>
      <c r="AG213" s="39">
        <v>5.7108999999999996</v>
      </c>
      <c r="AH213" s="39">
        <v>-5.0000000000000001E-4</v>
      </c>
      <c r="AI213" s="39">
        <v>-2.0000000000000001E-4</v>
      </c>
      <c r="AJ213" s="40">
        <v>18.2136</v>
      </c>
      <c r="AK213" s="40">
        <v>-8.2026000000000003</v>
      </c>
      <c r="AL213" s="40">
        <v>-10.010999999999999</v>
      </c>
      <c r="AM213" s="40">
        <v>-15.3565</v>
      </c>
      <c r="AN213" s="40">
        <v>4.5784000000000002</v>
      </c>
      <c r="AO213" s="40">
        <v>-3.3099999999999997E-2</v>
      </c>
    </row>
    <row r="214" spans="1:41" x14ac:dyDescent="0.75">
      <c r="A214" s="26" t="s">
        <v>551</v>
      </c>
      <c r="B214" s="51" t="s">
        <v>552</v>
      </c>
      <c r="C214" s="9">
        <v>0.22</v>
      </c>
      <c r="D214" s="9">
        <v>0.65</v>
      </c>
      <c r="E214" s="9">
        <v>0.5</v>
      </c>
      <c r="F214" s="27">
        <v>-0.22475800000000001</v>
      </c>
      <c r="G214" s="28">
        <v>-0.25768000000000002</v>
      </c>
      <c r="H214" s="27">
        <v>-0.43725900000000001</v>
      </c>
      <c r="I214" s="28">
        <v>-0.48111399999999999</v>
      </c>
      <c r="J214" s="27">
        <v>0.16783400000000001</v>
      </c>
      <c r="K214" s="28">
        <v>0.183228</v>
      </c>
      <c r="L214" s="27">
        <v>0.339175</v>
      </c>
      <c r="M214" s="28">
        <v>0.365512</v>
      </c>
      <c r="N214" s="29">
        <v>-0.31729000000000002</v>
      </c>
      <c r="O214" s="9">
        <v>-0.48557</v>
      </c>
      <c r="P214" s="30">
        <v>-2.29E-2</v>
      </c>
      <c r="Q214" s="4">
        <v>5.2699999999999997E-2</v>
      </c>
      <c r="R214" s="31">
        <f t="shared" si="12"/>
        <v>14.959174619339001</v>
      </c>
      <c r="S214" s="32">
        <f t="shared" si="13"/>
        <v>12.885043778560002</v>
      </c>
      <c r="T214" s="33">
        <v>1.9466000000000001</v>
      </c>
      <c r="U214" s="34">
        <v>2.6589999999999998</v>
      </c>
      <c r="V214" s="35">
        <f t="shared" si="15"/>
        <v>10.088074943218849</v>
      </c>
      <c r="W214" s="36">
        <f t="shared" si="14"/>
        <v>24.028565824243444</v>
      </c>
      <c r="X214" s="37">
        <v>120.27200000000001</v>
      </c>
      <c r="Y214" s="37">
        <v>91.548000000000002</v>
      </c>
      <c r="Z214" s="37">
        <v>91.332999999999998</v>
      </c>
      <c r="AA214" s="38">
        <v>102.884</v>
      </c>
      <c r="AB214" s="38">
        <v>79.066000000000003</v>
      </c>
      <c r="AC214" s="38">
        <v>79.17</v>
      </c>
      <c r="AD214" s="39">
        <v>8.0891999999999999</v>
      </c>
      <c r="AE214" s="39">
        <v>-2.7894999999999999</v>
      </c>
      <c r="AF214" s="39">
        <v>-5.2996999999999996</v>
      </c>
      <c r="AG214" s="39">
        <v>4.0118999999999998</v>
      </c>
      <c r="AH214" s="39">
        <v>4.8164999999999996</v>
      </c>
      <c r="AI214" s="39">
        <v>-0.95220000000000005</v>
      </c>
      <c r="AJ214" s="40">
        <v>18.2136</v>
      </c>
      <c r="AK214" s="40">
        <v>-8.2026000000000003</v>
      </c>
      <c r="AL214" s="40">
        <v>-10.010999999999999</v>
      </c>
      <c r="AM214" s="40">
        <v>15.3565</v>
      </c>
      <c r="AN214" s="40">
        <v>4.5784000000000002</v>
      </c>
      <c r="AO214" s="40">
        <v>3.3099999999999997E-2</v>
      </c>
    </row>
    <row r="215" spans="1:41" x14ac:dyDescent="0.75">
      <c r="A215" s="26" t="s">
        <v>184</v>
      </c>
      <c r="B215" s="46" t="s">
        <v>185</v>
      </c>
      <c r="C215" s="9">
        <v>0.24</v>
      </c>
      <c r="D215" s="9">
        <v>0</v>
      </c>
      <c r="E215" s="9">
        <v>0.35</v>
      </c>
      <c r="F215" s="27">
        <v>-9.2058000000000001E-2</v>
      </c>
      <c r="G215" s="28">
        <v>-9.5362000000000002E-2</v>
      </c>
      <c r="H215" s="27">
        <v>-0.133545</v>
      </c>
      <c r="I215" s="28">
        <v>-0.13849400000000001</v>
      </c>
      <c r="J215" s="27">
        <v>4.7836999999999998E-2</v>
      </c>
      <c r="K215" s="28">
        <v>4.5383E-2</v>
      </c>
      <c r="L215" s="27">
        <v>0.114617</v>
      </c>
      <c r="M215" s="28">
        <v>0.114819</v>
      </c>
      <c r="N215" s="29">
        <v>-0.2409</v>
      </c>
      <c r="O215" s="9">
        <v>-0.35426000000000002</v>
      </c>
      <c r="P215" s="30">
        <v>-1.089E-2</v>
      </c>
      <c r="Q215" s="4">
        <v>6.4699999999999994E-2</v>
      </c>
      <c r="R215" s="31">
        <f t="shared" si="12"/>
        <v>7.1801353788706663</v>
      </c>
      <c r="S215" s="32">
        <f t="shared" si="13"/>
        <v>6.7214215041560008</v>
      </c>
      <c r="T215" s="33">
        <v>1.6672</v>
      </c>
      <c r="U215" s="34">
        <v>1.7848999999999999</v>
      </c>
      <c r="V215" s="35">
        <f t="shared" si="15"/>
        <v>2.1313860513759586</v>
      </c>
      <c r="W215" s="36">
        <f t="shared" si="14"/>
        <v>2.2747445966525563</v>
      </c>
      <c r="X215" s="37">
        <v>57.597000000000001</v>
      </c>
      <c r="Y215" s="37">
        <v>44.722999999999999</v>
      </c>
      <c r="Z215" s="37">
        <v>43.188000000000002</v>
      </c>
      <c r="AA215" s="38">
        <v>53.734000000000002</v>
      </c>
      <c r="AB215" s="38">
        <v>42.06</v>
      </c>
      <c r="AC215" s="38">
        <v>40.417999999999999</v>
      </c>
      <c r="AD215" s="39">
        <v>1.0232000000000001</v>
      </c>
      <c r="AE215" s="39">
        <v>0.59450000000000003</v>
      </c>
      <c r="AF215" s="39">
        <v>-1.6176999999999999</v>
      </c>
      <c r="AG215" s="39">
        <v>1.5919000000000001</v>
      </c>
      <c r="AH215" s="39">
        <v>0</v>
      </c>
      <c r="AI215" s="39">
        <v>0</v>
      </c>
      <c r="AJ215" s="40">
        <v>1.1045</v>
      </c>
      <c r="AK215" s="40">
        <v>0.53590000000000004</v>
      </c>
      <c r="AL215" s="40">
        <v>-1.6405000000000001</v>
      </c>
      <c r="AM215" s="40">
        <v>1.7537</v>
      </c>
      <c r="AN215" s="40">
        <v>0</v>
      </c>
      <c r="AO215" s="40">
        <v>0</v>
      </c>
    </row>
    <row r="216" spans="1:41" x14ac:dyDescent="0.75">
      <c r="A216" s="26" t="s">
        <v>186</v>
      </c>
      <c r="B216" s="46" t="s">
        <v>187</v>
      </c>
      <c r="C216" s="9">
        <v>0.24</v>
      </c>
      <c r="D216" s="9">
        <v>0</v>
      </c>
      <c r="E216" s="9">
        <v>0.35</v>
      </c>
      <c r="F216" s="27">
        <v>-9.2501E-2</v>
      </c>
      <c r="G216" s="28">
        <v>-9.5768000000000006E-2</v>
      </c>
      <c r="H216" s="27">
        <v>-0.134049</v>
      </c>
      <c r="I216" s="28">
        <v>-0.138963</v>
      </c>
      <c r="J216" s="27">
        <v>4.7684999999999998E-2</v>
      </c>
      <c r="K216" s="28">
        <v>4.5192999999999997E-2</v>
      </c>
      <c r="L216" s="27">
        <v>0.114494</v>
      </c>
      <c r="M216" s="28">
        <v>0.114646</v>
      </c>
      <c r="N216" s="29">
        <v>-0.24007000000000001</v>
      </c>
      <c r="O216" s="9">
        <v>-0.35336000000000001</v>
      </c>
      <c r="P216" s="30">
        <v>-7.5300000000000002E-3</v>
      </c>
      <c r="Q216" s="4">
        <v>6.6269999999999996E-2</v>
      </c>
      <c r="R216" s="31">
        <f t="shared" si="12"/>
        <v>9.0754388657376666</v>
      </c>
      <c r="S216" s="32">
        <f t="shared" si="13"/>
        <v>8.455168490827667</v>
      </c>
      <c r="T216" s="33">
        <v>1.6741999999999999</v>
      </c>
      <c r="U216" s="34">
        <v>1.7911999999999999</v>
      </c>
      <c r="V216" s="35">
        <f t="shared" si="15"/>
        <v>2.9462058278402754</v>
      </c>
      <c r="W216" s="36">
        <f t="shared" si="14"/>
        <v>3.175376102133415</v>
      </c>
      <c r="X216" s="37">
        <v>75.998000000000005</v>
      </c>
      <c r="Y216" s="37">
        <v>54.866999999999997</v>
      </c>
      <c r="Z216" s="37">
        <v>53.052</v>
      </c>
      <c r="AA216" s="38">
        <v>70.177999999999997</v>
      </c>
      <c r="AB216" s="38">
        <v>51.463999999999999</v>
      </c>
      <c r="AC216" s="38">
        <v>49.704999999999998</v>
      </c>
      <c r="AD216" s="39">
        <v>-0.26219999999999999</v>
      </c>
      <c r="AE216" s="39">
        <v>1.2425999999999999</v>
      </c>
      <c r="AF216" s="39">
        <v>-0.98029999999999995</v>
      </c>
      <c r="AG216" s="39">
        <v>2.7189000000000001</v>
      </c>
      <c r="AH216" s="39">
        <v>1E-4</v>
      </c>
      <c r="AI216" s="39">
        <v>1E-4</v>
      </c>
      <c r="AJ216" s="40">
        <v>-0.28870000000000001</v>
      </c>
      <c r="AK216" s="40">
        <v>1.2504</v>
      </c>
      <c r="AL216" s="40">
        <v>-0.9617</v>
      </c>
      <c r="AM216" s="40">
        <v>2.9659</v>
      </c>
      <c r="AN216" s="40">
        <v>1E-4</v>
      </c>
      <c r="AO216" s="40">
        <v>1E-4</v>
      </c>
    </row>
    <row r="217" spans="1:41" x14ac:dyDescent="0.75">
      <c r="A217" s="26" t="s">
        <v>188</v>
      </c>
      <c r="B217" s="46" t="s">
        <v>189</v>
      </c>
      <c r="C217" s="9">
        <v>0.24</v>
      </c>
      <c r="D217" s="9">
        <v>0</v>
      </c>
      <c r="E217" s="9">
        <v>0.35</v>
      </c>
      <c r="F217" s="27">
        <v>-9.3269000000000005E-2</v>
      </c>
      <c r="G217" s="28">
        <v>-9.6541000000000002E-2</v>
      </c>
      <c r="H217" s="27">
        <v>-0.13479099999999999</v>
      </c>
      <c r="I217" s="28">
        <v>-0.139714</v>
      </c>
      <c r="J217" s="27">
        <v>4.7391000000000003E-2</v>
      </c>
      <c r="K217" s="28">
        <v>4.4941000000000002E-2</v>
      </c>
      <c r="L217" s="27">
        <v>0.114174</v>
      </c>
      <c r="M217" s="28">
        <v>0.114382</v>
      </c>
      <c r="N217" s="29">
        <v>-0.23927999999999999</v>
      </c>
      <c r="O217" s="9">
        <v>-0.35264000000000001</v>
      </c>
      <c r="P217" s="30">
        <v>-6.6600000000000001E-3</v>
      </c>
      <c r="Q217" s="4">
        <v>6.547E-2</v>
      </c>
      <c r="R217" s="31">
        <f t="shared" si="12"/>
        <v>12.846801173901666</v>
      </c>
      <c r="S217" s="32">
        <f t="shared" si="13"/>
        <v>11.908944471790333</v>
      </c>
      <c r="T217" s="33">
        <v>1.7165999999999999</v>
      </c>
      <c r="U217" s="34">
        <v>1.8274999999999999</v>
      </c>
      <c r="V217" s="35">
        <f t="shared" si="15"/>
        <v>4.6913796478221625</v>
      </c>
      <c r="W217" s="36">
        <f t="shared" si="14"/>
        <v>5.0767534990385341</v>
      </c>
      <c r="X217" s="37">
        <v>111.00700000000001</v>
      </c>
      <c r="Y217" s="37">
        <v>76.716999999999999</v>
      </c>
      <c r="Z217" s="37">
        <v>72.620999999999995</v>
      </c>
      <c r="AA217" s="38">
        <v>101.506</v>
      </c>
      <c r="AB217" s="38">
        <v>71.688000000000002</v>
      </c>
      <c r="AC217" s="38">
        <v>68.144999999999996</v>
      </c>
      <c r="AD217" s="39">
        <v>-1.7755000000000001</v>
      </c>
      <c r="AE217" s="39">
        <v>1.5629999999999999</v>
      </c>
      <c r="AF217" s="39">
        <v>0.21249999999999999</v>
      </c>
      <c r="AG217" s="39">
        <v>-4.3804999999999996</v>
      </c>
      <c r="AH217" s="39">
        <v>0</v>
      </c>
      <c r="AI217" s="39">
        <v>0</v>
      </c>
      <c r="AJ217" s="40">
        <v>-1.8925000000000001</v>
      </c>
      <c r="AK217" s="40">
        <v>1.6028</v>
      </c>
      <c r="AL217" s="40">
        <v>0.2898</v>
      </c>
      <c r="AM217" s="40">
        <v>-4.7599</v>
      </c>
      <c r="AN217" s="40">
        <v>0</v>
      </c>
      <c r="AO217" s="40">
        <v>0</v>
      </c>
    </row>
    <row r="218" spans="1:41" x14ac:dyDescent="0.75">
      <c r="A218" s="26" t="s">
        <v>190</v>
      </c>
      <c r="B218" s="46" t="s">
        <v>191</v>
      </c>
      <c r="C218" s="9">
        <v>0.24</v>
      </c>
      <c r="D218" s="9">
        <v>0</v>
      </c>
      <c r="E218" s="9">
        <v>0.35</v>
      </c>
      <c r="F218" s="27">
        <v>-9.3346999999999999E-2</v>
      </c>
      <c r="G218" s="28">
        <v>-9.6670000000000006E-2</v>
      </c>
      <c r="H218" s="27">
        <v>-0.13486899999999999</v>
      </c>
      <c r="I218" s="28">
        <v>-0.139844</v>
      </c>
      <c r="J218" s="27">
        <v>4.7335000000000002E-2</v>
      </c>
      <c r="K218" s="28">
        <v>4.4888999999999998E-2</v>
      </c>
      <c r="L218" s="27">
        <v>0.114118</v>
      </c>
      <c r="M218" s="28">
        <v>0.114328</v>
      </c>
      <c r="N218" s="29">
        <v>-0.23924999999999999</v>
      </c>
      <c r="O218" s="9">
        <v>-0.35249000000000003</v>
      </c>
      <c r="P218" s="30">
        <v>-6.6899999999999998E-3</v>
      </c>
      <c r="Q218" s="4">
        <v>6.5420000000000006E-2</v>
      </c>
      <c r="R218" s="31">
        <f t="shared" si="12"/>
        <v>17.000737564537999</v>
      </c>
      <c r="S218" s="32">
        <f t="shared" si="13"/>
        <v>13.640224193645333</v>
      </c>
      <c r="T218" s="33">
        <v>1.7954000000000001</v>
      </c>
      <c r="U218" s="34">
        <v>1.9016999999999999</v>
      </c>
      <c r="V218" s="35">
        <f t="shared" si="15"/>
        <v>5.0930012350283205</v>
      </c>
      <c r="W218" s="36">
        <f t="shared" si="14"/>
        <v>5.5716333834881846</v>
      </c>
      <c r="X218" s="37">
        <v>128.37799999999999</v>
      </c>
      <c r="Y218" s="37">
        <v>87.876999999999995</v>
      </c>
      <c r="Z218" s="37">
        <v>128.27099999999999</v>
      </c>
      <c r="AA218" s="38">
        <v>117.095</v>
      </c>
      <c r="AB218" s="38">
        <v>82.004999999999995</v>
      </c>
      <c r="AC218" s="38">
        <v>77.323999999999998</v>
      </c>
      <c r="AD218" s="39">
        <v>-2.2536999999999998</v>
      </c>
      <c r="AE218" s="39">
        <v>1.4574</v>
      </c>
      <c r="AF218" s="39">
        <v>0.79630000000000001</v>
      </c>
      <c r="AG218" s="39">
        <v>-4.6924999999999999</v>
      </c>
      <c r="AH218" s="39">
        <v>-1E-4</v>
      </c>
      <c r="AI218" s="39">
        <v>0</v>
      </c>
      <c r="AJ218" s="40">
        <v>-2.3864999999999998</v>
      </c>
      <c r="AK218" s="40">
        <v>1.4910000000000001</v>
      </c>
      <c r="AL218" s="40">
        <v>0.89549999999999996</v>
      </c>
      <c r="AM218" s="40">
        <v>-5.1654999999999998</v>
      </c>
      <c r="AN218" s="40">
        <v>-1E-4</v>
      </c>
      <c r="AO218" s="40">
        <v>0</v>
      </c>
    </row>
    <row r="219" spans="1:41" x14ac:dyDescent="0.75">
      <c r="A219" s="26" t="s">
        <v>192</v>
      </c>
      <c r="B219" s="46" t="s">
        <v>193</v>
      </c>
      <c r="C219" s="9">
        <v>0.24</v>
      </c>
      <c r="D219" s="9">
        <v>0</v>
      </c>
      <c r="E219" s="9">
        <v>0.35</v>
      </c>
      <c r="F219" s="27">
        <v>-9.3397999999999995E-2</v>
      </c>
      <c r="G219" s="28">
        <v>-9.6754000000000007E-2</v>
      </c>
      <c r="H219" s="27">
        <v>-0.13491400000000001</v>
      </c>
      <c r="I219" s="28">
        <v>-0.139927</v>
      </c>
      <c r="J219" s="27">
        <v>4.7308999999999997E-2</v>
      </c>
      <c r="K219" s="28">
        <v>4.4868999999999999E-2</v>
      </c>
      <c r="L219" s="27">
        <v>0.11409</v>
      </c>
      <c r="M219" s="28">
        <v>0.114303</v>
      </c>
      <c r="N219" s="29">
        <v>-0.23918</v>
      </c>
      <c r="O219" s="9">
        <v>-0.35421000000000002</v>
      </c>
      <c r="P219" s="30">
        <v>-6.7200000000000003E-3</v>
      </c>
      <c r="Q219" s="4">
        <v>6.5360000000000001E-2</v>
      </c>
      <c r="R219" s="31">
        <f t="shared" si="12"/>
        <v>16.630598496741666</v>
      </c>
      <c r="S219" s="32">
        <f t="shared" si="13"/>
        <v>15.377079933986002</v>
      </c>
      <c r="T219" s="33">
        <v>1.7372000000000001</v>
      </c>
      <c r="U219" s="34">
        <v>1.8458000000000001</v>
      </c>
      <c r="V219" s="35">
        <f t="shared" si="15"/>
        <v>6.8943055531358626</v>
      </c>
      <c r="W219" s="36">
        <f t="shared" si="14"/>
        <v>7.4439789293092433</v>
      </c>
      <c r="X219" s="37">
        <v>146.76</v>
      </c>
      <c r="Y219" s="37">
        <v>98.167000000000002</v>
      </c>
      <c r="Z219" s="37">
        <v>92.097999999999999</v>
      </c>
      <c r="AA219" s="38">
        <v>133.572</v>
      </c>
      <c r="AB219" s="38">
        <v>91.557000000000002</v>
      </c>
      <c r="AC219" s="38">
        <v>86.492999999999995</v>
      </c>
      <c r="AD219" s="39">
        <v>-3.6564999999999999</v>
      </c>
      <c r="AE219" s="39">
        <v>2.1230000000000002</v>
      </c>
      <c r="AF219" s="39">
        <v>1.5335000000000001</v>
      </c>
      <c r="AG219" s="39">
        <v>-6.1169000000000002</v>
      </c>
      <c r="AH219" s="39">
        <v>-1E-4</v>
      </c>
      <c r="AI219" s="39">
        <v>0</v>
      </c>
      <c r="AJ219" s="40">
        <v>-3.8632</v>
      </c>
      <c r="AK219" s="40">
        <v>2.2002999999999999</v>
      </c>
      <c r="AL219" s="40">
        <v>1.6629</v>
      </c>
      <c r="AM219" s="40">
        <v>-6.6443000000000003</v>
      </c>
      <c r="AN219" s="40">
        <v>-1E-4</v>
      </c>
      <c r="AO219" s="40">
        <v>0</v>
      </c>
    </row>
    <row r="220" spans="1:41" x14ac:dyDescent="0.75">
      <c r="A220" s="26" t="s">
        <v>194</v>
      </c>
      <c r="B220" s="46" t="s">
        <v>195</v>
      </c>
      <c r="C220" s="9">
        <v>0.24</v>
      </c>
      <c r="D220" s="9">
        <v>0</v>
      </c>
      <c r="E220" s="9">
        <v>0.35</v>
      </c>
      <c r="F220" s="27">
        <v>-9.3411999999999995E-2</v>
      </c>
      <c r="G220" s="28">
        <v>-9.6785999999999997E-2</v>
      </c>
      <c r="H220" s="27">
        <v>-0.13492399999999999</v>
      </c>
      <c r="I220" s="28">
        <v>-0.139956</v>
      </c>
      <c r="J220" s="27">
        <v>4.7281999999999998E-2</v>
      </c>
      <c r="K220" s="28">
        <v>4.4844000000000002E-2</v>
      </c>
      <c r="L220" s="27">
        <v>0.114063</v>
      </c>
      <c r="M220" s="28">
        <v>0.114275</v>
      </c>
      <c r="N220" s="29">
        <v>-0.23913000000000001</v>
      </c>
      <c r="O220" s="9">
        <v>-0.35233999999999999</v>
      </c>
      <c r="P220" s="30">
        <v>-6.7299999999999999E-3</v>
      </c>
      <c r="Q220" s="4">
        <v>6.54E-2</v>
      </c>
      <c r="R220" s="31">
        <f t="shared" si="12"/>
        <v>18.525753947719668</v>
      </c>
      <c r="S220" s="32">
        <f t="shared" si="13"/>
        <v>17.114182400808335</v>
      </c>
      <c r="T220" s="33">
        <v>1.8109999999999999</v>
      </c>
      <c r="U220" s="34">
        <v>1.9157</v>
      </c>
      <c r="V220" s="35">
        <f t="shared" si="15"/>
        <v>7.35309250315811</v>
      </c>
      <c r="W220" s="36">
        <f t="shared" si="14"/>
        <v>8.0024124106421795</v>
      </c>
      <c r="X220" s="37">
        <v>164.523</v>
      </c>
      <c r="Y220" s="37">
        <v>109.10299999999999</v>
      </c>
      <c r="Z220" s="37">
        <v>101.80500000000001</v>
      </c>
      <c r="AA220" s="38">
        <v>149.51</v>
      </c>
      <c r="AB220" s="38">
        <v>101.67400000000001</v>
      </c>
      <c r="AC220" s="38">
        <v>95.641000000000005</v>
      </c>
      <c r="AD220" s="39">
        <v>-4.3177000000000003</v>
      </c>
      <c r="AE220" s="39">
        <v>2.1501000000000001</v>
      </c>
      <c r="AF220" s="39">
        <v>2.1676000000000002</v>
      </c>
      <c r="AG220" s="39">
        <v>-6.3312999999999997</v>
      </c>
      <c r="AH220" s="39">
        <v>-1E-4</v>
      </c>
      <c r="AI220" s="39">
        <v>0</v>
      </c>
      <c r="AJ220" s="40">
        <v>-4.5465999999999998</v>
      </c>
      <c r="AK220" s="40">
        <v>2.2273999999999998</v>
      </c>
      <c r="AL220" s="40">
        <v>2.3191999999999999</v>
      </c>
      <c r="AM220" s="40">
        <v>-6.9664999999999999</v>
      </c>
      <c r="AN220" s="40">
        <v>-1E-4</v>
      </c>
      <c r="AO220" s="40">
        <v>0</v>
      </c>
    </row>
    <row r="221" spans="1:41" x14ac:dyDescent="0.75">
      <c r="A221" s="26" t="s">
        <v>196</v>
      </c>
      <c r="B221" s="46" t="s">
        <v>197</v>
      </c>
      <c r="C221" s="9">
        <v>0.24</v>
      </c>
      <c r="D221" s="9">
        <v>0</v>
      </c>
      <c r="E221" s="9">
        <v>0.35</v>
      </c>
      <c r="F221" s="27">
        <v>-9.3608999999999998E-2</v>
      </c>
      <c r="G221" s="28">
        <v>-9.6799999999999997E-2</v>
      </c>
      <c r="H221" s="27">
        <v>-0.13516700000000001</v>
      </c>
      <c r="I221" s="28">
        <v>-0.13996600000000001</v>
      </c>
      <c r="J221" s="27">
        <v>4.7248999999999999E-2</v>
      </c>
      <c r="K221" s="28">
        <v>4.4826999999999999E-2</v>
      </c>
      <c r="L221" s="27">
        <v>0.114047</v>
      </c>
      <c r="M221" s="28">
        <v>0.114258</v>
      </c>
      <c r="N221" s="29">
        <v>-0.23909</v>
      </c>
      <c r="O221" s="9">
        <v>-0.3523</v>
      </c>
      <c r="P221" s="30">
        <v>-6.7400000000000003E-3</v>
      </c>
      <c r="Q221" s="4">
        <v>6.5350000000000005E-2</v>
      </c>
      <c r="R221" s="31">
        <f t="shared" si="12"/>
        <v>20.426485417183333</v>
      </c>
      <c r="S221" s="32">
        <f t="shared" si="13"/>
        <v>18.854442966596004</v>
      </c>
      <c r="T221" s="33">
        <v>1.7496</v>
      </c>
      <c r="U221" s="34">
        <v>1.8547</v>
      </c>
      <c r="V221" s="35">
        <f t="shared" si="15"/>
        <v>9.3233261044543543</v>
      </c>
      <c r="W221" s="36">
        <f t="shared" si="14"/>
        <v>10.027616543326735</v>
      </c>
      <c r="X221" s="37">
        <v>183.03399999999999</v>
      </c>
      <c r="Y221" s="37">
        <v>119.41800000000001</v>
      </c>
      <c r="Z221" s="37">
        <v>111.498</v>
      </c>
      <c r="AA221" s="38">
        <v>166.05600000000001</v>
      </c>
      <c r="AB221" s="38">
        <v>111.258</v>
      </c>
      <c r="AC221" s="38">
        <v>104.77800000000001</v>
      </c>
      <c r="AD221" s="39">
        <v>-5.7377000000000002</v>
      </c>
      <c r="AE221" s="39">
        <v>2.8096999999999999</v>
      </c>
      <c r="AF221" s="39">
        <v>2.9279999999999999</v>
      </c>
      <c r="AG221" s="39">
        <v>7.8886000000000003</v>
      </c>
      <c r="AH221" s="39">
        <v>0</v>
      </c>
      <c r="AI221" s="39">
        <v>0</v>
      </c>
      <c r="AJ221" s="40">
        <v>-6.0286999999999997</v>
      </c>
      <c r="AK221" s="40">
        <v>2.9264000000000001</v>
      </c>
      <c r="AL221" s="40">
        <v>3.1023000000000001</v>
      </c>
      <c r="AM221" s="40">
        <v>8.5608000000000004</v>
      </c>
      <c r="AN221" s="40">
        <v>-1E-4</v>
      </c>
      <c r="AO221" s="40">
        <v>0</v>
      </c>
    </row>
    <row r="222" spans="1:41" x14ac:dyDescent="0.75">
      <c r="A222" s="26" t="s">
        <v>198</v>
      </c>
      <c r="B222" s="46" t="s">
        <v>199</v>
      </c>
      <c r="C222" s="9">
        <v>0.24</v>
      </c>
      <c r="D222" s="9">
        <v>0</v>
      </c>
      <c r="E222" s="9">
        <v>0.35</v>
      </c>
      <c r="F222" s="27">
        <v>-9.3608999999999998E-2</v>
      </c>
      <c r="G222" s="28">
        <v>-9.6795999999999993E-2</v>
      </c>
      <c r="H222" s="27">
        <v>-0.13516500000000001</v>
      </c>
      <c r="I222" s="28">
        <v>-0.139961</v>
      </c>
      <c r="J222" s="27">
        <v>4.7239000000000003E-2</v>
      </c>
      <c r="K222" s="28">
        <v>4.4809000000000002E-2</v>
      </c>
      <c r="L222" s="27">
        <v>0.114037</v>
      </c>
      <c r="M222" s="28">
        <v>0.114241</v>
      </c>
      <c r="N222" s="29">
        <v>-0.23905999999999999</v>
      </c>
      <c r="O222" s="9">
        <v>-0.35227000000000003</v>
      </c>
      <c r="P222" s="30">
        <v>-6.7400000000000003E-3</v>
      </c>
      <c r="Q222" s="4">
        <v>6.5350000000000005E-2</v>
      </c>
      <c r="R222" s="31">
        <f t="shared" si="12"/>
        <v>22.326871469572666</v>
      </c>
      <c r="S222" s="32">
        <f t="shared" si="13"/>
        <v>20.595591747717666</v>
      </c>
      <c r="T222" s="33">
        <v>1.821</v>
      </c>
      <c r="U222" s="34">
        <v>1.9225000000000001</v>
      </c>
      <c r="V222" s="35">
        <f t="shared" si="15"/>
        <v>9.7882722872833892</v>
      </c>
      <c r="W222" s="36">
        <f t="shared" si="14"/>
        <v>10.593960704099294</v>
      </c>
      <c r="X222" s="37">
        <v>201.05600000000001</v>
      </c>
      <c r="Y222" s="37">
        <v>130.22300000000001</v>
      </c>
      <c r="Z222" s="37">
        <v>121.18300000000001</v>
      </c>
      <c r="AA222" s="38">
        <v>182.21199999999999</v>
      </c>
      <c r="AB222" s="38">
        <v>121.26</v>
      </c>
      <c r="AC222" s="38">
        <v>113.905</v>
      </c>
      <c r="AD222" s="39">
        <v>-6.5130999999999997</v>
      </c>
      <c r="AE222" s="39">
        <v>2.92</v>
      </c>
      <c r="AF222" s="39">
        <v>3.5931000000000002</v>
      </c>
      <c r="AG222" s="39">
        <v>-7.9926000000000004</v>
      </c>
      <c r="AH222" s="39">
        <v>0</v>
      </c>
      <c r="AI222" s="39">
        <v>0</v>
      </c>
      <c r="AJ222" s="40">
        <v>-6.8284000000000002</v>
      </c>
      <c r="AK222" s="40">
        <v>3.0400999999999998</v>
      </c>
      <c r="AL222" s="40">
        <v>3.7883</v>
      </c>
      <c r="AM222" s="40">
        <v>-8.7818000000000005</v>
      </c>
      <c r="AN222" s="40">
        <v>-2.9999999999999997E-4</v>
      </c>
      <c r="AO222" s="40">
        <v>1E-4</v>
      </c>
    </row>
    <row r="223" spans="1:41" x14ac:dyDescent="0.75">
      <c r="A223" s="26" t="s">
        <v>200</v>
      </c>
      <c r="B223" s="46" t="s">
        <v>201</v>
      </c>
      <c r="C223" s="9">
        <v>0.2</v>
      </c>
      <c r="D223" s="9">
        <v>0</v>
      </c>
      <c r="E223" s="9">
        <v>0.41</v>
      </c>
      <c r="F223" s="27">
        <v>-8.3541000000000004E-2</v>
      </c>
      <c r="G223" s="28">
        <v>-8.7217000000000003E-2</v>
      </c>
      <c r="H223" s="27">
        <v>-0.132212</v>
      </c>
      <c r="I223" s="28">
        <v>-0.13762099999999999</v>
      </c>
      <c r="J223" s="27">
        <v>5.0604999999999997E-2</v>
      </c>
      <c r="K223" s="28">
        <v>4.8408E-2</v>
      </c>
      <c r="L223" s="27">
        <v>0.11751</v>
      </c>
      <c r="M223" s="28">
        <v>0.117966</v>
      </c>
      <c r="N223" s="29">
        <v>-0.24388000000000001</v>
      </c>
      <c r="O223" s="9">
        <v>-0.35516999999999999</v>
      </c>
      <c r="P223" s="30">
        <v>-1.9089999999999999E-2</v>
      </c>
      <c r="Q223" s="4">
        <v>6.3549999999999995E-2</v>
      </c>
      <c r="R223" s="31">
        <f t="shared" si="12"/>
        <v>8.9714683263633326</v>
      </c>
      <c r="S223" s="32">
        <f t="shared" si="13"/>
        <v>8.5411279970403342</v>
      </c>
      <c r="T223" s="33">
        <v>1.5366</v>
      </c>
      <c r="U223" s="34">
        <v>1.6633</v>
      </c>
      <c r="V223" s="35">
        <f t="shared" si="15"/>
        <v>3.598368970797742</v>
      </c>
      <c r="W223" s="36">
        <f t="shared" si="14"/>
        <v>3.8629293068861612</v>
      </c>
      <c r="X223" s="37">
        <v>81.509</v>
      </c>
      <c r="Y223" s="37">
        <v>52.512999999999998</v>
      </c>
      <c r="Z223" s="37">
        <v>47.787999999999997</v>
      </c>
      <c r="AA223" s="38">
        <v>78.125</v>
      </c>
      <c r="AB223" s="38">
        <v>49.418999999999997</v>
      </c>
      <c r="AC223" s="38">
        <v>45.545000000000002</v>
      </c>
      <c r="AD223" s="39">
        <v>1.151</v>
      </c>
      <c r="AE223" s="39">
        <v>2.0979999999999999</v>
      </c>
      <c r="AF223" s="39">
        <v>-3.2490000000000001</v>
      </c>
      <c r="AG223" s="39">
        <v>2.1924999999999999</v>
      </c>
      <c r="AH223" s="39">
        <v>0</v>
      </c>
      <c r="AI223" s="39">
        <v>0</v>
      </c>
      <c r="AJ223" s="40">
        <v>1.3862000000000001</v>
      </c>
      <c r="AK223" s="40">
        <v>2.1128999999999998</v>
      </c>
      <c r="AL223" s="40">
        <v>-3.4990999999999999</v>
      </c>
      <c r="AM223" s="40">
        <v>2.3679999999999999</v>
      </c>
      <c r="AN223" s="40">
        <v>0</v>
      </c>
      <c r="AO223" s="40">
        <v>0</v>
      </c>
    </row>
    <row r="224" spans="1:41" x14ac:dyDescent="0.75">
      <c r="A224" s="26">
        <v>172</v>
      </c>
      <c r="B224" s="55" t="s">
        <v>441</v>
      </c>
      <c r="C224" s="9">
        <v>0.28999999999999998</v>
      </c>
      <c r="D224" s="9">
        <v>0</v>
      </c>
      <c r="E224" s="9">
        <v>0.38</v>
      </c>
      <c r="F224" s="27">
        <v>-4.8457E-2</v>
      </c>
      <c r="G224" s="28">
        <v>-5.8021000000000003E-2</v>
      </c>
      <c r="H224" s="27">
        <v>-9.8787E-2</v>
      </c>
      <c r="I224" s="28">
        <v>-0.11021300000000001</v>
      </c>
      <c r="J224" s="27">
        <v>4.8771000000000002E-2</v>
      </c>
      <c r="K224" s="28">
        <v>4.3908000000000003E-2</v>
      </c>
      <c r="L224" s="27">
        <v>0.10191500000000001</v>
      </c>
      <c r="M224" s="28">
        <v>9.8130999999999996E-2</v>
      </c>
      <c r="N224" s="29">
        <v>-0.22369</v>
      </c>
      <c r="O224" s="9">
        <v>-0.33476</v>
      </c>
      <c r="P224" s="30">
        <v>3.2799999999999999E-3</v>
      </c>
      <c r="Q224" s="4">
        <v>6.9290000000000004E-2</v>
      </c>
      <c r="R224" s="31">
        <f t="shared" si="12"/>
        <v>7.2269640650909999</v>
      </c>
      <c r="S224" s="32">
        <f t="shared" si="13"/>
        <v>6.7687436433396666</v>
      </c>
      <c r="T224" s="33">
        <v>1.5918000000000001</v>
      </c>
      <c r="U224" s="34">
        <v>1.7538</v>
      </c>
      <c r="V224" s="35">
        <f t="shared" si="15"/>
        <v>2.5930146856506617</v>
      </c>
      <c r="W224" s="36">
        <f t="shared" si="14"/>
        <v>2.7544717751322119</v>
      </c>
      <c r="X224" s="37">
        <v>56.804000000000002</v>
      </c>
      <c r="Y224" s="37">
        <v>47.673000000000002</v>
      </c>
      <c r="Z224" s="37">
        <v>41.98</v>
      </c>
      <c r="AA224" s="38">
        <v>53.216000000000001</v>
      </c>
      <c r="AB224" s="38">
        <v>44.595999999999997</v>
      </c>
      <c r="AC224" s="38">
        <v>39.359000000000002</v>
      </c>
      <c r="AD224" s="39">
        <v>2.9889999999999999</v>
      </c>
      <c r="AE224" s="39">
        <v>-1.3424</v>
      </c>
      <c r="AF224" s="39">
        <v>-1.6466000000000001</v>
      </c>
      <c r="AG224" s="39">
        <v>0</v>
      </c>
      <c r="AH224" s="39">
        <v>0</v>
      </c>
      <c r="AI224" s="39">
        <v>0</v>
      </c>
      <c r="AJ224" s="40">
        <v>3.1783999999999999</v>
      </c>
      <c r="AK224" s="40">
        <v>-1.4870000000000001</v>
      </c>
      <c r="AL224" s="40">
        <v>-1.6914</v>
      </c>
      <c r="AM224" s="40">
        <v>0</v>
      </c>
      <c r="AN224" s="40">
        <v>0</v>
      </c>
      <c r="AO224" s="40">
        <v>0</v>
      </c>
    </row>
    <row r="225" spans="1:41" x14ac:dyDescent="0.75">
      <c r="A225" s="26">
        <v>173</v>
      </c>
      <c r="B225" s="55" t="s">
        <v>442</v>
      </c>
      <c r="C225" s="9">
        <v>0.32</v>
      </c>
      <c r="D225" s="9">
        <v>0</v>
      </c>
      <c r="E225" s="9">
        <v>0.38</v>
      </c>
      <c r="F225" s="27">
        <v>-5.2808000000000001E-2</v>
      </c>
      <c r="G225" s="28">
        <v>-6.3959000000000002E-2</v>
      </c>
      <c r="H225" s="27">
        <v>-0.100614</v>
      </c>
      <c r="I225" s="28">
        <v>-0.11355999999999999</v>
      </c>
      <c r="J225" s="27">
        <v>4.4152999999999998E-2</v>
      </c>
      <c r="K225" s="28">
        <v>3.8765000000000001E-2</v>
      </c>
      <c r="L225" s="27">
        <v>0.100754</v>
      </c>
      <c r="M225" s="28">
        <v>9.6615999999999994E-2</v>
      </c>
      <c r="N225" s="29">
        <v>-0.22141</v>
      </c>
      <c r="O225" s="9">
        <v>-0.33145999999999998</v>
      </c>
      <c r="P225" s="30">
        <v>3.0000000000000001E-5</v>
      </c>
      <c r="Q225" s="4">
        <v>6.5369999999999998E-2</v>
      </c>
      <c r="R225" s="31">
        <f t="shared" si="12"/>
        <v>11.037605229136334</v>
      </c>
      <c r="S225" s="32">
        <f t="shared" si="13"/>
        <v>10.219262834744335</v>
      </c>
      <c r="T225" s="33">
        <v>1.6597</v>
      </c>
      <c r="U225" s="34">
        <v>1.8128</v>
      </c>
      <c r="V225" s="35">
        <f t="shared" si="15"/>
        <v>2.9937140678428196</v>
      </c>
      <c r="W225" s="36">
        <f t="shared" si="14"/>
        <v>3.1430084059703054</v>
      </c>
      <c r="X225" s="37">
        <v>91.548000000000002</v>
      </c>
      <c r="Y225" s="37">
        <v>68.549000000000007</v>
      </c>
      <c r="Z225" s="37">
        <v>63.584000000000003</v>
      </c>
      <c r="AA225" s="38">
        <v>83.81</v>
      </c>
      <c r="AB225" s="38">
        <v>63.917999999999999</v>
      </c>
      <c r="AC225" s="38">
        <v>59.369</v>
      </c>
      <c r="AD225" s="39">
        <v>3.0122</v>
      </c>
      <c r="AE225" s="39">
        <v>-1.7823</v>
      </c>
      <c r="AF225" s="39">
        <v>-1.2299</v>
      </c>
      <c r="AG225" s="39">
        <v>1.5738000000000001</v>
      </c>
      <c r="AH225" s="39">
        <v>-0.34139999999999998</v>
      </c>
      <c r="AI225" s="39">
        <v>1.9900000000000001E-2</v>
      </c>
      <c r="AJ225" s="40">
        <v>3.1547000000000001</v>
      </c>
      <c r="AK225" s="40">
        <v>-1.9242999999999999</v>
      </c>
      <c r="AL225" s="40">
        <v>-1.2303999999999999</v>
      </c>
      <c r="AM225" s="40">
        <v>1.6729000000000001</v>
      </c>
      <c r="AN225" s="40">
        <v>-0.35199999999999998</v>
      </c>
      <c r="AO225" s="40">
        <v>-3.0700000000000002E-2</v>
      </c>
    </row>
    <row r="226" spans="1:41" x14ac:dyDescent="0.75">
      <c r="A226" s="26">
        <v>174</v>
      </c>
      <c r="B226" s="55" t="s">
        <v>443</v>
      </c>
      <c r="C226" s="9">
        <v>0.32</v>
      </c>
      <c r="D226" s="9">
        <v>0</v>
      </c>
      <c r="E226" s="9">
        <v>0.38</v>
      </c>
      <c r="F226" s="27">
        <v>-5.0096000000000002E-2</v>
      </c>
      <c r="G226" s="28">
        <v>-6.3686000000000006E-2</v>
      </c>
      <c r="H226" s="27">
        <v>-9.5182000000000003E-2</v>
      </c>
      <c r="I226" s="28">
        <v>-0.110459</v>
      </c>
      <c r="J226" s="27">
        <v>3.7803000000000003E-2</v>
      </c>
      <c r="K226" s="28">
        <v>3.2060999999999999E-2</v>
      </c>
      <c r="L226" s="27">
        <v>8.9744000000000004E-2</v>
      </c>
      <c r="M226" s="28">
        <v>8.5697999999999996E-2</v>
      </c>
      <c r="N226" s="29">
        <v>-0.22061</v>
      </c>
      <c r="O226" s="9">
        <v>-0.32999000000000001</v>
      </c>
      <c r="P226" s="30">
        <v>-1.98E-3</v>
      </c>
      <c r="Q226" s="4">
        <v>6.4490000000000006E-2</v>
      </c>
      <c r="R226" s="31">
        <f t="shared" si="12"/>
        <v>14.802305922295334</v>
      </c>
      <c r="S226" s="32">
        <f t="shared" si="13"/>
        <v>13.617624047924668</v>
      </c>
      <c r="T226" s="33">
        <v>1.6500999999999999</v>
      </c>
      <c r="U226" s="34">
        <v>1.802</v>
      </c>
      <c r="V226" s="35">
        <f t="shared" si="15"/>
        <v>3.1167780398995375</v>
      </c>
      <c r="W226" s="36">
        <f t="shared" si="14"/>
        <v>3.284922222823548</v>
      </c>
      <c r="X226" s="37">
        <v>120.774</v>
      </c>
      <c r="Y226" s="37">
        <v>92.048000000000002</v>
      </c>
      <c r="Z226" s="37">
        <v>87.152000000000001</v>
      </c>
      <c r="AA226" s="38">
        <v>110.232</v>
      </c>
      <c r="AB226" s="38">
        <v>85.305000000000007</v>
      </c>
      <c r="AC226" s="38">
        <v>80.429000000000002</v>
      </c>
      <c r="AD226" s="39">
        <v>3.4397000000000002</v>
      </c>
      <c r="AE226" s="39">
        <v>-2.0972</v>
      </c>
      <c r="AF226" s="39">
        <v>-1.3424</v>
      </c>
      <c r="AG226" s="39">
        <v>0</v>
      </c>
      <c r="AH226" s="39">
        <v>0.83560000000000001</v>
      </c>
      <c r="AI226" s="39">
        <v>1E-4</v>
      </c>
      <c r="AJ226" s="40">
        <v>3.6151</v>
      </c>
      <c r="AK226" s="40">
        <v>-2.2999999999999998</v>
      </c>
      <c r="AL226" s="40">
        <v>-1.3150999999999999</v>
      </c>
      <c r="AM226" s="40">
        <v>0</v>
      </c>
      <c r="AN226" s="40">
        <v>0.86399999999999999</v>
      </c>
      <c r="AO226" s="40">
        <v>0</v>
      </c>
    </row>
    <row r="227" spans="1:41" x14ac:dyDescent="0.75">
      <c r="A227" s="26">
        <v>175</v>
      </c>
      <c r="B227" s="55" t="s">
        <v>444</v>
      </c>
      <c r="C227" s="9">
        <v>0.32</v>
      </c>
      <c r="D227" s="9">
        <v>0</v>
      </c>
      <c r="E227" s="9">
        <v>0.38</v>
      </c>
      <c r="F227" s="27">
        <v>-5.3119E-2</v>
      </c>
      <c r="G227" s="28">
        <v>-6.4251000000000003E-2</v>
      </c>
      <c r="H227" s="27">
        <v>-0.10126499999999999</v>
      </c>
      <c r="I227" s="28">
        <v>-0.11426600000000001</v>
      </c>
      <c r="J227" s="27">
        <v>3.5253E-2</v>
      </c>
      <c r="K227" s="28">
        <v>2.9229999999999999E-2</v>
      </c>
      <c r="L227" s="27">
        <v>9.1244000000000006E-2</v>
      </c>
      <c r="M227" s="28">
        <v>8.6399000000000004E-2</v>
      </c>
      <c r="N227" s="29">
        <v>-0.21909000000000001</v>
      </c>
      <c r="O227" s="9">
        <v>-0.32880999999999999</v>
      </c>
      <c r="P227" s="30">
        <v>-8.3000000000000001E-4</v>
      </c>
      <c r="Q227" s="4">
        <v>6.5509999999999999E-2</v>
      </c>
      <c r="R227" s="31">
        <f t="shared" si="12"/>
        <v>18.549735761737669</v>
      </c>
      <c r="S227" s="32">
        <f t="shared" si="13"/>
        <v>17.108705072915335</v>
      </c>
      <c r="T227" s="33">
        <v>1.6728000000000001</v>
      </c>
      <c r="U227" s="34">
        <v>1.8180000000000001</v>
      </c>
      <c r="V227" s="35">
        <f t="shared" si="15"/>
        <v>4.4276963988060425</v>
      </c>
      <c r="W227" s="36">
        <f t="shared" si="14"/>
        <v>4.6119837976731874</v>
      </c>
      <c r="X227" s="37">
        <v>153.62200000000001</v>
      </c>
      <c r="Y227" s="37">
        <v>115.78</v>
      </c>
      <c r="Z227" s="37">
        <v>106.515</v>
      </c>
      <c r="AA227" s="38">
        <v>140.02199999999999</v>
      </c>
      <c r="AB227" s="38">
        <v>107.56</v>
      </c>
      <c r="AC227" s="38">
        <v>99.132000000000005</v>
      </c>
      <c r="AD227" s="39">
        <v>4.5000999999999998</v>
      </c>
      <c r="AE227" s="39">
        <v>-3.6150000000000002</v>
      </c>
      <c r="AF227" s="39">
        <v>-0.8851</v>
      </c>
      <c r="AG227" s="39">
        <v>1.6910000000000001</v>
      </c>
      <c r="AH227" s="39">
        <v>-1.4345000000000001</v>
      </c>
      <c r="AI227" s="39">
        <v>-0.4078</v>
      </c>
      <c r="AJ227" s="40">
        <v>4.617</v>
      </c>
      <c r="AK227" s="40">
        <v>-3.8841000000000001</v>
      </c>
      <c r="AL227" s="40">
        <v>-0.73299999999999998</v>
      </c>
      <c r="AM227" s="40">
        <v>1.8069999999999999</v>
      </c>
      <c r="AN227" s="40">
        <v>-1.4414</v>
      </c>
      <c r="AO227" s="40">
        <v>-0.49170000000000003</v>
      </c>
    </row>
    <row r="228" spans="1:41" x14ac:dyDescent="0.75">
      <c r="A228" s="59">
        <v>171</v>
      </c>
      <c r="B228" s="58" t="s">
        <v>506</v>
      </c>
      <c r="C228" s="9">
        <v>7.0000000000000001E-3</v>
      </c>
      <c r="D228" s="9">
        <v>0</v>
      </c>
      <c r="E228" s="9">
        <v>0.21</v>
      </c>
      <c r="F228" s="27">
        <v>-2.8730000000000001E-3</v>
      </c>
      <c r="G228" s="28">
        <v>-3.9045999999999997E-2</v>
      </c>
      <c r="H228" s="27">
        <v>1.8487E-2</v>
      </c>
      <c r="I228" s="28">
        <v>-1.6848999999999999E-2</v>
      </c>
      <c r="J228" s="27">
        <v>5.7470000000000004E-3</v>
      </c>
      <c r="K228" s="28">
        <v>7.8092999999999996E-2</v>
      </c>
      <c r="L228" s="27">
        <v>-3.6974E-2</v>
      </c>
      <c r="M228" s="28">
        <v>3.3697999999999999E-2</v>
      </c>
      <c r="N228" s="29">
        <v>-0.28000999999999998</v>
      </c>
      <c r="O228" s="9">
        <v>-0.37243999999999999</v>
      </c>
      <c r="P228" s="30">
        <v>-8.226E-2</v>
      </c>
      <c r="Q228" s="4">
        <v>4.3255000000000002E-2</v>
      </c>
      <c r="R228" s="31">
        <f t="shared" si="12"/>
        <v>8.0604554654573342</v>
      </c>
      <c r="S228" s="32">
        <f t="shared" si="13"/>
        <v>7.9365000810680009</v>
      </c>
      <c r="T228" s="33">
        <v>0</v>
      </c>
      <c r="U228" s="34">
        <v>0</v>
      </c>
      <c r="V228" s="35">
        <f t="shared" si="15"/>
        <v>1.6873061636822169</v>
      </c>
      <c r="W228" s="36">
        <f t="shared" si="14"/>
        <v>1.7879960486533519</v>
      </c>
      <c r="X228" s="37">
        <v>35.031999999999996</v>
      </c>
      <c r="Y228" s="37">
        <v>35.031999999999996</v>
      </c>
      <c r="Z228" s="37">
        <v>93.284000000000006</v>
      </c>
      <c r="AA228" s="38">
        <v>34.459000000000003</v>
      </c>
      <c r="AB228" s="38">
        <v>34.459000000000003</v>
      </c>
      <c r="AC228" s="38">
        <v>91.918000000000006</v>
      </c>
      <c r="AD228" s="39">
        <v>-0.97419999999999995</v>
      </c>
      <c r="AE228" s="39">
        <v>-0.97419999999999995</v>
      </c>
      <c r="AF228" s="39">
        <v>1.9482999999999999</v>
      </c>
      <c r="AG228" s="39">
        <v>0</v>
      </c>
      <c r="AH228" s="39">
        <v>0</v>
      </c>
      <c r="AI228" s="39">
        <v>0</v>
      </c>
      <c r="AJ228" s="40">
        <v>-1.0323</v>
      </c>
      <c r="AK228" s="40">
        <v>-1.0323</v>
      </c>
      <c r="AL228" s="40">
        <v>2.0646</v>
      </c>
      <c r="AM228" s="40">
        <v>0</v>
      </c>
      <c r="AN228" s="40">
        <v>0</v>
      </c>
      <c r="AO228" s="40">
        <v>0</v>
      </c>
    </row>
    <row r="229" spans="1:41" x14ac:dyDescent="0.75">
      <c r="A229" s="26">
        <v>182</v>
      </c>
      <c r="B229" s="56" t="s">
        <v>554</v>
      </c>
      <c r="C229" s="9">
        <v>1</v>
      </c>
      <c r="D229" s="9">
        <v>0</v>
      </c>
      <c r="E229" s="9">
        <v>1.1000000000000001</v>
      </c>
      <c r="F229" s="33">
        <v>-0.43754900000000002</v>
      </c>
      <c r="G229" s="34">
        <v>-0.50937100000000002</v>
      </c>
      <c r="H229" s="33">
        <v>-0.45491500000000001</v>
      </c>
      <c r="I229" s="34">
        <v>-0.52729700000000002</v>
      </c>
      <c r="J229" s="27">
        <v>5.5454999999999997E-2</v>
      </c>
      <c r="K229" s="28">
        <v>5.3416999999999999E-2</v>
      </c>
      <c r="L229" s="27">
        <v>0.118731</v>
      </c>
      <c r="M229" s="28">
        <v>0.118296</v>
      </c>
      <c r="N229" s="29">
        <v>-0.29716999999999999</v>
      </c>
      <c r="O229" s="9">
        <v>-0.45467999999999997</v>
      </c>
      <c r="P229" s="30">
        <v>2.4000000000000001E-4</v>
      </c>
      <c r="Q229" s="4">
        <v>6.4140000000000003E-2</v>
      </c>
      <c r="R229" s="31">
        <f t="shared" si="12"/>
        <v>10.928256052461668</v>
      </c>
      <c r="S229" s="32">
        <f t="shared" si="13"/>
        <v>9.5637105729559995</v>
      </c>
      <c r="T229" s="33">
        <v>1.1165</v>
      </c>
      <c r="U229" s="34">
        <v>1.3958999999999999</v>
      </c>
      <c r="V229" s="35">
        <f t="shared" si="15"/>
        <v>9.9625831569929684</v>
      </c>
      <c r="W229" s="36">
        <f t="shared" si="14"/>
        <v>10.439910380841399</v>
      </c>
      <c r="X229" s="37">
        <v>78.876000000000005</v>
      </c>
      <c r="Y229" s="37">
        <v>78.870999999999995</v>
      </c>
      <c r="Z229" s="37">
        <v>63.718000000000004</v>
      </c>
      <c r="AA229" s="38">
        <v>68.522999999999996</v>
      </c>
      <c r="AB229" s="38">
        <v>68.509</v>
      </c>
      <c r="AC229" s="38">
        <v>56.78</v>
      </c>
      <c r="AD229" s="39">
        <v>5.7530000000000001</v>
      </c>
      <c r="AE229" s="39">
        <v>5.7507999999999999</v>
      </c>
      <c r="AF229" s="39">
        <v>-11.5038</v>
      </c>
      <c r="AG229" s="39">
        <v>4.0000000000000002E-4</v>
      </c>
      <c r="AH229" s="39">
        <v>8.0000000000000004E-4</v>
      </c>
      <c r="AI229" s="39">
        <v>0</v>
      </c>
      <c r="AJ229" s="40">
        <v>6.0347999999999997</v>
      </c>
      <c r="AK229" s="40">
        <v>6.0201000000000002</v>
      </c>
      <c r="AL229" s="40">
        <v>-12.055</v>
      </c>
      <c r="AM229" s="40">
        <v>8.0000000000000004E-4</v>
      </c>
      <c r="AN229" s="40">
        <v>-1.9E-3</v>
      </c>
      <c r="AO229" s="40">
        <v>3.0999999999999999E-3</v>
      </c>
    </row>
    <row r="230" spans="1:41" x14ac:dyDescent="0.75">
      <c r="A230" s="26">
        <v>183</v>
      </c>
      <c r="B230" s="56" t="s">
        <v>555</v>
      </c>
      <c r="C230" s="9">
        <v>1.06</v>
      </c>
      <c r="D230" s="9">
        <v>0</v>
      </c>
      <c r="E230" s="9">
        <v>1</v>
      </c>
      <c r="F230" s="33">
        <v>-0.43932300000000002</v>
      </c>
      <c r="G230" s="34">
        <v>-0.51039400000000001</v>
      </c>
      <c r="H230" s="33">
        <v>-0.45757599999999998</v>
      </c>
      <c r="I230" s="34">
        <v>-0.52919700000000003</v>
      </c>
      <c r="J230" s="27">
        <v>5.0992999999999997E-2</v>
      </c>
      <c r="K230" s="28">
        <v>4.8479000000000001E-2</v>
      </c>
      <c r="L230" s="27">
        <v>0.117864</v>
      </c>
      <c r="M230" s="28">
        <v>0.118745</v>
      </c>
      <c r="N230" s="29">
        <v>-0.29038000000000003</v>
      </c>
      <c r="O230" s="9">
        <v>-0.44779000000000002</v>
      </c>
      <c r="P230" s="30">
        <v>2.9E-4</v>
      </c>
      <c r="Q230" s="4">
        <v>6.4170000000000005E-2</v>
      </c>
      <c r="R230" s="31">
        <f t="shared" si="12"/>
        <v>16.533980406521003</v>
      </c>
      <c r="S230" s="32">
        <f t="shared" si="13"/>
        <v>14.653677889739333</v>
      </c>
      <c r="T230" s="33">
        <v>1.2996000000000001</v>
      </c>
      <c r="U230" s="34">
        <v>1.5577000000000001</v>
      </c>
      <c r="V230" s="35">
        <f t="shared" si="15"/>
        <v>10.59956573780266</v>
      </c>
      <c r="W230" s="36">
        <f t="shared" si="14"/>
        <v>10.989418957797541</v>
      </c>
      <c r="X230" s="37">
        <v>124.131</v>
      </c>
      <c r="Y230" s="37">
        <v>116.438</v>
      </c>
      <c r="Z230" s="37">
        <v>94.498000000000005</v>
      </c>
      <c r="AA230" s="38">
        <v>108.179</v>
      </c>
      <c r="AB230" s="38">
        <v>102.755</v>
      </c>
      <c r="AC230" s="38">
        <v>86.028000000000006</v>
      </c>
      <c r="AD230" s="39">
        <v>5.8238000000000003</v>
      </c>
      <c r="AE230" s="39">
        <v>6.3319999999999999</v>
      </c>
      <c r="AF230" s="39">
        <v>-12.155799999999999</v>
      </c>
      <c r="AG230" s="39">
        <v>-4.9500000000000002E-2</v>
      </c>
      <c r="AH230" s="39">
        <v>0.34179999999999999</v>
      </c>
      <c r="AI230" s="39">
        <v>-1.3220000000000001</v>
      </c>
      <c r="AJ230" s="40">
        <v>5.8070000000000004</v>
      </c>
      <c r="AK230" s="40">
        <v>6.7542</v>
      </c>
      <c r="AL230" s="40">
        <v>-12.561199999999999</v>
      </c>
      <c r="AM230" s="40">
        <v>-6.08E-2</v>
      </c>
      <c r="AN230" s="40">
        <v>0.28870000000000001</v>
      </c>
      <c r="AO230" s="40">
        <v>-1.5798000000000001</v>
      </c>
    </row>
    <row r="231" spans="1:41" x14ac:dyDescent="0.75">
      <c r="A231" s="26" t="s">
        <v>556</v>
      </c>
      <c r="B231" s="56" t="s">
        <v>557</v>
      </c>
      <c r="C231" s="9">
        <v>1.1499999999999999</v>
      </c>
      <c r="D231" s="9">
        <v>0</v>
      </c>
      <c r="E231" s="9">
        <v>1</v>
      </c>
      <c r="F231" s="33">
        <v>-0.43956200000000001</v>
      </c>
      <c r="G231" s="34">
        <v>-0.51069100000000001</v>
      </c>
      <c r="H231" s="33">
        <v>-0.45785199999999998</v>
      </c>
      <c r="I231" s="34">
        <v>-0.52955200000000002</v>
      </c>
      <c r="J231" s="27">
        <v>4.9567E-2</v>
      </c>
      <c r="K231" s="28">
        <v>4.7067999999999999E-2</v>
      </c>
      <c r="L231" s="27">
        <v>0.11700199999999999</v>
      </c>
      <c r="M231" s="28">
        <v>0.116253</v>
      </c>
      <c r="N231" s="29">
        <v>-0.28895999999999999</v>
      </c>
      <c r="O231" s="9">
        <v>-0.44564999999999999</v>
      </c>
      <c r="P231" s="30">
        <v>8.8999999999999995E-4</v>
      </c>
      <c r="Q231" s="4">
        <v>6.8870000000000001E-2</v>
      </c>
      <c r="R231" s="31">
        <f t="shared" si="12"/>
        <v>22.13486892153967</v>
      </c>
      <c r="S231" s="32">
        <f t="shared" si="13"/>
        <v>19.782282573551669</v>
      </c>
      <c r="T231" s="33">
        <v>1.3867</v>
      </c>
      <c r="U231" s="34">
        <v>1.643</v>
      </c>
      <c r="V231" s="35">
        <f t="shared" si="15"/>
        <v>10.829958265847566</v>
      </c>
      <c r="W231" s="36">
        <f t="shared" si="14"/>
        <v>11.127039913651789</v>
      </c>
      <c r="X231" s="37">
        <v>167.37799999999999</v>
      </c>
      <c r="Y231" s="37">
        <v>157.809</v>
      </c>
      <c r="Z231" s="37">
        <v>123.384</v>
      </c>
      <c r="AA231" s="38">
        <v>147.214</v>
      </c>
      <c r="AB231" s="38">
        <v>140.328</v>
      </c>
      <c r="AC231" s="38">
        <v>113.35299999999999</v>
      </c>
      <c r="AD231" s="39">
        <v>6.8845000000000001</v>
      </c>
      <c r="AE231" s="39">
        <v>5.5255000000000001</v>
      </c>
      <c r="AF231" s="39">
        <v>-12.4099</v>
      </c>
      <c r="AG231" s="39">
        <v>-0.22059999999999999</v>
      </c>
      <c r="AH231" s="39">
        <v>0.15770000000000001</v>
      </c>
      <c r="AI231" s="39">
        <v>-1.1015999999999999</v>
      </c>
      <c r="AJ231" s="40">
        <v>6.7569999999999997</v>
      </c>
      <c r="AK231" s="40">
        <v>5.9831000000000003</v>
      </c>
      <c r="AL231" s="40">
        <v>-12.7402</v>
      </c>
      <c r="AM231" s="40">
        <v>-0.20710000000000001</v>
      </c>
      <c r="AN231" s="40">
        <v>9.7500000000000003E-2</v>
      </c>
      <c r="AO231" s="40">
        <v>-1.3229</v>
      </c>
    </row>
    <row r="232" spans="1:41" x14ac:dyDescent="0.75">
      <c r="A232" s="26" t="s">
        <v>558</v>
      </c>
      <c r="B232" s="56" t="s">
        <v>559</v>
      </c>
      <c r="C232" s="9">
        <v>1.21</v>
      </c>
      <c r="D232" s="9">
        <v>0</v>
      </c>
      <c r="E232" s="9">
        <v>0.9</v>
      </c>
      <c r="F232" s="27">
        <v>-0.43982900000000003</v>
      </c>
      <c r="G232" s="28">
        <v>-0.51093900000000003</v>
      </c>
      <c r="H232" s="27">
        <v>-0.45813700000000002</v>
      </c>
      <c r="I232" s="28">
        <v>-0.52981500000000004</v>
      </c>
      <c r="J232" s="27">
        <v>4.9568000000000001E-2</v>
      </c>
      <c r="K232" s="28">
        <v>4.6890000000000001E-2</v>
      </c>
      <c r="L232" s="27">
        <v>0.116922</v>
      </c>
      <c r="M232" s="28">
        <v>0.116107</v>
      </c>
      <c r="N232" s="29">
        <v>-0.28811999999999999</v>
      </c>
      <c r="O232" s="9">
        <v>-0.44402999999999998</v>
      </c>
      <c r="P232" s="30">
        <v>1.73E-3</v>
      </c>
      <c r="Q232" s="4">
        <v>6.5629999999999994E-2</v>
      </c>
      <c r="R232" s="31">
        <f t="shared" si="12"/>
        <v>27.778638499071999</v>
      </c>
      <c r="S232" s="32">
        <f t="shared" si="13"/>
        <v>24.931859008305672</v>
      </c>
      <c r="T232" s="33">
        <v>1.2695000000000001</v>
      </c>
      <c r="U232" s="34">
        <v>1.5326</v>
      </c>
      <c r="V232" s="35">
        <f t="shared" si="15"/>
        <v>11.189231253307797</v>
      </c>
      <c r="W232" s="36">
        <f t="shared" si="14"/>
        <v>11.550504437036507</v>
      </c>
      <c r="X232" s="37">
        <v>216.82499999999999</v>
      </c>
      <c r="Y232" s="37">
        <v>192.90799999999999</v>
      </c>
      <c r="Z232" s="37">
        <v>153.21100000000001</v>
      </c>
      <c r="AA232" s="38">
        <v>191.05699999999999</v>
      </c>
      <c r="AB232" s="38">
        <v>172.649</v>
      </c>
      <c r="AC232" s="38">
        <v>141.547</v>
      </c>
      <c r="AD232" s="39">
        <v>6.5220000000000002</v>
      </c>
      <c r="AE232" s="39">
        <v>6.2217000000000002</v>
      </c>
      <c r="AF232" s="39">
        <v>-12.7437</v>
      </c>
      <c r="AG232" s="39">
        <v>-0.14599999999999999</v>
      </c>
      <c r="AH232" s="39">
        <v>0.63700000000000001</v>
      </c>
      <c r="AI232" s="39">
        <v>-2.0065</v>
      </c>
      <c r="AJ232" s="40">
        <v>6.3945999999999996</v>
      </c>
      <c r="AK232" s="40">
        <v>6.6745999999999999</v>
      </c>
      <c r="AL232" s="40">
        <v>-13.0692</v>
      </c>
      <c r="AM232" s="40">
        <v>-0.1439</v>
      </c>
      <c r="AN232" s="40">
        <v>0.50719999999999998</v>
      </c>
      <c r="AO232" s="40">
        <v>-2.4443000000000001</v>
      </c>
    </row>
    <row r="233" spans="1:41" x14ac:dyDescent="0.75">
      <c r="A233" s="26">
        <v>14</v>
      </c>
      <c r="B233" s="53" t="s">
        <v>336</v>
      </c>
      <c r="C233" s="9">
        <v>0.14000000000000001</v>
      </c>
      <c r="D233" s="9">
        <v>0</v>
      </c>
      <c r="E233" s="9">
        <v>0.52</v>
      </c>
      <c r="F233" s="27">
        <v>-4.5692000000000003E-2</v>
      </c>
      <c r="G233" s="28">
        <v>-4.1942E-2</v>
      </c>
      <c r="H233" s="27">
        <v>-0.10176200000000001</v>
      </c>
      <c r="I233" s="28">
        <v>-9.9349999999999994E-2</v>
      </c>
      <c r="J233" s="27">
        <v>4.5689E-2</v>
      </c>
      <c r="K233" s="28">
        <v>4.1938999999999997E-2</v>
      </c>
      <c r="L233" s="27">
        <v>0.101759</v>
      </c>
      <c r="M233" s="28">
        <v>9.9348000000000006E-2</v>
      </c>
      <c r="N233" s="29">
        <v>-0.34991</v>
      </c>
      <c r="O233" s="9">
        <v>-0.49614999999999998</v>
      </c>
      <c r="P233" s="30">
        <v>2.2069999999999999E-2</v>
      </c>
      <c r="Q233" s="4">
        <v>7.5870000000000007E-2</v>
      </c>
      <c r="R233" s="31">
        <f t="shared" si="12"/>
        <v>10.159456335588333</v>
      </c>
      <c r="S233" s="32">
        <f t="shared" si="13"/>
        <v>9.7923766761646682</v>
      </c>
      <c r="T233" s="33">
        <v>0</v>
      </c>
      <c r="U233" s="34">
        <v>1E-4</v>
      </c>
      <c r="V233" s="35">
        <f t="shared" si="15"/>
        <v>4.4771781324847915</v>
      </c>
      <c r="W233" s="36">
        <f t="shared" si="14"/>
        <v>5.1693922505455125</v>
      </c>
      <c r="X233" s="37">
        <v>80.73</v>
      </c>
      <c r="Y233" s="37">
        <v>80.728999999999999</v>
      </c>
      <c r="Z233" s="37">
        <v>44.426000000000002</v>
      </c>
      <c r="AA233" s="38">
        <v>76.972999999999999</v>
      </c>
      <c r="AB233" s="38">
        <v>76.972999999999999</v>
      </c>
      <c r="AC233" s="38">
        <v>44.5</v>
      </c>
      <c r="AD233" s="39">
        <v>2.5849000000000002</v>
      </c>
      <c r="AE233" s="39">
        <v>2.5849000000000002</v>
      </c>
      <c r="AF233" s="39">
        <v>-5.1698000000000004</v>
      </c>
      <c r="AG233" s="39">
        <v>0</v>
      </c>
      <c r="AH233" s="39">
        <v>0</v>
      </c>
      <c r="AI233" s="39">
        <v>0</v>
      </c>
      <c r="AJ233" s="40">
        <v>2.9845999999999999</v>
      </c>
      <c r="AK233" s="40">
        <v>2.9845000000000002</v>
      </c>
      <c r="AL233" s="40">
        <v>-5.9691000000000001</v>
      </c>
      <c r="AM233" s="40">
        <v>0</v>
      </c>
      <c r="AN233" s="40">
        <v>2.9999999999999997E-4</v>
      </c>
      <c r="AO233" s="40">
        <v>1E-4</v>
      </c>
    </row>
    <row r="234" spans="1:41" x14ac:dyDescent="0.75">
      <c r="A234" s="26">
        <v>15</v>
      </c>
      <c r="B234" s="53" t="s">
        <v>337</v>
      </c>
      <c r="C234" s="9">
        <v>0.14000000000000001</v>
      </c>
      <c r="D234" s="9">
        <v>0</v>
      </c>
      <c r="E234" s="9">
        <v>0.52</v>
      </c>
      <c r="F234" s="27">
        <v>-8.8760000000000002E-3</v>
      </c>
      <c r="G234" s="28">
        <v>-1.1957000000000001E-2</v>
      </c>
      <c r="H234" s="27">
        <v>-5.9670000000000001E-3</v>
      </c>
      <c r="I234" s="28">
        <v>-8.9479999999999994E-3</v>
      </c>
      <c r="J234" s="27">
        <v>4.0067999999999999E-2</v>
      </c>
      <c r="K234" s="28">
        <v>3.4680000000000002E-2</v>
      </c>
      <c r="L234" s="27">
        <v>9.2330999999999996E-2</v>
      </c>
      <c r="M234" s="28">
        <v>8.7943999999999994E-2</v>
      </c>
      <c r="N234" s="29">
        <v>-0.34239999999999998</v>
      </c>
      <c r="O234" s="9">
        <v>-0.48704999999999998</v>
      </c>
      <c r="P234" s="30">
        <v>2.2799999999999999E-3</v>
      </c>
      <c r="Q234" s="4">
        <v>7.3709999999999998E-2</v>
      </c>
      <c r="R234" s="31">
        <f t="shared" si="12"/>
        <v>12.171362757691</v>
      </c>
      <c r="S234" s="32">
        <f t="shared" si="13"/>
        <v>11.578479022246</v>
      </c>
      <c r="T234" s="33">
        <v>0.40360000000000001</v>
      </c>
      <c r="U234" s="34">
        <v>0.3926</v>
      </c>
      <c r="V234" s="35">
        <f t="shared" si="15"/>
        <v>4.1608428004431994</v>
      </c>
      <c r="W234" s="36">
        <f t="shared" si="14"/>
        <v>4.8169685529386639</v>
      </c>
      <c r="X234" s="37">
        <v>103.617</v>
      </c>
      <c r="Y234" s="37">
        <v>89.572999999999993</v>
      </c>
      <c r="Z234" s="37">
        <v>53.466999999999999</v>
      </c>
      <c r="AA234" s="38">
        <v>96.801000000000002</v>
      </c>
      <c r="AB234" s="38">
        <v>85.064999999999998</v>
      </c>
      <c r="AC234" s="38">
        <v>52.776000000000003</v>
      </c>
      <c r="AD234" s="39">
        <v>2.5895999999999999</v>
      </c>
      <c r="AE234" s="39">
        <v>2.2098</v>
      </c>
      <c r="AF234" s="39">
        <v>-4.7994000000000003</v>
      </c>
      <c r="AG234" s="39">
        <v>-2.8999999999999998E-3</v>
      </c>
      <c r="AH234" s="39">
        <v>3.0800000000000001E-2</v>
      </c>
      <c r="AI234" s="39">
        <v>1E-4</v>
      </c>
      <c r="AJ234" s="40">
        <v>2.9171</v>
      </c>
      <c r="AK234" s="40">
        <v>2.6427999999999998</v>
      </c>
      <c r="AL234" s="40">
        <v>-5.5598999999999998</v>
      </c>
      <c r="AM234" s="40">
        <v>-1.9E-3</v>
      </c>
      <c r="AN234" s="40">
        <v>3.5999999999999999E-3</v>
      </c>
      <c r="AO234" s="40">
        <v>1E-4</v>
      </c>
    </row>
    <row r="235" spans="1:41" x14ac:dyDescent="0.75">
      <c r="A235" s="26" t="s">
        <v>338</v>
      </c>
      <c r="B235" s="53" t="s">
        <v>339</v>
      </c>
      <c r="C235" s="9">
        <v>0.15</v>
      </c>
      <c r="D235" s="9">
        <v>0</v>
      </c>
      <c r="E235" s="9">
        <v>0.51</v>
      </c>
      <c r="F235" s="27">
        <v>-4.9786999999999998E-2</v>
      </c>
      <c r="G235" s="28">
        <v>-4.9841000000000003E-2</v>
      </c>
      <c r="H235" s="27">
        <v>-0.10367899999999999</v>
      </c>
      <c r="I235" s="28">
        <v>-0.107223</v>
      </c>
      <c r="J235" s="27">
        <v>4.4574000000000003E-2</v>
      </c>
      <c r="K235" s="28">
        <v>4.1095E-2</v>
      </c>
      <c r="L235" s="27">
        <v>0.100648</v>
      </c>
      <c r="M235" s="28">
        <v>9.8491999999999996E-2</v>
      </c>
      <c r="N235" s="29">
        <v>-0.33481</v>
      </c>
      <c r="O235" s="9">
        <v>-0.47258</v>
      </c>
      <c r="P235" s="30">
        <v>1.1900000000000001E-3</v>
      </c>
      <c r="Q235" s="4">
        <v>6.0229999999999999E-2</v>
      </c>
      <c r="R235" s="31">
        <f t="shared" si="12"/>
        <v>14.060399391923665</v>
      </c>
      <c r="S235" s="32">
        <f t="shared" si="13"/>
        <v>13.296188787609335</v>
      </c>
      <c r="T235" s="33">
        <v>0.41049999999999998</v>
      </c>
      <c r="U235" s="34">
        <v>0.4163</v>
      </c>
      <c r="V235" s="35">
        <f t="shared" si="15"/>
        <v>4.2853741820289164</v>
      </c>
      <c r="W235" s="36">
        <f t="shared" si="14"/>
        <v>4.9405860290050612</v>
      </c>
      <c r="X235" s="37">
        <v>119.684</v>
      </c>
      <c r="Y235" s="37">
        <v>98.198999999999998</v>
      </c>
      <c r="Z235" s="37">
        <v>67.055999999999997</v>
      </c>
      <c r="AA235" s="38">
        <v>111.20099999999999</v>
      </c>
      <c r="AB235" s="38">
        <v>93.2</v>
      </c>
      <c r="AC235" s="38">
        <v>65.051000000000002</v>
      </c>
      <c r="AD235" s="39">
        <v>2.1341999999999999</v>
      </c>
      <c r="AE235" s="39">
        <v>2.4672000000000001</v>
      </c>
      <c r="AF235" s="39">
        <v>-4.6014999999999997</v>
      </c>
      <c r="AG235" s="39">
        <v>5.0000000000000001E-4</v>
      </c>
      <c r="AH235" s="39">
        <v>1.5680000000000001</v>
      </c>
      <c r="AI235" s="39">
        <v>-1.6999999999999999E-3</v>
      </c>
      <c r="AJ235" s="40">
        <v>2.4083999999999999</v>
      </c>
      <c r="AK235" s="40">
        <v>2.8990999999999998</v>
      </c>
      <c r="AL235" s="40">
        <v>-5.3075000000000001</v>
      </c>
      <c r="AM235" s="40">
        <v>5.0000000000000001E-4</v>
      </c>
      <c r="AN235" s="40">
        <v>1.7955000000000001</v>
      </c>
      <c r="AO235" s="40">
        <v>-1.5E-3</v>
      </c>
    </row>
    <row r="236" spans="1:41" x14ac:dyDescent="0.75">
      <c r="A236" s="26" t="s">
        <v>340</v>
      </c>
      <c r="B236" s="53" t="s">
        <v>341</v>
      </c>
      <c r="C236" s="9">
        <v>0.16</v>
      </c>
      <c r="D236" s="9">
        <v>0</v>
      </c>
      <c r="E236" s="9">
        <v>0.56000000000000005</v>
      </c>
      <c r="F236" s="27">
        <v>-5.3008E-2</v>
      </c>
      <c r="G236" s="28">
        <v>-4.9576000000000002E-2</v>
      </c>
      <c r="H236" s="27">
        <v>-0.108987</v>
      </c>
      <c r="I236" s="28">
        <v>-0.10477300000000001</v>
      </c>
      <c r="J236" s="27">
        <v>4.3387000000000002E-2</v>
      </c>
      <c r="K236" s="28">
        <v>3.9716000000000001E-2</v>
      </c>
      <c r="L236" s="27">
        <v>9.9459000000000006E-2</v>
      </c>
      <c r="M236" s="28">
        <v>9.7105999999999998E-2</v>
      </c>
      <c r="N236" s="29">
        <v>-0.33749000000000001</v>
      </c>
      <c r="O236" s="9">
        <v>-0.47664000000000001</v>
      </c>
      <c r="P236" s="30">
        <v>2.0300000000000001E-3</v>
      </c>
      <c r="Q236" s="4">
        <v>6.5189999999999998E-2</v>
      </c>
      <c r="R236" s="31">
        <f t="shared" si="12"/>
        <v>14.071403393006003</v>
      </c>
      <c r="S236" s="32">
        <f t="shared" si="13"/>
        <v>13.278572516818334</v>
      </c>
      <c r="T236" s="33">
        <v>0.68740000000000001</v>
      </c>
      <c r="U236" s="34">
        <v>0.65069999999999995</v>
      </c>
      <c r="V236" s="35">
        <f t="shared" si="15"/>
        <v>3.7976143814242125</v>
      </c>
      <c r="W236" s="36">
        <f t="shared" si="14"/>
        <v>4.4235730693637239</v>
      </c>
      <c r="X236" s="37">
        <v>117.39400000000001</v>
      </c>
      <c r="Y236" s="37">
        <v>105.848</v>
      </c>
      <c r="Z236" s="37">
        <v>61.92</v>
      </c>
      <c r="AA236" s="38">
        <v>109.18300000000001</v>
      </c>
      <c r="AB236" s="38">
        <v>99.361999999999995</v>
      </c>
      <c r="AC236" s="38">
        <v>60.55</v>
      </c>
      <c r="AD236" s="39">
        <v>2.15</v>
      </c>
      <c r="AE236" s="39">
        <v>2.2349000000000001</v>
      </c>
      <c r="AF236" s="39">
        <v>-4.3848000000000003</v>
      </c>
      <c r="AG236" s="39">
        <v>0</v>
      </c>
      <c r="AH236" s="39">
        <v>5.0000000000000001E-4</v>
      </c>
      <c r="AI236" s="39">
        <v>2.0000000000000001E-4</v>
      </c>
      <c r="AJ236" s="40">
        <v>2.4171</v>
      </c>
      <c r="AK236" s="40">
        <v>2.6884000000000001</v>
      </c>
      <c r="AL236" s="40">
        <v>-5.1055000000000001</v>
      </c>
      <c r="AM236" s="40">
        <v>0</v>
      </c>
      <c r="AN236" s="40">
        <v>-2.9999999999999997E-4</v>
      </c>
      <c r="AO236" s="40">
        <v>0</v>
      </c>
    </row>
    <row r="237" spans="1:41" x14ac:dyDescent="0.75">
      <c r="A237" s="26">
        <v>16</v>
      </c>
      <c r="B237" s="53" t="s">
        <v>342</v>
      </c>
      <c r="C237" s="9">
        <v>0.16</v>
      </c>
      <c r="D237" s="9">
        <v>0</v>
      </c>
      <c r="E237" s="9">
        <v>0.52</v>
      </c>
      <c r="F237" s="27">
        <v>-5.6308999999999998E-2</v>
      </c>
      <c r="G237" s="28">
        <v>-5.8016999999999999E-2</v>
      </c>
      <c r="H237" s="27">
        <v>-0.10802299999999999</v>
      </c>
      <c r="I237" s="28">
        <v>-0.110928</v>
      </c>
      <c r="J237" s="27">
        <v>4.3886000000000001E-2</v>
      </c>
      <c r="K237" s="28">
        <v>4.0807999999999997E-2</v>
      </c>
      <c r="L237" s="27">
        <v>9.9983000000000002E-2</v>
      </c>
      <c r="M237" s="28">
        <v>9.8223000000000005E-2</v>
      </c>
      <c r="N237" s="29">
        <v>-0.33768999999999999</v>
      </c>
      <c r="O237" s="9">
        <v>-0.47917999999999999</v>
      </c>
      <c r="P237" s="30">
        <v>2.3700000000000001E-3</v>
      </c>
      <c r="Q237" s="4">
        <v>6.3030000000000003E-2</v>
      </c>
      <c r="R237" s="31">
        <f t="shared" si="12"/>
        <v>14.190522938354668</v>
      </c>
      <c r="S237" s="32">
        <f t="shared" si="13"/>
        <v>13.364828094809001</v>
      </c>
      <c r="T237" s="33">
        <v>0.37990000000000002</v>
      </c>
      <c r="U237" s="34">
        <v>0.37730000000000002</v>
      </c>
      <c r="V237" s="35">
        <f t="shared" si="15"/>
        <v>3.9850124830419289</v>
      </c>
      <c r="W237" s="36">
        <f t="shared" si="14"/>
        <v>4.6082779581965321</v>
      </c>
      <c r="X237" s="37">
        <v>120.377</v>
      </c>
      <c r="Y237" s="37">
        <v>104.827</v>
      </c>
      <c r="Z237" s="37">
        <v>62.372</v>
      </c>
      <c r="AA237" s="38">
        <v>111.355</v>
      </c>
      <c r="AB237" s="38">
        <v>98.536000000000001</v>
      </c>
      <c r="AC237" s="38">
        <v>60.951999999999998</v>
      </c>
      <c r="AD237" s="39">
        <v>2.8199000000000001</v>
      </c>
      <c r="AE237" s="39">
        <v>1.7367999999999999</v>
      </c>
      <c r="AF237" s="39">
        <v>-4.5566000000000004</v>
      </c>
      <c r="AG237" s="39">
        <v>0.1066</v>
      </c>
      <c r="AH237" s="39">
        <v>2.5600000000000001E-2</v>
      </c>
      <c r="AI237" s="39">
        <v>8.0000000000000004E-4</v>
      </c>
      <c r="AJ237" s="40">
        <v>3.1305000000000001</v>
      </c>
      <c r="AK237" s="40">
        <v>2.1602999999999999</v>
      </c>
      <c r="AL237" s="40">
        <v>-5.2907999999999999</v>
      </c>
      <c r="AM237" s="40">
        <v>8.0500000000000002E-2</v>
      </c>
      <c r="AN237" s="40">
        <v>0</v>
      </c>
      <c r="AO237" s="40">
        <v>0</v>
      </c>
    </row>
    <row r="238" spans="1:41" x14ac:dyDescent="0.75">
      <c r="A238" s="26">
        <v>17</v>
      </c>
      <c r="B238" s="53" t="s">
        <v>343</v>
      </c>
      <c r="C238" s="9">
        <v>0.06</v>
      </c>
      <c r="D238" s="9">
        <v>0</v>
      </c>
      <c r="E238" s="9">
        <v>0.52</v>
      </c>
      <c r="F238" s="27">
        <v>-5.2033000000000003E-2</v>
      </c>
      <c r="G238" s="28">
        <v>-4.8613999999999997E-2</v>
      </c>
      <c r="H238" s="27">
        <v>-0.105847</v>
      </c>
      <c r="I238" s="28">
        <v>-0.10366499999999999</v>
      </c>
      <c r="J238" s="27">
        <v>3.9197000000000003E-2</v>
      </c>
      <c r="K238" s="28">
        <v>3.7862E-2</v>
      </c>
      <c r="L238" s="27">
        <v>9.1466000000000006E-2</v>
      </c>
      <c r="M238" s="28">
        <v>9.6022999999999997E-2</v>
      </c>
      <c r="N238" s="29">
        <v>-0.33611000000000002</v>
      </c>
      <c r="O238" s="9">
        <v>-0.47954000000000002</v>
      </c>
      <c r="P238" s="30">
        <v>3.81E-3</v>
      </c>
      <c r="Q238" s="4">
        <v>6.3579999999999998E-2</v>
      </c>
      <c r="R238" s="31">
        <f t="shared" si="12"/>
        <v>14.241003176503666</v>
      </c>
      <c r="S238" s="32">
        <f t="shared" si="13"/>
        <v>13.400948851724999</v>
      </c>
      <c r="T238" s="33">
        <v>7.1900000000000006E-2</v>
      </c>
      <c r="U238" s="34">
        <v>6.4899999999999999E-2</v>
      </c>
      <c r="V238" s="35">
        <f t="shared" si="15"/>
        <v>4.0623589993992413</v>
      </c>
      <c r="W238" s="36">
        <f t="shared" si="14"/>
        <v>4.658604665562426</v>
      </c>
      <c r="X238" s="37">
        <v>127.878</v>
      </c>
      <c r="Y238" s="37">
        <v>98.325000000000003</v>
      </c>
      <c r="Z238" s="37">
        <v>62.396000000000001</v>
      </c>
      <c r="AA238" s="38">
        <v>117.553</v>
      </c>
      <c r="AB238" s="38">
        <v>93.096999999999994</v>
      </c>
      <c r="AC238" s="38">
        <v>60.924999999999997</v>
      </c>
      <c r="AD238" s="39">
        <v>2.97</v>
      </c>
      <c r="AE238" s="39">
        <v>1.6593</v>
      </c>
      <c r="AF238" s="39">
        <v>-4.6294000000000004</v>
      </c>
      <c r="AG238" s="39">
        <v>-5.0000000000000001E-4</v>
      </c>
      <c r="AH238" s="39">
        <v>0</v>
      </c>
      <c r="AI238" s="39">
        <v>2.9999999999999997E-4</v>
      </c>
      <c r="AJ238" s="40">
        <v>3.2145000000000001</v>
      </c>
      <c r="AK238" s="40">
        <v>2.1280999999999999</v>
      </c>
      <c r="AL238" s="40">
        <v>-5.3426</v>
      </c>
      <c r="AM238" s="40">
        <v>-4.0000000000000002E-4</v>
      </c>
      <c r="AN238" s="40">
        <v>0</v>
      </c>
      <c r="AO238" s="40">
        <v>2.0000000000000001E-4</v>
      </c>
    </row>
    <row r="239" spans="1:41" x14ac:dyDescent="0.75">
      <c r="A239" s="26" t="s">
        <v>344</v>
      </c>
      <c r="B239" s="53" t="s">
        <v>345</v>
      </c>
      <c r="C239" s="9">
        <v>0.15</v>
      </c>
      <c r="D239" s="9">
        <v>0</v>
      </c>
      <c r="E239" s="9">
        <v>0.5</v>
      </c>
      <c r="F239" s="27">
        <v>-5.1498000000000002E-2</v>
      </c>
      <c r="G239" s="28">
        <v>-4.9910999999999997E-2</v>
      </c>
      <c r="H239" s="27">
        <v>-0.107554</v>
      </c>
      <c r="I239" s="28">
        <v>-0.107292</v>
      </c>
      <c r="J239" s="27">
        <v>4.4457000000000003E-2</v>
      </c>
      <c r="K239" s="28">
        <v>4.0974999999999998E-2</v>
      </c>
      <c r="L239" s="27">
        <v>0.10052899999999999</v>
      </c>
      <c r="M239" s="28">
        <v>9.8371E-2</v>
      </c>
      <c r="N239" s="29">
        <v>-0.33166000000000001</v>
      </c>
      <c r="O239" s="9">
        <v>-0.46587000000000001</v>
      </c>
      <c r="P239" s="30">
        <v>7.6999999999999996E-4</v>
      </c>
      <c r="Q239" s="4">
        <v>6.1150000000000003E-2</v>
      </c>
      <c r="R239" s="31">
        <f t="shared" si="12"/>
        <v>16.010229431239001</v>
      </c>
      <c r="S239" s="32">
        <f t="shared" si="13"/>
        <v>15.074691958055336</v>
      </c>
      <c r="T239" s="33">
        <v>0.43509999999999999</v>
      </c>
      <c r="U239" s="34">
        <v>0.43330000000000002</v>
      </c>
      <c r="V239" s="35">
        <f t="shared" si="15"/>
        <v>3.9199664488360102</v>
      </c>
      <c r="W239" s="36">
        <f t="shared" si="14"/>
        <v>4.569260104218186</v>
      </c>
      <c r="X239" s="37">
        <v>139.56399999999999</v>
      </c>
      <c r="Y239" s="37">
        <v>107.554</v>
      </c>
      <c r="Z239" s="37">
        <v>77.334999999999994</v>
      </c>
      <c r="AA239" s="38">
        <v>128.815</v>
      </c>
      <c r="AB239" s="38">
        <v>102.041</v>
      </c>
      <c r="AC239" s="38">
        <v>74.638000000000005</v>
      </c>
      <c r="AD239" s="39">
        <v>1.4005000000000001</v>
      </c>
      <c r="AE239" s="39">
        <v>2.7776000000000001</v>
      </c>
      <c r="AF239" s="39">
        <v>-4.1782000000000004</v>
      </c>
      <c r="AG239" s="39">
        <v>-1E-4</v>
      </c>
      <c r="AH239" s="39">
        <v>-1.3395999999999999</v>
      </c>
      <c r="AI239" s="39">
        <v>-3.3E-3</v>
      </c>
      <c r="AJ239" s="40">
        <v>1.609</v>
      </c>
      <c r="AK239" s="40">
        <v>3.234</v>
      </c>
      <c r="AL239" s="40">
        <v>-4.843</v>
      </c>
      <c r="AM239" s="40">
        <v>-1E-4</v>
      </c>
      <c r="AN239" s="40">
        <v>-1.6198999999999999</v>
      </c>
      <c r="AO239" s="40">
        <v>-1.6999999999999999E-3</v>
      </c>
    </row>
    <row r="240" spans="1:41" x14ac:dyDescent="0.75">
      <c r="A240" s="26" t="s">
        <v>346</v>
      </c>
      <c r="B240" s="53" t="s">
        <v>347</v>
      </c>
      <c r="C240" s="9">
        <v>0.15</v>
      </c>
      <c r="D240" s="9">
        <v>0</v>
      </c>
      <c r="E240" s="9">
        <v>0.51</v>
      </c>
      <c r="F240" s="27">
        <v>-5.1615000000000001E-2</v>
      </c>
      <c r="G240" s="28">
        <v>-5.0044999999999999E-2</v>
      </c>
      <c r="H240" s="27">
        <v>-0.107672</v>
      </c>
      <c r="I240" s="28">
        <v>-0.10742599999999999</v>
      </c>
      <c r="J240" s="27">
        <v>4.4391E-2</v>
      </c>
      <c r="K240" s="28">
        <v>4.0915E-2</v>
      </c>
      <c r="L240" s="27">
        <v>0.100463</v>
      </c>
      <c r="M240" s="28">
        <v>9.8309999999999995E-2</v>
      </c>
      <c r="N240" s="29">
        <v>-0.3251</v>
      </c>
      <c r="O240" s="9">
        <v>-0.45573999999999998</v>
      </c>
      <c r="P240" s="30">
        <v>7.2999999999999996E-4</v>
      </c>
      <c r="Q240" s="4">
        <v>6.08E-2</v>
      </c>
      <c r="R240" s="31">
        <f t="shared" si="12"/>
        <v>17.903016307993003</v>
      </c>
      <c r="S240" s="32">
        <f t="shared" si="13"/>
        <v>16.805922334613999</v>
      </c>
      <c r="T240" s="33">
        <v>0.48870000000000002</v>
      </c>
      <c r="U240" s="34">
        <v>0.48170000000000002</v>
      </c>
      <c r="V240" s="35">
        <f t="shared" si="15"/>
        <v>4.3693095335533281</v>
      </c>
      <c r="W240" s="36">
        <f t="shared" si="14"/>
        <v>5.0153121139167398</v>
      </c>
      <c r="X240" s="37">
        <v>154.24100000000001</v>
      </c>
      <c r="Y240" s="37">
        <v>116.97</v>
      </c>
      <c r="Z240" s="37">
        <v>91.6</v>
      </c>
      <c r="AA240" s="38">
        <v>142.053</v>
      </c>
      <c r="AB240" s="38">
        <v>110.934</v>
      </c>
      <c r="AC240" s="38">
        <v>87.590999999999994</v>
      </c>
      <c r="AD240" s="39">
        <v>0.84589999999999999</v>
      </c>
      <c r="AE240" s="39">
        <v>3.0699000000000001</v>
      </c>
      <c r="AF240" s="39">
        <v>-3.9157999999999999</v>
      </c>
      <c r="AG240" s="39">
        <v>-2.0999999999999999E-3</v>
      </c>
      <c r="AH240" s="39">
        <v>2.5188000000000001</v>
      </c>
      <c r="AI240" s="39">
        <v>6.0000000000000001E-3</v>
      </c>
      <c r="AJ240" s="40">
        <v>0.94359999999999999</v>
      </c>
      <c r="AK240" s="40">
        <v>3.5489999999999999</v>
      </c>
      <c r="AL240" s="40">
        <v>-4.4924999999999997</v>
      </c>
      <c r="AM240" s="40">
        <v>0</v>
      </c>
      <c r="AN240" s="40">
        <v>2.8843000000000001</v>
      </c>
      <c r="AO240" s="40">
        <v>-1E-4</v>
      </c>
    </row>
    <row r="241" spans="1:41" x14ac:dyDescent="0.75">
      <c r="A241" s="26" t="s">
        <v>348</v>
      </c>
      <c r="B241" s="53" t="s">
        <v>349</v>
      </c>
      <c r="C241" s="9">
        <v>0.19</v>
      </c>
      <c r="D241" s="9">
        <v>0</v>
      </c>
      <c r="E241" s="9">
        <v>0.52</v>
      </c>
      <c r="F241" s="27">
        <v>-6.1900999999999998E-2</v>
      </c>
      <c r="G241" s="28">
        <v>-6.5919000000000005E-2</v>
      </c>
      <c r="H241" s="27">
        <v>-0.113617</v>
      </c>
      <c r="I241" s="28">
        <v>-0.118838</v>
      </c>
      <c r="J241" s="27">
        <v>3.9988000000000003E-2</v>
      </c>
      <c r="K241" s="28">
        <v>3.3633999999999997E-2</v>
      </c>
      <c r="L241" s="27">
        <v>9.1824000000000003E-2</v>
      </c>
      <c r="M241" s="28">
        <v>8.7128999999999998E-2</v>
      </c>
      <c r="N241" s="29">
        <v>-0.33452999999999999</v>
      </c>
      <c r="O241" s="9">
        <v>-0.47288999999999998</v>
      </c>
      <c r="P241" s="30">
        <v>1.8E-3</v>
      </c>
      <c r="Q241" s="4">
        <v>6.2820000000000001E-2</v>
      </c>
      <c r="R241" s="31">
        <f t="shared" si="12"/>
        <v>16.224881470288999</v>
      </c>
      <c r="S241" s="32">
        <f t="shared" si="13"/>
        <v>15.160454083082666</v>
      </c>
      <c r="T241" s="33">
        <v>1.1999999999999999E-3</v>
      </c>
      <c r="U241" s="34">
        <v>2.9999999999999997E-4</v>
      </c>
      <c r="V241" s="35">
        <f t="shared" si="15"/>
        <v>3.7741391164078726</v>
      </c>
      <c r="W241" s="36">
        <f t="shared" si="14"/>
        <v>4.4003039542740678</v>
      </c>
      <c r="X241" s="37">
        <v>128.81100000000001</v>
      </c>
      <c r="Y241" s="37">
        <v>128.81</v>
      </c>
      <c r="Z241" s="37">
        <v>71.182000000000002</v>
      </c>
      <c r="AA241" s="38">
        <v>119.089</v>
      </c>
      <c r="AB241" s="38">
        <v>119.08799999999999</v>
      </c>
      <c r="AC241" s="38">
        <v>69.055000000000007</v>
      </c>
      <c r="AD241" s="39">
        <v>2.1793</v>
      </c>
      <c r="AE241" s="39">
        <v>2.1787000000000001</v>
      </c>
      <c r="AF241" s="39">
        <v>-4.3579999999999997</v>
      </c>
      <c r="AG241" s="39">
        <v>-1E-4</v>
      </c>
      <c r="AH241" s="39">
        <v>-1.5E-3</v>
      </c>
      <c r="AI241" s="39">
        <v>1.9E-3</v>
      </c>
      <c r="AJ241" s="40">
        <v>2.5407999999999999</v>
      </c>
      <c r="AK241" s="40">
        <v>2.5402999999999998</v>
      </c>
      <c r="AL241" s="40">
        <v>-5.0810000000000004</v>
      </c>
      <c r="AM241" s="40">
        <v>0</v>
      </c>
      <c r="AN241" s="40">
        <v>0</v>
      </c>
      <c r="AO241" s="40">
        <v>-2.0000000000000001E-4</v>
      </c>
    </row>
    <row r="242" spans="1:41" x14ac:dyDescent="0.75">
      <c r="A242" s="26" t="s">
        <v>350</v>
      </c>
      <c r="B242" s="53" t="s">
        <v>351</v>
      </c>
      <c r="C242" s="9">
        <v>0.2</v>
      </c>
      <c r="D242" s="9">
        <v>0</v>
      </c>
      <c r="E242" s="9">
        <v>0.66</v>
      </c>
      <c r="F242" s="27">
        <v>-6.4325999999999994E-2</v>
      </c>
      <c r="G242" s="28">
        <v>-6.3877000000000003E-2</v>
      </c>
      <c r="H242" s="27">
        <v>-0.116341</v>
      </c>
      <c r="I242" s="28">
        <v>-0.117146</v>
      </c>
      <c r="J242" s="27">
        <v>3.8175000000000001E-2</v>
      </c>
      <c r="K242" s="28">
        <v>3.2405000000000003E-2</v>
      </c>
      <c r="L242" s="27">
        <v>9.0851000000000001E-2</v>
      </c>
      <c r="M242" s="28">
        <v>8.5670999999999997E-2</v>
      </c>
      <c r="N242" s="29">
        <v>-0.32186999999999999</v>
      </c>
      <c r="O242" s="9">
        <v>-0.45579999999999998</v>
      </c>
      <c r="P242" s="30">
        <v>-3.4000000000000002E-4</v>
      </c>
      <c r="Q242" s="4">
        <v>6.4649999999999999E-2</v>
      </c>
      <c r="R242" s="31">
        <f t="shared" si="12"/>
        <v>19.912603501168</v>
      </c>
      <c r="S242" s="32">
        <f t="shared" si="13"/>
        <v>18.483761100540001</v>
      </c>
      <c r="T242" s="33">
        <v>0.39300000000000002</v>
      </c>
      <c r="U242" s="34">
        <v>0.35410000000000003</v>
      </c>
      <c r="V242" s="35">
        <f t="shared" si="15"/>
        <v>3.2492748560255715</v>
      </c>
      <c r="W242" s="36">
        <f t="shared" si="14"/>
        <v>3.7602371933164003</v>
      </c>
      <c r="X242" s="37">
        <v>163.94399999999999</v>
      </c>
      <c r="Y242" s="37">
        <v>152.44499999999999</v>
      </c>
      <c r="Z242" s="37">
        <v>87.147000000000006</v>
      </c>
      <c r="AA242" s="38">
        <v>150.30699999999999</v>
      </c>
      <c r="AB242" s="38">
        <v>140.53299999999999</v>
      </c>
      <c r="AC242" s="38">
        <v>83.74</v>
      </c>
      <c r="AD242" s="39">
        <v>2.3075999999999999</v>
      </c>
      <c r="AE242" s="39">
        <v>1.4081999999999999</v>
      </c>
      <c r="AF242" s="39">
        <v>-3.7158000000000002</v>
      </c>
      <c r="AG242" s="39">
        <v>-1.2E-2</v>
      </c>
      <c r="AH242" s="39">
        <v>-3.2000000000000002E-3</v>
      </c>
      <c r="AI242" s="39">
        <v>1.43E-2</v>
      </c>
      <c r="AJ242" s="40">
        <v>2.5392000000000001</v>
      </c>
      <c r="AK242" s="40">
        <v>1.7806</v>
      </c>
      <c r="AL242" s="40">
        <v>-4.3197999999999999</v>
      </c>
      <c r="AM242" s="40">
        <v>1E-4</v>
      </c>
      <c r="AN242" s="40">
        <v>0</v>
      </c>
      <c r="AO242" s="40">
        <v>3.3E-3</v>
      </c>
    </row>
    <row r="243" spans="1:41" x14ac:dyDescent="0.75">
      <c r="A243" s="26" t="s">
        <v>352</v>
      </c>
      <c r="B243" s="53" t="s">
        <v>353</v>
      </c>
      <c r="C243" s="9">
        <v>0.21</v>
      </c>
      <c r="D243" s="9">
        <v>0</v>
      </c>
      <c r="E243" s="9">
        <v>0.72</v>
      </c>
      <c r="F243" s="27">
        <v>-1.2034E-2</v>
      </c>
      <c r="G243" s="28">
        <v>-1.0127000000000001E-2</v>
      </c>
      <c r="H243" s="27">
        <v>-2.4954E-2</v>
      </c>
      <c r="I243" s="28">
        <v>-2.3290000000000002E-2</v>
      </c>
      <c r="J243" s="27">
        <v>3.7582999999999998E-2</v>
      </c>
      <c r="K243" s="28">
        <v>3.1727999999999999E-2</v>
      </c>
      <c r="L243" s="27">
        <v>8.9178999999999994E-2</v>
      </c>
      <c r="M243" s="28">
        <v>8.6639999999999995E-2</v>
      </c>
      <c r="N243" s="29">
        <v>-0.31768999999999997</v>
      </c>
      <c r="O243" s="9">
        <v>-0.45082</v>
      </c>
      <c r="P243" s="30">
        <v>-2.5699999999999998E-3</v>
      </c>
      <c r="Q243" s="4">
        <v>6.4390000000000003E-2</v>
      </c>
      <c r="R243" s="31">
        <f t="shared" si="12"/>
        <v>21.781161837422335</v>
      </c>
      <c r="S243" s="32">
        <f t="shared" si="13"/>
        <v>20.158343076908</v>
      </c>
      <c r="T243" s="33">
        <v>0</v>
      </c>
      <c r="U243" s="34">
        <v>1E-4</v>
      </c>
      <c r="V243" s="35">
        <f t="shared" si="15"/>
        <v>2.9911651509069173</v>
      </c>
      <c r="W243" s="36">
        <f t="shared" si="14"/>
        <v>3.4484554252592563</v>
      </c>
      <c r="X243" s="37">
        <v>173.08199999999999</v>
      </c>
      <c r="Y243" s="37">
        <v>173.077</v>
      </c>
      <c r="Z243" s="37">
        <v>95.244</v>
      </c>
      <c r="AA243" s="38">
        <v>158.68</v>
      </c>
      <c r="AB243" s="38">
        <v>158.678</v>
      </c>
      <c r="AC243" s="38">
        <v>91.158000000000001</v>
      </c>
      <c r="AD243" s="39">
        <v>1.7267999999999999</v>
      </c>
      <c r="AE243" s="39">
        <v>1.7271000000000001</v>
      </c>
      <c r="AF243" s="39">
        <v>-3.4539</v>
      </c>
      <c r="AG243" s="39">
        <v>-1E-4</v>
      </c>
      <c r="AH243" s="39">
        <v>-1E-4</v>
      </c>
      <c r="AI243" s="39">
        <v>0</v>
      </c>
      <c r="AJ243" s="40">
        <v>1.9908999999999999</v>
      </c>
      <c r="AK243" s="40">
        <v>1.9911000000000001</v>
      </c>
      <c r="AL243" s="40">
        <v>-3.9819</v>
      </c>
      <c r="AM243" s="40">
        <v>0</v>
      </c>
      <c r="AN243" s="40">
        <v>0</v>
      </c>
      <c r="AO243" s="40">
        <v>0</v>
      </c>
    </row>
    <row r="244" spans="1:41" x14ac:dyDescent="0.75">
      <c r="A244" s="26">
        <v>19</v>
      </c>
      <c r="B244" s="53" t="s">
        <v>354</v>
      </c>
      <c r="C244" s="9">
        <v>0.16</v>
      </c>
      <c r="D244" s="9">
        <v>0</v>
      </c>
      <c r="E244" s="9">
        <v>0.65</v>
      </c>
      <c r="F244" s="27">
        <v>-4.4200999999999997E-2</v>
      </c>
      <c r="G244" s="28">
        <v>-4.2335999999999999E-2</v>
      </c>
      <c r="H244" s="27">
        <v>-0.100227</v>
      </c>
      <c r="I244" s="28">
        <v>-9.9709999999999993E-2</v>
      </c>
      <c r="J244" s="27">
        <v>4.156E-2</v>
      </c>
      <c r="K244" s="28">
        <v>3.9544999999999997E-2</v>
      </c>
      <c r="L244" s="27">
        <v>9.5337000000000005E-2</v>
      </c>
      <c r="M244" s="28">
        <v>9.3663999999999997E-2</v>
      </c>
      <c r="N244" s="29">
        <v>-0.3453</v>
      </c>
      <c r="O244" s="9">
        <v>-0.48862</v>
      </c>
      <c r="P244" s="30">
        <v>1.4E-3</v>
      </c>
      <c r="Q244" s="4">
        <v>6.1109999999999998E-2</v>
      </c>
      <c r="R244" s="31">
        <f t="shared" si="12"/>
        <v>14.781827624317001</v>
      </c>
      <c r="S244" s="32">
        <f t="shared" si="13"/>
        <v>13.995263600763666</v>
      </c>
      <c r="T244" s="33">
        <v>0.20250000000000001</v>
      </c>
      <c r="U244" s="34">
        <v>0.16259999999999999</v>
      </c>
      <c r="V244" s="35">
        <f t="shared" si="15"/>
        <v>5.7641275324198018</v>
      </c>
      <c r="W244" s="36">
        <f t="shared" si="14"/>
        <v>6.6636099705790102</v>
      </c>
      <c r="X244" s="37">
        <v>143.26900000000001</v>
      </c>
      <c r="Y244" s="37">
        <v>98.572000000000003</v>
      </c>
      <c r="Z244" s="37">
        <v>57.718000000000004</v>
      </c>
      <c r="AA244" s="38">
        <v>131.86099999999999</v>
      </c>
      <c r="AB244" s="38">
        <v>94.212999999999994</v>
      </c>
      <c r="AC244" s="38">
        <v>57.545000000000002</v>
      </c>
      <c r="AD244" s="39">
        <v>2.923</v>
      </c>
      <c r="AE244" s="39">
        <v>3.7170000000000001</v>
      </c>
      <c r="AF244" s="39">
        <v>-6.64</v>
      </c>
      <c r="AG244" s="39">
        <v>1.89E-2</v>
      </c>
      <c r="AH244" s="39">
        <v>0</v>
      </c>
      <c r="AI244" s="39">
        <v>0</v>
      </c>
      <c r="AJ244" s="40">
        <v>3.4034</v>
      </c>
      <c r="AK244" s="40">
        <v>4.2735000000000003</v>
      </c>
      <c r="AL244" s="40">
        <v>-7.6769999999999996</v>
      </c>
      <c r="AM244" s="40">
        <v>0.11210000000000001</v>
      </c>
      <c r="AN244" s="40">
        <v>-1E-4</v>
      </c>
      <c r="AO244" s="40">
        <v>2.0000000000000001E-4</v>
      </c>
    </row>
    <row r="245" spans="1:41" x14ac:dyDescent="0.75">
      <c r="A245" s="26" t="s">
        <v>355</v>
      </c>
      <c r="B245" s="53" t="s">
        <v>356</v>
      </c>
      <c r="C245" s="9">
        <v>0.24</v>
      </c>
      <c r="D245" s="9">
        <v>0.12</v>
      </c>
      <c r="E245" s="9">
        <v>0.57999999999999996</v>
      </c>
      <c r="F245" s="27">
        <v>-0.11054600000000001</v>
      </c>
      <c r="G245" s="28">
        <v>-0.114964</v>
      </c>
      <c r="H245" s="27">
        <v>-0.16203799999999999</v>
      </c>
      <c r="I245" s="28">
        <v>-0.167407</v>
      </c>
      <c r="J245" s="27">
        <v>5.1103000000000003E-2</v>
      </c>
      <c r="K245" s="28">
        <v>4.8057000000000002E-2</v>
      </c>
      <c r="L245" s="27">
        <v>0.10836800000000001</v>
      </c>
      <c r="M245" s="28">
        <v>0.106701</v>
      </c>
      <c r="N245" s="29">
        <v>-0.36169000000000001</v>
      </c>
      <c r="O245" s="9">
        <v>-0.50912000000000002</v>
      </c>
      <c r="P245" s="30">
        <v>-4.2999999999999999E-4</v>
      </c>
      <c r="Q245" s="4">
        <v>5.8869999999999999E-2</v>
      </c>
      <c r="R245" s="31">
        <f t="shared" si="12"/>
        <v>14.279985960607002</v>
      </c>
      <c r="S245" s="32">
        <f t="shared" si="13"/>
        <v>13.384171450971669</v>
      </c>
      <c r="T245" s="33">
        <v>0.72909999999999997</v>
      </c>
      <c r="U245" s="34">
        <v>0.76200000000000001</v>
      </c>
      <c r="V245" s="35">
        <f t="shared" si="15"/>
        <v>6.0832433273706883</v>
      </c>
      <c r="W245" s="36">
        <f t="shared" si="14"/>
        <v>6.9371426668333704</v>
      </c>
      <c r="X245" s="37">
        <v>143.81800000000001</v>
      </c>
      <c r="Y245" s="37">
        <v>90.715000000000003</v>
      </c>
      <c r="Z245" s="37">
        <v>54.856000000000002</v>
      </c>
      <c r="AA245" s="38">
        <v>130.12899999999999</v>
      </c>
      <c r="AB245" s="38">
        <v>86.611999999999995</v>
      </c>
      <c r="AC245" s="38">
        <v>54.494</v>
      </c>
      <c r="AD245" s="39">
        <v>5.1553000000000004</v>
      </c>
      <c r="AE245" s="39">
        <v>1.5543</v>
      </c>
      <c r="AF245" s="39">
        <v>-6.7096</v>
      </c>
      <c r="AG245" s="39">
        <v>-1E-4</v>
      </c>
      <c r="AH245" s="39">
        <v>1E-4</v>
      </c>
      <c r="AI245" s="39">
        <v>0</v>
      </c>
      <c r="AJ245" s="40">
        <v>5.8395999999999999</v>
      </c>
      <c r="AK245" s="40">
        <v>1.8287</v>
      </c>
      <c r="AL245" s="40">
        <v>-7.6683000000000003</v>
      </c>
      <c r="AM245" s="40">
        <v>-1E-4</v>
      </c>
      <c r="AN245" s="40">
        <v>1E-4</v>
      </c>
      <c r="AO245" s="40">
        <v>0</v>
      </c>
    </row>
    <row r="246" spans="1:41" x14ac:dyDescent="0.75">
      <c r="A246" s="26" t="s">
        <v>357</v>
      </c>
      <c r="B246" s="53" t="s">
        <v>358</v>
      </c>
      <c r="C246" s="9">
        <v>0.22</v>
      </c>
      <c r="D246" s="9">
        <v>0</v>
      </c>
      <c r="E246" s="9">
        <v>0.6</v>
      </c>
      <c r="F246" s="27">
        <v>-0.101073</v>
      </c>
      <c r="G246" s="28">
        <v>-9.6114000000000005E-2</v>
      </c>
      <c r="H246" s="27">
        <v>-0.203904</v>
      </c>
      <c r="I246" s="28">
        <v>-0.20111299999999999</v>
      </c>
      <c r="J246" s="27">
        <v>4.5451999999999999E-2</v>
      </c>
      <c r="K246" s="28">
        <v>4.1909000000000002E-2</v>
      </c>
      <c r="L246" s="27">
        <v>0.10154000000000001</v>
      </c>
      <c r="M246" s="28">
        <v>9.9321999999999994E-2</v>
      </c>
      <c r="N246" s="29">
        <v>-0.34182000000000001</v>
      </c>
      <c r="O246" s="9">
        <v>-0.48282999999999998</v>
      </c>
      <c r="P246" s="30">
        <v>8.8999999999999995E-4</v>
      </c>
      <c r="Q246" s="4">
        <v>6.0609999999999997E-2</v>
      </c>
      <c r="R246" s="31">
        <f t="shared" si="12"/>
        <v>16.02784570203</v>
      </c>
      <c r="S246" s="32">
        <f t="shared" si="13"/>
        <v>15.239357211919668</v>
      </c>
      <c r="T246" s="33">
        <v>0.16259999999999999</v>
      </c>
      <c r="U246" s="34">
        <v>0.15659999999999999</v>
      </c>
      <c r="V246" s="35">
        <f t="shared" si="15"/>
        <v>3.6620175149772289</v>
      </c>
      <c r="W246" s="36">
        <f t="shared" si="14"/>
        <v>4.461357323730077</v>
      </c>
      <c r="X246" s="37">
        <v>142.97399999999999</v>
      </c>
      <c r="Y246" s="37">
        <v>107.68600000000001</v>
      </c>
      <c r="Z246" s="37">
        <v>74.150000000000006</v>
      </c>
      <c r="AA246" s="38">
        <v>133.905</v>
      </c>
      <c r="AB246" s="38">
        <v>102.887</v>
      </c>
      <c r="AC246" s="38">
        <v>72.039000000000001</v>
      </c>
      <c r="AD246" s="39">
        <v>1.0283</v>
      </c>
      <c r="AE246" s="39">
        <v>2.0137999999999998</v>
      </c>
      <c r="AF246" s="39">
        <v>-3.0421</v>
      </c>
      <c r="AG246" s="39">
        <v>0.7893</v>
      </c>
      <c r="AH246" s="39">
        <v>1.4363999999999999</v>
      </c>
      <c r="AI246" s="39">
        <v>0.7964</v>
      </c>
      <c r="AJ246" s="40">
        <v>1.2927</v>
      </c>
      <c r="AK246" s="40">
        <v>2.3780999999999999</v>
      </c>
      <c r="AL246" s="40">
        <v>-3.6707999999999998</v>
      </c>
      <c r="AM246" s="40">
        <v>0.93959999999999999</v>
      </c>
      <c r="AN246" s="40">
        <v>1.7504</v>
      </c>
      <c r="AO246" s="40">
        <v>1.0468</v>
      </c>
    </row>
    <row r="247" spans="1:41" x14ac:dyDescent="0.75">
      <c r="A247" s="26" t="s">
        <v>359</v>
      </c>
      <c r="B247" s="53" t="s">
        <v>360</v>
      </c>
      <c r="C247" s="9">
        <v>0.28000000000000003</v>
      </c>
      <c r="D247" s="9">
        <v>0</v>
      </c>
      <c r="E247" s="9">
        <v>1.04</v>
      </c>
      <c r="F247" s="27">
        <v>-5.0649E-2</v>
      </c>
      <c r="G247" s="28">
        <v>-4.9153000000000002E-2</v>
      </c>
      <c r="H247" s="27">
        <v>-0.104702</v>
      </c>
      <c r="I247" s="28">
        <v>-0.104463</v>
      </c>
      <c r="J247" s="27">
        <v>4.5627000000000001E-2</v>
      </c>
      <c r="K247" s="28">
        <v>4.2141999999999999E-2</v>
      </c>
      <c r="L247" s="27">
        <v>0.10172200000000001</v>
      </c>
      <c r="M247" s="28">
        <v>9.9561999999999998E-2</v>
      </c>
      <c r="N247" s="29">
        <v>-0.33645999999999998</v>
      </c>
      <c r="O247" s="9">
        <v>-0.47666999999999998</v>
      </c>
      <c r="P247" s="30">
        <v>-4.8999999999999998E-4</v>
      </c>
      <c r="Q247" s="4">
        <v>5.7230000000000003E-2</v>
      </c>
      <c r="R247" s="31">
        <f t="shared" si="12"/>
        <v>22.355393050853333</v>
      </c>
      <c r="S247" s="32">
        <f t="shared" si="13"/>
        <v>21.199282103059666</v>
      </c>
      <c r="T247" s="33">
        <v>0.1222</v>
      </c>
      <c r="U247" s="34">
        <v>0.1099</v>
      </c>
      <c r="V247" s="35">
        <f t="shared" si="15"/>
        <v>3.5565471063940657</v>
      </c>
      <c r="W247" s="36">
        <f t="shared" si="14"/>
        <v>4.1625412550508134</v>
      </c>
      <c r="X247" s="37">
        <v>192.62899999999999</v>
      </c>
      <c r="Y247" s="37">
        <v>135.786</v>
      </c>
      <c r="Z247" s="37">
        <v>124.625</v>
      </c>
      <c r="AA247" s="38">
        <v>179.48500000000001</v>
      </c>
      <c r="AB247" s="38">
        <v>130.476</v>
      </c>
      <c r="AC247" s="38">
        <v>119.65</v>
      </c>
      <c r="AD247" s="39">
        <v>0.8427</v>
      </c>
      <c r="AE247" s="39">
        <v>1.1439999999999999</v>
      </c>
      <c r="AF247" s="39">
        <v>-1.9867999999999999</v>
      </c>
      <c r="AG247" s="39">
        <v>3.1059000000000001</v>
      </c>
      <c r="AH247" s="39">
        <v>3.0000000000000001E-3</v>
      </c>
      <c r="AI247" s="39">
        <v>3.3E-3</v>
      </c>
      <c r="AJ247" s="40">
        <v>1.0672999999999999</v>
      </c>
      <c r="AK247" s="40">
        <v>1.3645</v>
      </c>
      <c r="AL247" s="40">
        <v>-2.4319000000000002</v>
      </c>
      <c r="AM247" s="40">
        <v>3.5800999999999998</v>
      </c>
      <c r="AN247" s="40">
        <v>6.7999999999999996E-3</v>
      </c>
      <c r="AO247" s="40">
        <v>7.7999999999999996E-3</v>
      </c>
    </row>
    <row r="248" spans="1:41" x14ac:dyDescent="0.75">
      <c r="A248" s="26" t="s">
        <v>361</v>
      </c>
      <c r="B248" s="53" t="s">
        <v>362</v>
      </c>
      <c r="C248" s="9">
        <v>0.22</v>
      </c>
      <c r="D248" s="9">
        <v>0</v>
      </c>
      <c r="E248" s="9">
        <v>0.99</v>
      </c>
      <c r="F248" s="27">
        <v>-4.0654999999999997E-2</v>
      </c>
      <c r="G248" s="28">
        <v>-4.2941E-2</v>
      </c>
      <c r="H248" s="27">
        <v>-0.102135</v>
      </c>
      <c r="I248" s="28">
        <v>-9.7461999999999993E-2</v>
      </c>
      <c r="J248" s="27">
        <v>4.4512999999999997E-2</v>
      </c>
      <c r="K248" s="28">
        <v>4.258E-2</v>
      </c>
      <c r="L248" s="27">
        <v>0.11135200000000001</v>
      </c>
      <c r="M248" s="28">
        <v>0.10002</v>
      </c>
      <c r="N248" s="29">
        <v>-0.33410000000000001</v>
      </c>
      <c r="O248" s="9">
        <v>-0.48415000000000002</v>
      </c>
      <c r="P248" s="30">
        <v>7.5000000000000002E-4</v>
      </c>
      <c r="Q248" s="4">
        <v>6.8129999999999996E-2</v>
      </c>
      <c r="R248" s="31">
        <f t="shared" si="12"/>
        <v>20.169297732694002</v>
      </c>
      <c r="S248" s="32">
        <f t="shared" si="13"/>
        <v>20.019978865989334</v>
      </c>
      <c r="T248" s="33">
        <v>1.1999999999999999E-3</v>
      </c>
      <c r="U248" s="34">
        <v>0</v>
      </c>
      <c r="V248" s="35">
        <f t="shared" si="15"/>
        <v>7.2712675449332762</v>
      </c>
      <c r="W248" s="36">
        <f t="shared" si="14"/>
        <v>7.2349431829144315</v>
      </c>
      <c r="X248" s="37">
        <v>134.18899999999999</v>
      </c>
      <c r="Y248" s="37">
        <v>198.55099999999999</v>
      </c>
      <c r="Z248" s="37">
        <v>75.998000000000005</v>
      </c>
      <c r="AA248" s="38">
        <v>129.41999999999999</v>
      </c>
      <c r="AB248" s="38">
        <v>188.05699999999999</v>
      </c>
      <c r="AC248" s="38">
        <v>88.234999999999999</v>
      </c>
      <c r="AD248" s="39">
        <v>5.4802</v>
      </c>
      <c r="AE248" s="39">
        <v>2.7686999999999999</v>
      </c>
      <c r="AF248" s="39">
        <v>-8.2489000000000008</v>
      </c>
      <c r="AG248" s="39">
        <v>3.2000000000000002E-3</v>
      </c>
      <c r="AH248" s="39">
        <v>0</v>
      </c>
      <c r="AI248" s="39">
        <v>0</v>
      </c>
      <c r="AJ248" s="40">
        <v>3.1541000000000001</v>
      </c>
      <c r="AK248" s="40">
        <v>5.1224999999999996</v>
      </c>
      <c r="AL248" s="40">
        <v>-8.2765000000000004</v>
      </c>
      <c r="AM248" s="40">
        <v>4.0000000000000002E-4</v>
      </c>
      <c r="AN248" s="40">
        <v>0</v>
      </c>
      <c r="AO248" s="40">
        <v>0</v>
      </c>
    </row>
    <row r="249" spans="1:41" x14ac:dyDescent="0.75">
      <c r="A249" s="26" t="s">
        <v>363</v>
      </c>
      <c r="B249" s="53" t="s">
        <v>364</v>
      </c>
      <c r="C249" s="9">
        <v>0.2</v>
      </c>
      <c r="D249" s="9">
        <v>0</v>
      </c>
      <c r="E249" s="9">
        <v>0.92</v>
      </c>
      <c r="F249" s="27">
        <v>-4.7063000000000001E-2</v>
      </c>
      <c r="G249" s="28">
        <v>-4.3264999999999998E-2</v>
      </c>
      <c r="H249" s="27">
        <v>-0.10297199999999999</v>
      </c>
      <c r="I249" s="28">
        <v>-0.100476</v>
      </c>
      <c r="J249" s="27">
        <v>4.6206999999999998E-2</v>
      </c>
      <c r="K249" s="28">
        <v>-4.3264999999999998E-2</v>
      </c>
      <c r="L249" s="27">
        <v>0.102328</v>
      </c>
      <c r="M249" s="28">
        <v>-0.100477</v>
      </c>
      <c r="N249" s="29">
        <v>-0.33722000000000002</v>
      </c>
      <c r="O249" s="9">
        <v>0.47907</v>
      </c>
      <c r="P249" s="30">
        <v>1.6000000000000001E-3</v>
      </c>
      <c r="Q249" s="4">
        <v>6.1629999999999997E-2</v>
      </c>
      <c r="R249" s="31">
        <f t="shared" si="12"/>
        <v>17.711605903516002</v>
      </c>
      <c r="S249" s="32">
        <f t="shared" si="13"/>
        <v>16.744092678308338</v>
      </c>
      <c r="T249" s="33">
        <v>0</v>
      </c>
      <c r="U249" s="34">
        <v>0</v>
      </c>
      <c r="V249" s="35">
        <f t="shared" si="15"/>
        <v>6.8458508455852298</v>
      </c>
      <c r="W249" s="36">
        <f t="shared" si="14"/>
        <v>7.9517978382250138</v>
      </c>
      <c r="X249" s="37">
        <v>170.041</v>
      </c>
      <c r="Y249" s="37">
        <v>123.55200000000001</v>
      </c>
      <c r="Z249" s="37">
        <v>65.338999999999999</v>
      </c>
      <c r="AA249" s="38">
        <v>157.69300000000001</v>
      </c>
      <c r="AB249" s="38">
        <v>116.24299999999999</v>
      </c>
      <c r="AC249" s="38">
        <v>65.388999999999996</v>
      </c>
      <c r="AD249" s="39">
        <v>4.0437000000000003</v>
      </c>
      <c r="AE249" s="39">
        <v>3.8605</v>
      </c>
      <c r="AF249" s="39">
        <v>-7.9042000000000003</v>
      </c>
      <c r="AG249" s="39">
        <v>1E-4</v>
      </c>
      <c r="AH249" s="39">
        <v>0</v>
      </c>
      <c r="AI249" s="39">
        <v>0</v>
      </c>
      <c r="AJ249" s="40">
        <v>4.7004999999999999</v>
      </c>
      <c r="AK249" s="40">
        <v>4.4805000000000001</v>
      </c>
      <c r="AL249" s="40">
        <v>-9.1811000000000007</v>
      </c>
      <c r="AM249" s="40">
        <v>0</v>
      </c>
      <c r="AN249" s="40">
        <v>0</v>
      </c>
      <c r="AO249" s="40">
        <v>0</v>
      </c>
    </row>
    <row r="250" spans="1:41" x14ac:dyDescent="0.75">
      <c r="A250" s="26" t="s">
        <v>365</v>
      </c>
      <c r="B250" s="53" t="s">
        <v>366</v>
      </c>
      <c r="C250" s="9">
        <v>0.26</v>
      </c>
      <c r="D250" s="9">
        <v>0</v>
      </c>
      <c r="E250" s="9">
        <v>1.34</v>
      </c>
      <c r="F250" s="27">
        <v>-4.7169000000000003E-2</v>
      </c>
      <c r="G250" s="28">
        <v>-4.3425999999999999E-2</v>
      </c>
      <c r="H250" s="27">
        <v>-0.103072</v>
      </c>
      <c r="I250" s="28">
        <v>-0.100616</v>
      </c>
      <c r="J250" s="27">
        <v>4.6303999999999998E-2</v>
      </c>
      <c r="K250" s="28">
        <v>4.2529999999999998E-2</v>
      </c>
      <c r="L250" s="27">
        <v>0.102427</v>
      </c>
      <c r="M250" s="28">
        <v>0.10079299999999999</v>
      </c>
      <c r="N250" s="29">
        <v>-0.33345999999999998</v>
      </c>
      <c r="O250" s="9">
        <v>-0.47317999999999999</v>
      </c>
      <c r="P250" s="30">
        <v>2E-3</v>
      </c>
      <c r="Q250" s="4">
        <v>6.0830000000000002E-2</v>
      </c>
      <c r="R250" s="31">
        <f t="shared" ref="R250:R309" si="16">$S$4*AVERAGE(X250:Z250)</f>
        <v>26.94263048859267</v>
      </c>
      <c r="S250" s="32">
        <f t="shared" ref="S250:S309" si="17">$S$4*AVERAGE(AA250:AC250)</f>
        <v>25.035237404124004</v>
      </c>
      <c r="T250" s="33">
        <v>0</v>
      </c>
      <c r="U250" s="34">
        <v>1E-4</v>
      </c>
      <c r="V250" s="35">
        <f t="shared" si="15"/>
        <v>9.2462937255962192</v>
      </c>
      <c r="W250" s="36">
        <f t="shared" ref="W250:W309" si="18">SQRT(AJ250*SUM(AJ250:AO250)+AK250*SUM(AK250:AO250)+AL250*SUM(AL250:AO250)+AM250*SUM(AM250:AO250)+AN250*SUM(AN250:AO250)+AO250^2)</f>
        <v>10.78377243546988</v>
      </c>
      <c r="X250" s="37">
        <v>293.22000000000003</v>
      </c>
      <c r="Y250" s="37">
        <v>166.84800000000001</v>
      </c>
      <c r="Z250" s="37">
        <v>85.933999999999997</v>
      </c>
      <c r="AA250" s="38">
        <v>264.24700000000001</v>
      </c>
      <c r="AB250" s="38">
        <v>157.161</v>
      </c>
      <c r="AC250" s="38">
        <v>85.94</v>
      </c>
      <c r="AD250" s="39">
        <v>5.4874000000000001</v>
      </c>
      <c r="AE250" s="39">
        <v>5.1879</v>
      </c>
      <c r="AF250" s="39">
        <v>-10.6753</v>
      </c>
      <c r="AG250" s="39">
        <v>0</v>
      </c>
      <c r="AH250" s="39">
        <v>-1E-4</v>
      </c>
      <c r="AI250" s="39">
        <v>-1E-4</v>
      </c>
      <c r="AJ250" s="40">
        <v>6.4242999999999997</v>
      </c>
      <c r="AK250" s="40">
        <v>6.0255999999999998</v>
      </c>
      <c r="AL250" s="40">
        <v>-12.4499</v>
      </c>
      <c r="AM250" s="40">
        <v>0</v>
      </c>
      <c r="AN250" s="40">
        <v>0</v>
      </c>
      <c r="AO250" s="40">
        <v>1E-4</v>
      </c>
    </row>
    <row r="251" spans="1:41" x14ac:dyDescent="0.75">
      <c r="A251" s="26" t="s">
        <v>367</v>
      </c>
      <c r="B251" s="53" t="s">
        <v>368</v>
      </c>
      <c r="C251" s="9">
        <v>0.26</v>
      </c>
      <c r="D251" s="9">
        <v>0</v>
      </c>
      <c r="E251" s="9">
        <v>1.29</v>
      </c>
      <c r="F251" s="27">
        <v>-4.6974000000000002E-2</v>
      </c>
      <c r="G251" s="28">
        <v>-4.6393999999999998E-2</v>
      </c>
      <c r="H251" s="27">
        <v>-0.10292999999999999</v>
      </c>
      <c r="I251" s="28">
        <v>-0.103659</v>
      </c>
      <c r="J251" s="27">
        <v>4.6844999999999998E-2</v>
      </c>
      <c r="K251" s="28">
        <v>4.6192999999999998E-2</v>
      </c>
      <c r="L251" s="27">
        <v>0.10295700000000001</v>
      </c>
      <c r="M251" s="28">
        <v>0.103607</v>
      </c>
      <c r="N251" s="29">
        <v>-0.33121</v>
      </c>
      <c r="O251" s="9">
        <v>-0.33112999999999998</v>
      </c>
      <c r="P251" s="30">
        <v>7.2000000000000005E-4</v>
      </c>
      <c r="Q251" s="4">
        <v>9.7000000000000005E-4</v>
      </c>
      <c r="R251" s="31">
        <f t="shared" si="16"/>
        <v>30.099199749739668</v>
      </c>
      <c r="S251" s="32">
        <f t="shared" si="17"/>
        <v>25.047820454688999</v>
      </c>
      <c r="T251" s="33">
        <v>1.01E-2</v>
      </c>
      <c r="U251" s="34">
        <v>5.1999999999999998E-3</v>
      </c>
      <c r="V251" s="35">
        <f t="shared" ref="V251:V310" si="19">SQRT(AD251*SUM(AD251:AI251)+AE251*SUM(AE251:AI251)+AF251*SUM(AF251:AI251)+AG251*SUM(AG251:AI251)+AH251*SUM(AH251:AI251)+AI251^2)</f>
        <v>9.2947746718250244</v>
      </c>
      <c r="W251" s="36">
        <f t="shared" si="18"/>
        <v>17.352222378127824</v>
      </c>
      <c r="X251" s="37">
        <v>257.05099999999999</v>
      </c>
      <c r="Y251" s="37">
        <v>176.46</v>
      </c>
      <c r="Z251" s="37">
        <v>176.46</v>
      </c>
      <c r="AA251" s="38">
        <v>249.81800000000001</v>
      </c>
      <c r="AB251" s="38">
        <v>173.035</v>
      </c>
      <c r="AC251" s="38">
        <v>84.75</v>
      </c>
      <c r="AD251" s="39">
        <v>5.4444999999999997</v>
      </c>
      <c r="AE251" s="39">
        <v>5.2877999999999998</v>
      </c>
      <c r="AF251" s="39">
        <v>-10.7323</v>
      </c>
      <c r="AG251" s="39">
        <v>0</v>
      </c>
      <c r="AH251" s="39">
        <v>1E-4</v>
      </c>
      <c r="AI251" s="39">
        <v>0</v>
      </c>
      <c r="AJ251" s="40">
        <v>5.2840999999999996</v>
      </c>
      <c r="AK251" s="40">
        <v>5.1795999999999998</v>
      </c>
      <c r="AL251" s="40">
        <v>10.463699999999999</v>
      </c>
      <c r="AM251" s="40">
        <v>0</v>
      </c>
      <c r="AN251" s="40">
        <v>0</v>
      </c>
      <c r="AO251" s="40">
        <v>1E-4</v>
      </c>
    </row>
    <row r="252" spans="1:41" x14ac:dyDescent="0.75">
      <c r="A252" s="59">
        <v>101</v>
      </c>
      <c r="B252" s="58" t="s">
        <v>507</v>
      </c>
      <c r="C252" s="9">
        <v>0.1</v>
      </c>
      <c r="D252" s="9">
        <v>0</v>
      </c>
      <c r="E252" s="9">
        <v>0.56999999999999995</v>
      </c>
      <c r="F252" s="27">
        <v>-9.8252999999999993E-2</v>
      </c>
      <c r="G252" s="28">
        <v>-0.129889</v>
      </c>
      <c r="H252" s="27">
        <v>-7.4451000000000003E-2</v>
      </c>
      <c r="I252" s="28">
        <v>-0.104336</v>
      </c>
      <c r="J252" s="27">
        <v>5.6558999999999998E-2</v>
      </c>
      <c r="K252" s="28">
        <v>5.2796999999999997E-2</v>
      </c>
      <c r="L252" s="27">
        <v>0.111609</v>
      </c>
      <c r="M252" s="28">
        <v>0.109088</v>
      </c>
      <c r="N252" s="29">
        <v>-0.35770000000000002</v>
      </c>
      <c r="O252" s="9">
        <v>-0.50827999999999995</v>
      </c>
      <c r="P252" s="30">
        <v>2.0300000000000001E-3</v>
      </c>
      <c r="Q252" s="4">
        <v>6.497E-2</v>
      </c>
      <c r="R252" s="31">
        <f t="shared" si="16"/>
        <v>10.178750346454667</v>
      </c>
      <c r="S252" s="32">
        <f t="shared" si="17"/>
        <v>9.6708885565920006</v>
      </c>
      <c r="T252" s="33">
        <v>1.5729</v>
      </c>
      <c r="U252" s="34">
        <v>1.6269</v>
      </c>
      <c r="V252" s="35">
        <f t="shared" si="19"/>
        <v>4.4481998010431143</v>
      </c>
      <c r="W252" s="36">
        <f t="shared" si="18"/>
        <v>4.9332610472181582</v>
      </c>
      <c r="X252" s="37">
        <v>82.575000000000003</v>
      </c>
      <c r="Y252" s="37">
        <v>80.143000000000001</v>
      </c>
      <c r="Z252" s="37">
        <v>43.558</v>
      </c>
      <c r="AA252" s="38">
        <v>76.638000000000005</v>
      </c>
      <c r="AB252" s="38">
        <v>76.117999999999995</v>
      </c>
      <c r="AC252" s="38">
        <v>43.228000000000002</v>
      </c>
      <c r="AD252" s="39">
        <v>-1.32</v>
      </c>
      <c r="AE252" s="39">
        <v>4.9588000000000001</v>
      </c>
      <c r="AF252" s="39">
        <v>-3.6387999999999998</v>
      </c>
      <c r="AG252" s="39">
        <v>-1E-4</v>
      </c>
      <c r="AH252" s="39">
        <v>-1E-4</v>
      </c>
      <c r="AI252" s="39">
        <v>0</v>
      </c>
      <c r="AJ252" s="40">
        <v>-1.1327</v>
      </c>
      <c r="AK252" s="40">
        <v>5.4010999999999996</v>
      </c>
      <c r="AL252" s="40">
        <v>-4.2683999999999997</v>
      </c>
      <c r="AM252" s="40">
        <v>-1E-4</v>
      </c>
      <c r="AN252" s="40">
        <v>-1E-4</v>
      </c>
      <c r="AO252" s="40">
        <v>0</v>
      </c>
    </row>
    <row r="253" spans="1:41" x14ac:dyDescent="0.75">
      <c r="A253" s="26">
        <v>105</v>
      </c>
      <c r="B253" s="54" t="s">
        <v>425</v>
      </c>
      <c r="C253" s="9">
        <v>7.0000000000000007E-2</v>
      </c>
      <c r="D253" s="9">
        <v>0</v>
      </c>
      <c r="E253" s="9">
        <v>0.65</v>
      </c>
      <c r="F253" s="27">
        <v>-8.1833000000000003E-2</v>
      </c>
      <c r="G253" s="28">
        <v>-9.9416000000000004E-2</v>
      </c>
      <c r="H253" s="27">
        <v>-7.9772999999999997E-2</v>
      </c>
      <c r="I253" s="28">
        <v>-9.7255999999999995E-2</v>
      </c>
      <c r="J253" s="27">
        <v>5.3371000000000002E-2</v>
      </c>
      <c r="K253" s="28">
        <v>5.0266999999999999E-2</v>
      </c>
      <c r="L253" s="27">
        <v>0.10847900000000001</v>
      </c>
      <c r="M253" s="28">
        <v>0.10671</v>
      </c>
      <c r="N253" s="29">
        <v>-0.31930999999999998</v>
      </c>
      <c r="O253" s="9">
        <v>-0.45568999999999998</v>
      </c>
      <c r="P253" s="30">
        <v>-4.0699999999999998E-3</v>
      </c>
      <c r="Q253" s="4">
        <v>6.6960000000000006E-2</v>
      </c>
      <c r="R253" s="31">
        <f t="shared" si="16"/>
        <v>12.399288681454667</v>
      </c>
      <c r="S253" s="32">
        <f t="shared" si="17"/>
        <v>11.758095900899335</v>
      </c>
      <c r="T253" s="33">
        <v>1.7629999999999999</v>
      </c>
      <c r="U253" s="34">
        <v>1.9422999999999999</v>
      </c>
      <c r="V253" s="35">
        <f t="shared" si="19"/>
        <v>4.346375896077098</v>
      </c>
      <c r="W253" s="36">
        <f t="shared" si="18"/>
        <v>4.9412740948059142</v>
      </c>
      <c r="X253" s="37">
        <v>111.96</v>
      </c>
      <c r="Y253" s="37">
        <v>87.534000000000006</v>
      </c>
      <c r="Z253" s="37">
        <v>51.781999999999996</v>
      </c>
      <c r="AA253" s="38">
        <v>104.131</v>
      </c>
      <c r="AB253" s="38">
        <v>83.156999999999996</v>
      </c>
      <c r="AC253" s="38">
        <v>50.994</v>
      </c>
      <c r="AD253" s="39">
        <v>0.39560000000000001</v>
      </c>
      <c r="AE253" s="39">
        <v>4.1349999999999998</v>
      </c>
      <c r="AF253" s="39">
        <v>-4.5307000000000004</v>
      </c>
      <c r="AG253" s="39">
        <v>0</v>
      </c>
      <c r="AH253" s="39">
        <v>0</v>
      </c>
      <c r="AI253" s="39">
        <v>0</v>
      </c>
      <c r="AJ253" s="40">
        <v>0.51890000000000003</v>
      </c>
      <c r="AK253" s="40">
        <v>4.6614000000000004</v>
      </c>
      <c r="AL253" s="40">
        <v>-5.1802000000000001</v>
      </c>
      <c r="AM253" s="40">
        <v>-1E-4</v>
      </c>
      <c r="AN253" s="40">
        <v>2.0000000000000001E-4</v>
      </c>
      <c r="AO253" s="40">
        <v>1E-4</v>
      </c>
    </row>
    <row r="254" spans="1:41" x14ac:dyDescent="0.75">
      <c r="A254" s="26">
        <v>109</v>
      </c>
      <c r="B254" s="54" t="s">
        <v>426</v>
      </c>
      <c r="C254" s="9">
        <v>0.04</v>
      </c>
      <c r="D254" s="9">
        <v>0</v>
      </c>
      <c r="E254" s="9">
        <v>0.78</v>
      </c>
      <c r="F254" s="27">
        <v>-6.0483000000000002E-2</v>
      </c>
      <c r="G254" s="28">
        <v>-7.7843999999999997E-2</v>
      </c>
      <c r="H254" s="27">
        <v>-5.9457999999999997E-2</v>
      </c>
      <c r="I254" s="28">
        <v>-7.6749999999999999E-2</v>
      </c>
      <c r="J254" s="27">
        <v>5.6147000000000002E-2</v>
      </c>
      <c r="K254" s="28">
        <v>5.3157000000000003E-2</v>
      </c>
      <c r="L254" s="27">
        <v>0.111252</v>
      </c>
      <c r="M254" s="28">
        <v>0.10956399999999999</v>
      </c>
      <c r="N254" s="29">
        <v>-0.31602999999999998</v>
      </c>
      <c r="O254" s="9">
        <v>-0.45073000000000002</v>
      </c>
      <c r="P254" s="30">
        <v>-1.6310000000000002E-2</v>
      </c>
      <c r="Q254" s="4">
        <v>5.8749999999999997E-2</v>
      </c>
      <c r="R254" s="31">
        <f t="shared" si="16"/>
        <v>14.525084047494667</v>
      </c>
      <c r="S254" s="32">
        <f t="shared" si="17"/>
        <v>13.643826400277668</v>
      </c>
      <c r="T254" s="33">
        <v>2.4988000000000001</v>
      </c>
      <c r="U254" s="34">
        <v>2.8264</v>
      </c>
      <c r="V254" s="35">
        <f t="shared" si="19"/>
        <v>3.9405384670118373</v>
      </c>
      <c r="W254" s="36">
        <f t="shared" si="18"/>
        <v>4.4204940187721098</v>
      </c>
      <c r="X254" s="37">
        <v>126.02800000000001</v>
      </c>
      <c r="Y254" s="37">
        <v>109.309</v>
      </c>
      <c r="Z254" s="37">
        <v>59.018999999999998</v>
      </c>
      <c r="AA254" s="38">
        <v>116.643</v>
      </c>
      <c r="AB254" s="38">
        <v>102.306</v>
      </c>
      <c r="AC254" s="38">
        <v>57.548000000000002</v>
      </c>
      <c r="AD254" s="39">
        <v>2.8759999999999999</v>
      </c>
      <c r="AE254" s="39">
        <v>1.6154999999999999</v>
      </c>
      <c r="AF254" s="39">
        <v>-4.4916</v>
      </c>
      <c r="AG254" s="39">
        <v>0</v>
      </c>
      <c r="AH254" s="39">
        <v>0</v>
      </c>
      <c r="AI254" s="39">
        <v>0</v>
      </c>
      <c r="AJ254" s="40">
        <v>3.2092999999999998</v>
      </c>
      <c r="AK254" s="40">
        <v>1.8328</v>
      </c>
      <c r="AL254" s="40">
        <v>-5.0420999999999996</v>
      </c>
      <c r="AM254" s="40">
        <v>0</v>
      </c>
      <c r="AN254" s="40">
        <v>0</v>
      </c>
      <c r="AO254" s="40">
        <v>0</v>
      </c>
    </row>
    <row r="255" spans="1:41" x14ac:dyDescent="0.75">
      <c r="A255" s="26">
        <v>110</v>
      </c>
      <c r="B255" s="54" t="s">
        <v>427</v>
      </c>
      <c r="C255" s="9">
        <v>0.02</v>
      </c>
      <c r="D255" s="9">
        <v>0</v>
      </c>
      <c r="E255" s="9">
        <v>0.73</v>
      </c>
      <c r="F255" s="27">
        <v>-6.8863999999999995E-2</v>
      </c>
      <c r="G255" s="28">
        <v>-8.6193000000000006E-2</v>
      </c>
      <c r="H255" s="27">
        <v>-6.6824999999999996E-2</v>
      </c>
      <c r="I255" s="28">
        <v>-8.4052000000000002E-2</v>
      </c>
      <c r="J255" s="27">
        <v>5.9566000000000001E-2</v>
      </c>
      <c r="K255" s="28">
        <v>5.7033E-2</v>
      </c>
      <c r="L255" s="27">
        <v>0.113666</v>
      </c>
      <c r="M255" s="28">
        <v>0.112458</v>
      </c>
      <c r="N255" s="29">
        <v>-0.32505000000000001</v>
      </c>
      <c r="O255" s="9">
        <v>-0.46149000000000001</v>
      </c>
      <c r="P255" s="30">
        <v>-1.414E-2</v>
      </c>
      <c r="Q255" s="4">
        <v>5.7840000000000003E-2</v>
      </c>
      <c r="R255" s="31">
        <f t="shared" si="16"/>
        <v>14.730804587908334</v>
      </c>
      <c r="S255" s="32">
        <f t="shared" si="17"/>
        <v>13.792651814018999</v>
      </c>
      <c r="T255" s="33">
        <v>1.6488</v>
      </c>
      <c r="U255" s="34">
        <v>1.8306</v>
      </c>
      <c r="V255" s="35">
        <f t="shared" si="19"/>
        <v>4.9194945533052481</v>
      </c>
      <c r="W255" s="36">
        <f t="shared" si="18"/>
        <v>5.4936416992738071</v>
      </c>
      <c r="X255" s="37">
        <v>133.44900000000001</v>
      </c>
      <c r="Y255" s="37">
        <v>105.828</v>
      </c>
      <c r="Z255" s="37">
        <v>59.247999999999998</v>
      </c>
      <c r="AA255" s="38">
        <v>122.515</v>
      </c>
      <c r="AB255" s="38">
        <v>99.32</v>
      </c>
      <c r="AC255" s="38">
        <v>57.677999999999997</v>
      </c>
      <c r="AD255" s="39">
        <v>-2.7551000000000001</v>
      </c>
      <c r="AE255" s="39">
        <v>5.6797000000000004</v>
      </c>
      <c r="AF255" s="39">
        <v>-2.9245999999999999</v>
      </c>
      <c r="AG255" s="39">
        <v>1E-4</v>
      </c>
      <c r="AH255" s="39">
        <v>1E-4</v>
      </c>
      <c r="AI255" s="39">
        <v>0</v>
      </c>
      <c r="AJ255" s="40">
        <v>-3.0190999999999999</v>
      </c>
      <c r="AK255" s="40">
        <v>6.3411</v>
      </c>
      <c r="AL255" s="40">
        <v>-3.3220000000000001</v>
      </c>
      <c r="AM255" s="40">
        <v>-1E-4</v>
      </c>
      <c r="AN255" s="40">
        <v>-1E-4</v>
      </c>
      <c r="AO255" s="40">
        <v>-2.0000000000000001E-4</v>
      </c>
    </row>
    <row r="256" spans="1:41" x14ac:dyDescent="0.75">
      <c r="A256" s="26" t="s">
        <v>428</v>
      </c>
      <c r="B256" s="54" t="s">
        <v>429</v>
      </c>
      <c r="C256" s="9">
        <v>0.02</v>
      </c>
      <c r="D256" s="9">
        <v>0</v>
      </c>
      <c r="E256" s="9">
        <v>0.75</v>
      </c>
      <c r="F256" s="27">
        <v>-7.3481000000000005E-2</v>
      </c>
      <c r="G256" s="28">
        <v>-9.0704999999999994E-2</v>
      </c>
      <c r="H256" s="27">
        <v>-7.145E-2</v>
      </c>
      <c r="I256" s="28">
        <v>-8.8572999999999999E-2</v>
      </c>
      <c r="J256" s="27">
        <v>5.8049999999999997E-2</v>
      </c>
      <c r="K256" s="28">
        <v>5.5183000000000003E-2</v>
      </c>
      <c r="L256" s="27">
        <v>0.11325200000000001</v>
      </c>
      <c r="M256" s="28">
        <v>0.111674</v>
      </c>
      <c r="N256" s="29">
        <v>-0.3251</v>
      </c>
      <c r="O256" s="9">
        <v>-0.46215000000000001</v>
      </c>
      <c r="P256" s="30">
        <v>-1.074E-2</v>
      </c>
      <c r="Q256" s="4">
        <v>5.9159999999999997E-2</v>
      </c>
      <c r="R256" s="31">
        <f t="shared" si="16"/>
        <v>14.797963536217999</v>
      </c>
      <c r="S256" s="32">
        <f t="shared" si="17"/>
        <v>13.844563065761665</v>
      </c>
      <c r="T256" s="33">
        <v>2.0000000000000001E-4</v>
      </c>
      <c r="U256" s="34">
        <v>1E-4</v>
      </c>
      <c r="V256" s="35">
        <f t="shared" si="19"/>
        <v>6.6372063686463747</v>
      </c>
      <c r="W256" s="36">
        <f t="shared" si="18"/>
        <v>7.3773367477701592</v>
      </c>
      <c r="X256" s="37">
        <v>146.357</v>
      </c>
      <c r="Y256" s="37">
        <v>94.325999999999993</v>
      </c>
      <c r="Z256" s="37">
        <v>59.203000000000003</v>
      </c>
      <c r="AA256" s="38">
        <v>133.596</v>
      </c>
      <c r="AB256" s="38">
        <v>89.367000000000004</v>
      </c>
      <c r="AC256" s="38">
        <v>57.601999999999997</v>
      </c>
      <c r="AD256" s="39">
        <v>-5.3699000000000003</v>
      </c>
      <c r="AE256" s="39">
        <v>7.4204999999999997</v>
      </c>
      <c r="AF256" s="39">
        <v>-2.0507</v>
      </c>
      <c r="AG256" s="39">
        <v>1E-4</v>
      </c>
      <c r="AH256" s="39">
        <v>0</v>
      </c>
      <c r="AI256" s="39">
        <v>0</v>
      </c>
      <c r="AJ256" s="40">
        <v>-5.9043000000000001</v>
      </c>
      <c r="AK256" s="40">
        <v>8.27</v>
      </c>
      <c r="AL256" s="40">
        <v>-2.3656999999999999</v>
      </c>
      <c r="AM256" s="40">
        <v>0</v>
      </c>
      <c r="AN256" s="40">
        <v>0</v>
      </c>
      <c r="AO256" s="40">
        <v>0</v>
      </c>
    </row>
    <row r="257" spans="1:49" x14ac:dyDescent="0.75">
      <c r="A257" s="26" t="s">
        <v>430</v>
      </c>
      <c r="B257" s="54" t="s">
        <v>431</v>
      </c>
      <c r="C257" s="9">
        <v>0.33</v>
      </c>
      <c r="D257" s="9">
        <v>0</v>
      </c>
      <c r="E257" s="9">
        <v>0.82</v>
      </c>
      <c r="F257" s="27">
        <v>-0.140848</v>
      </c>
      <c r="G257" s="28">
        <v>-0.15490200000000001</v>
      </c>
      <c r="H257" s="27">
        <v>-0.13303000000000001</v>
      </c>
      <c r="I257" s="28">
        <v>-0.14665600000000001</v>
      </c>
      <c r="J257" s="27">
        <v>5.2993999999999999E-2</v>
      </c>
      <c r="K257" s="28">
        <v>4.9565999999999999E-2</v>
      </c>
      <c r="L257" s="27">
        <v>0.102101</v>
      </c>
      <c r="M257" s="28">
        <v>9.9668999999999994E-2</v>
      </c>
      <c r="N257" s="29">
        <v>-0.30018</v>
      </c>
      <c r="O257" s="9">
        <v>-0.43368000000000001</v>
      </c>
      <c r="P257" s="30">
        <v>-5.6100000000000004E-3</v>
      </c>
      <c r="Q257" s="4">
        <v>5.6840000000000002E-2</v>
      </c>
      <c r="R257" s="31">
        <f t="shared" si="16"/>
        <v>14.481709532017666</v>
      </c>
      <c r="S257" s="32">
        <f t="shared" si="17"/>
        <v>13.598132655873002</v>
      </c>
      <c r="T257" s="33">
        <v>2.2025999999999999</v>
      </c>
      <c r="U257" s="34">
        <v>2.2448999999999999</v>
      </c>
      <c r="V257" s="35">
        <f t="shared" si="19"/>
        <v>5.8805577907201965</v>
      </c>
      <c r="W257" s="36">
        <f t="shared" si="18"/>
        <v>6.5317972480780515</v>
      </c>
      <c r="X257" s="37">
        <v>126.65600000000001</v>
      </c>
      <c r="Y257" s="37">
        <v>96.915999999999997</v>
      </c>
      <c r="Z257" s="37">
        <v>69.905000000000001</v>
      </c>
      <c r="AA257" s="38">
        <v>115.712</v>
      </c>
      <c r="AB257" s="38">
        <v>92.034000000000006</v>
      </c>
      <c r="AC257" s="38">
        <v>67.825000000000003</v>
      </c>
      <c r="AD257" s="39">
        <v>-1.9157999999999999</v>
      </c>
      <c r="AE257" s="39">
        <v>4.1134000000000004</v>
      </c>
      <c r="AF257" s="39">
        <v>-2.1976</v>
      </c>
      <c r="AG257" s="39">
        <v>2.8E-3</v>
      </c>
      <c r="AH257" s="39">
        <v>-4.6783999999999999</v>
      </c>
      <c r="AI257" s="39">
        <v>6.9999999999999999E-4</v>
      </c>
      <c r="AJ257" s="40">
        <v>-1.8488</v>
      </c>
      <c r="AK257" s="40">
        <v>4.5709999999999997</v>
      </c>
      <c r="AL257" s="40">
        <v>-2.7221000000000002</v>
      </c>
      <c r="AM257" s="40">
        <v>-3.3999999999999998E-3</v>
      </c>
      <c r="AN257" s="40">
        <v>-5.1752000000000002</v>
      </c>
      <c r="AO257" s="40">
        <v>-6.9999999999999999E-4</v>
      </c>
    </row>
    <row r="258" spans="1:49" x14ac:dyDescent="0.75">
      <c r="A258" s="26">
        <v>122</v>
      </c>
      <c r="B258" s="54" t="s">
        <v>432</v>
      </c>
      <c r="C258" s="9">
        <v>0.09</v>
      </c>
      <c r="D258" s="9">
        <v>0</v>
      </c>
      <c r="E258" s="9">
        <v>0.73</v>
      </c>
      <c r="F258" s="27">
        <v>-0.12231599999999999</v>
      </c>
      <c r="G258" s="28">
        <v>-0.13538800000000001</v>
      </c>
      <c r="H258" s="27">
        <v>-0.1366</v>
      </c>
      <c r="I258" s="28">
        <v>-0.15030299999999999</v>
      </c>
      <c r="J258" s="27">
        <v>6.0017000000000001E-2</v>
      </c>
      <c r="K258" s="28">
        <v>5.6845E-2</v>
      </c>
      <c r="L258" s="27">
        <v>0.115316</v>
      </c>
      <c r="M258" s="28">
        <v>0.11343499999999999</v>
      </c>
      <c r="N258" s="29">
        <v>-0.29557</v>
      </c>
      <c r="O258" s="9">
        <v>-0.41677999999999998</v>
      </c>
      <c r="P258" s="30">
        <v>-1.8460000000000001E-2</v>
      </c>
      <c r="Q258" s="4">
        <v>5.5329999999999997E-2</v>
      </c>
      <c r="R258" s="31">
        <f t="shared" si="16"/>
        <v>13.595714736352667</v>
      </c>
      <c r="S258" s="32">
        <f t="shared" si="17"/>
        <v>12.887905805747334</v>
      </c>
      <c r="T258" s="33">
        <v>1.8308</v>
      </c>
      <c r="U258" s="34">
        <v>2.0661</v>
      </c>
      <c r="V258" s="35">
        <f t="shared" si="19"/>
        <v>4.7855284953701824</v>
      </c>
      <c r="W258" s="36">
        <f t="shared" si="18"/>
        <v>5.3976016016375263</v>
      </c>
      <c r="X258" s="37">
        <v>125.673</v>
      </c>
      <c r="Y258" s="37">
        <v>92.436999999999998</v>
      </c>
      <c r="Z258" s="37">
        <v>57.411999999999999</v>
      </c>
      <c r="AA258" s="38">
        <v>117.137</v>
      </c>
      <c r="AB258" s="38">
        <v>87.786000000000001</v>
      </c>
      <c r="AC258" s="38">
        <v>56.255000000000003</v>
      </c>
      <c r="AD258" s="39">
        <v>2.2437</v>
      </c>
      <c r="AE258" s="39">
        <v>3.2515000000000001</v>
      </c>
      <c r="AF258" s="39">
        <v>-5.4950999999999999</v>
      </c>
      <c r="AG258" s="39">
        <v>0</v>
      </c>
      <c r="AH258" s="39">
        <v>0</v>
      </c>
      <c r="AI258" s="39">
        <v>0</v>
      </c>
      <c r="AJ258" s="40">
        <v>2.4432</v>
      </c>
      <c r="AK258" s="40">
        <v>3.7440000000000002</v>
      </c>
      <c r="AL258" s="40">
        <v>-6.1871999999999998</v>
      </c>
      <c r="AM258" s="40">
        <v>0</v>
      </c>
      <c r="AN258" s="40">
        <v>-1E-4</v>
      </c>
      <c r="AO258" s="40">
        <v>0</v>
      </c>
    </row>
    <row r="259" spans="1:49" x14ac:dyDescent="0.75">
      <c r="A259" s="26" t="s">
        <v>433</v>
      </c>
      <c r="B259" s="54" t="s">
        <v>434</v>
      </c>
      <c r="C259" s="9">
        <v>0.04</v>
      </c>
      <c r="D259" s="9">
        <v>0</v>
      </c>
      <c r="E259" s="9">
        <v>0.96</v>
      </c>
      <c r="F259" s="27">
        <v>-0.103046</v>
      </c>
      <c r="G259" s="28">
        <v>-9.9171999999999996E-2</v>
      </c>
      <c r="H259" s="27">
        <v>-0.118465</v>
      </c>
      <c r="I259" s="28">
        <v>-0.115165</v>
      </c>
      <c r="J259" s="27">
        <v>6.0905000000000001E-2</v>
      </c>
      <c r="K259" s="28">
        <v>5.9847999999999998E-2</v>
      </c>
      <c r="L259" s="27">
        <v>0.116176</v>
      </c>
      <c r="M259" s="28">
        <v>0.116429</v>
      </c>
      <c r="N259" s="29">
        <v>-0.28687000000000001</v>
      </c>
      <c r="O259" s="9">
        <v>-0.40512999999999999</v>
      </c>
      <c r="P259" s="30">
        <v>-4.1300000000000003E-2</v>
      </c>
      <c r="Q259" s="4">
        <v>5.3659999999999999E-2</v>
      </c>
      <c r="R259" s="31">
        <f t="shared" si="16"/>
        <v>15.99300792281867</v>
      </c>
      <c r="S259" s="32">
        <f t="shared" si="17"/>
        <v>15.78042838621467</v>
      </c>
      <c r="T259" s="33">
        <v>2.8780000000000001</v>
      </c>
      <c r="U259" s="34">
        <v>2.8439000000000001</v>
      </c>
      <c r="V259" s="35">
        <f t="shared" si="19"/>
        <v>6.602562848621738</v>
      </c>
      <c r="W259" s="36">
        <f t="shared" si="18"/>
        <v>6.3928785331804949</v>
      </c>
      <c r="X259" s="37">
        <v>136.63300000000001</v>
      </c>
      <c r="Y259" s="37">
        <v>119.551</v>
      </c>
      <c r="Z259" s="37">
        <v>67.92</v>
      </c>
      <c r="AA259" s="38">
        <v>134.29300000000001</v>
      </c>
      <c r="AB259" s="38">
        <v>118.074</v>
      </c>
      <c r="AC259" s="38">
        <v>67.429000000000002</v>
      </c>
      <c r="AD259" s="39">
        <v>6.3428000000000004</v>
      </c>
      <c r="AE259" s="39">
        <v>0.49199999999999999</v>
      </c>
      <c r="AF259" s="39">
        <v>-6.8348000000000004</v>
      </c>
      <c r="AG259" s="39">
        <v>-1.6999999999999999E-3</v>
      </c>
      <c r="AH259" s="39">
        <v>1E-4</v>
      </c>
      <c r="AI259" s="39">
        <v>0</v>
      </c>
      <c r="AJ259" s="40">
        <v>6.1478999999999999</v>
      </c>
      <c r="AK259" s="40">
        <v>0.4647</v>
      </c>
      <c r="AL259" s="40">
        <v>-6.6124999999999998</v>
      </c>
      <c r="AM259" s="40">
        <v>-2.8E-3</v>
      </c>
      <c r="AN259" s="40">
        <v>0</v>
      </c>
      <c r="AO259" s="40">
        <v>0</v>
      </c>
    </row>
    <row r="260" spans="1:49" x14ac:dyDescent="0.75">
      <c r="A260" s="26" t="s">
        <v>435</v>
      </c>
      <c r="B260" s="54" t="s">
        <v>436</v>
      </c>
      <c r="C260" s="9">
        <v>0.04</v>
      </c>
      <c r="D260" s="9">
        <v>0</v>
      </c>
      <c r="E260" s="9">
        <v>0.88</v>
      </c>
      <c r="F260" s="27">
        <v>-0.106298</v>
      </c>
      <c r="G260" s="28">
        <v>-0.119072</v>
      </c>
      <c r="H260" s="27">
        <v>-0.122682</v>
      </c>
      <c r="I260" s="28">
        <v>-0.13617599999999999</v>
      </c>
      <c r="J260" s="27">
        <v>6.2677999999999998E-2</v>
      </c>
      <c r="K260" s="28">
        <v>5.994E-2</v>
      </c>
      <c r="L260" s="27">
        <v>0.11804199999999999</v>
      </c>
      <c r="M260" s="28">
        <v>0.11658</v>
      </c>
      <c r="N260" s="29">
        <v>-0.30170999999999998</v>
      </c>
      <c r="O260" s="9">
        <v>-0.42305999999999999</v>
      </c>
      <c r="P260" s="30">
        <v>-3.8420000000000003E-2</v>
      </c>
      <c r="Q260" s="4">
        <v>5.0930000000000003E-2</v>
      </c>
      <c r="R260" s="31">
        <f t="shared" si="16"/>
        <v>17.185140936935667</v>
      </c>
      <c r="S260" s="32">
        <f t="shared" si="17"/>
        <v>16.091945241967004</v>
      </c>
      <c r="T260" s="33">
        <v>1.6666000000000001</v>
      </c>
      <c r="U260" s="34">
        <v>1.9035</v>
      </c>
      <c r="V260" s="35">
        <f t="shared" si="19"/>
        <v>5.5772433692640675</v>
      </c>
      <c r="W260" s="36">
        <f t="shared" si="18"/>
        <v>6.30959104617724</v>
      </c>
      <c r="X260" s="37">
        <v>158.84200000000001</v>
      </c>
      <c r="Y260" s="37">
        <v>119.15300000000001</v>
      </c>
      <c r="Z260" s="37">
        <v>70.268000000000001</v>
      </c>
      <c r="AA260" s="38">
        <v>146.12</v>
      </c>
      <c r="AB260" s="38">
        <v>111.96599999999999</v>
      </c>
      <c r="AC260" s="38">
        <v>68.022999999999996</v>
      </c>
      <c r="AD260" s="39">
        <v>-2.5945</v>
      </c>
      <c r="AE260" s="39">
        <v>6.4019000000000004</v>
      </c>
      <c r="AF260" s="39">
        <v>-3.8073000000000001</v>
      </c>
      <c r="AG260" s="39">
        <v>1E-4</v>
      </c>
      <c r="AH260" s="39">
        <v>0</v>
      </c>
      <c r="AI260" s="39">
        <v>0</v>
      </c>
      <c r="AJ260" s="40">
        <v>-3.1328</v>
      </c>
      <c r="AK260" s="40">
        <v>7.2629000000000001</v>
      </c>
      <c r="AL260" s="40">
        <v>-4.1300999999999997</v>
      </c>
      <c r="AM260" s="40">
        <v>2.0000000000000001E-4</v>
      </c>
      <c r="AN260" s="40">
        <v>0</v>
      </c>
      <c r="AO260" s="40">
        <v>-2.0000000000000001E-4</v>
      </c>
    </row>
    <row r="261" spans="1:49" x14ac:dyDescent="0.75">
      <c r="A261" s="26" t="s">
        <v>437</v>
      </c>
      <c r="B261" s="54" t="s">
        <v>438</v>
      </c>
      <c r="C261" s="9">
        <v>0.04</v>
      </c>
      <c r="D261" s="9">
        <v>0</v>
      </c>
      <c r="E261" s="9">
        <v>0.86</v>
      </c>
      <c r="F261" s="27">
        <v>-0.10935599999999999</v>
      </c>
      <c r="G261" s="28">
        <v>-0.122214</v>
      </c>
      <c r="H261" s="27">
        <v>-0.12574299999999999</v>
      </c>
      <c r="I261" s="28">
        <v>-0.13930400000000001</v>
      </c>
      <c r="J261" s="27">
        <v>6.4254000000000006E-2</v>
      </c>
      <c r="K261" s="28">
        <v>6.1399000000000002E-2</v>
      </c>
      <c r="L261" s="27">
        <v>0.119671</v>
      </c>
      <c r="M261" s="28">
        <v>0.118099</v>
      </c>
      <c r="N261" s="29">
        <v>-0.3014</v>
      </c>
      <c r="O261" s="9">
        <v>-0.42305999999999999</v>
      </c>
      <c r="P261" s="30">
        <v>-3.041E-2</v>
      </c>
      <c r="Q261" s="4">
        <v>5.0229999999999997E-2</v>
      </c>
      <c r="R261" s="31">
        <f t="shared" si="16"/>
        <v>17.310477989622331</v>
      </c>
      <c r="S261" s="32">
        <f t="shared" si="17"/>
        <v>16.209436392536666</v>
      </c>
      <c r="T261" s="33">
        <v>1E-4</v>
      </c>
      <c r="U261" s="34">
        <v>1E-4</v>
      </c>
      <c r="V261" s="35">
        <f t="shared" si="19"/>
        <v>6.1274428703987116</v>
      </c>
      <c r="W261" s="36">
        <f t="shared" si="18"/>
        <v>7.0771786440643139</v>
      </c>
      <c r="X261" s="37">
        <v>176.494</v>
      </c>
      <c r="Y261" s="37">
        <v>103.989</v>
      </c>
      <c r="Z261" s="37">
        <v>70.319999999999993</v>
      </c>
      <c r="AA261" s="38">
        <v>161.90100000000001</v>
      </c>
      <c r="AB261" s="38">
        <v>98.543000000000006</v>
      </c>
      <c r="AC261" s="38">
        <v>68.046000000000006</v>
      </c>
      <c r="AD261" s="39">
        <v>-4.4245999999999999</v>
      </c>
      <c r="AE261" s="39">
        <v>6.9938000000000002</v>
      </c>
      <c r="AF261" s="39">
        <v>-2.5691999999999999</v>
      </c>
      <c r="AG261" s="39">
        <v>1E-4</v>
      </c>
      <c r="AH261" s="39">
        <v>0</v>
      </c>
      <c r="AI261" s="39">
        <v>0</v>
      </c>
      <c r="AJ261" s="40">
        <v>-5.298</v>
      </c>
      <c r="AK261" s="40">
        <v>8.0373999999999999</v>
      </c>
      <c r="AL261" s="40">
        <v>-2.7393999999999998</v>
      </c>
      <c r="AM261" s="40">
        <v>0</v>
      </c>
      <c r="AN261" s="40">
        <v>0</v>
      </c>
      <c r="AO261" s="40">
        <v>0</v>
      </c>
    </row>
    <row r="262" spans="1:49" x14ac:dyDescent="0.75">
      <c r="A262" s="26" t="s">
        <v>439</v>
      </c>
      <c r="B262" s="54" t="s">
        <v>440</v>
      </c>
      <c r="C262" s="9">
        <v>0.2</v>
      </c>
      <c r="D262" s="9">
        <v>0</v>
      </c>
      <c r="E262" s="9">
        <v>0.98</v>
      </c>
      <c r="F262" s="27">
        <v>-0.18945100000000001</v>
      </c>
      <c r="G262" s="28">
        <v>-0.197771</v>
      </c>
      <c r="H262" s="27">
        <v>-0.19531599999999999</v>
      </c>
      <c r="I262" s="28">
        <v>-0.20427999999999999</v>
      </c>
      <c r="J262" s="27">
        <v>6.4713000000000007E-2</v>
      </c>
      <c r="K262" s="28">
        <v>6.1530000000000001E-2</v>
      </c>
      <c r="L262" s="27">
        <v>0.11473700000000001</v>
      </c>
      <c r="M262" s="28">
        <v>0.112528</v>
      </c>
      <c r="N262" s="29">
        <v>-0.28127999999999997</v>
      </c>
      <c r="O262" s="9">
        <v>-0.39968999999999999</v>
      </c>
      <c r="P262" s="30">
        <v>-9.5600000000000008E-3</v>
      </c>
      <c r="Q262" s="4">
        <v>5.4699999999999999E-2</v>
      </c>
      <c r="R262" s="31">
        <f t="shared" si="16"/>
        <v>15.899745312748667</v>
      </c>
      <c r="S262" s="32">
        <f t="shared" si="17"/>
        <v>14.852342052777335</v>
      </c>
      <c r="T262" s="33">
        <v>2.2938000000000001</v>
      </c>
      <c r="U262" s="34">
        <v>2.3729</v>
      </c>
      <c r="V262" s="35">
        <f t="shared" si="19"/>
        <v>4.5124428871731999</v>
      </c>
      <c r="W262" s="36">
        <f t="shared" si="18"/>
        <v>5.2021626647001344</v>
      </c>
      <c r="X262" s="37">
        <v>142.09100000000001</v>
      </c>
      <c r="Y262" s="37">
        <v>102.23399999999999</v>
      </c>
      <c r="Z262" s="37">
        <v>77.888999999999996</v>
      </c>
      <c r="AA262" s="38">
        <v>128.62799999999999</v>
      </c>
      <c r="AB262" s="38">
        <v>97.025000000000006</v>
      </c>
      <c r="AC262" s="38">
        <v>75.334999999999994</v>
      </c>
      <c r="AD262" s="39">
        <v>-1.3339000000000001</v>
      </c>
      <c r="AE262" s="39">
        <v>3.1899000000000002</v>
      </c>
      <c r="AF262" s="39">
        <v>-1.8561000000000001</v>
      </c>
      <c r="AG262" s="39">
        <v>-1E-3</v>
      </c>
      <c r="AH262" s="39">
        <v>-3.5577000000000001</v>
      </c>
      <c r="AI262" s="39">
        <v>-2.9999999999999997E-4</v>
      </c>
      <c r="AJ262" s="40">
        <v>-1.4650000000000001</v>
      </c>
      <c r="AK262" s="40">
        <v>3.6892</v>
      </c>
      <c r="AL262" s="40">
        <v>-2.2242999999999999</v>
      </c>
      <c r="AM262" s="40">
        <v>-4.1999999999999997E-3</v>
      </c>
      <c r="AN262" s="40">
        <v>4.0898000000000003</v>
      </c>
      <c r="AO262" s="40">
        <v>4.0000000000000002E-4</v>
      </c>
    </row>
    <row r="263" spans="1:49" x14ac:dyDescent="0.75">
      <c r="A263" s="26" t="s">
        <v>311</v>
      </c>
      <c r="B263" t="s">
        <v>312</v>
      </c>
      <c r="C263" s="9">
        <v>0.28999999999999998</v>
      </c>
      <c r="D263" s="9">
        <v>0</v>
      </c>
      <c r="E263" s="9">
        <v>0.75</v>
      </c>
      <c r="F263" s="27">
        <v>-0.16786400000000001</v>
      </c>
      <c r="G263" s="28">
        <v>-0.20818</v>
      </c>
      <c r="H263" s="27">
        <v>-0.25579400000000002</v>
      </c>
      <c r="I263" s="28">
        <v>-0.30115399999999998</v>
      </c>
      <c r="J263" s="27">
        <v>4.9755000000000001E-2</v>
      </c>
      <c r="K263" s="28">
        <v>4.3486999999999998E-2</v>
      </c>
      <c r="L263" s="27">
        <v>0.108858</v>
      </c>
      <c r="M263" s="28">
        <v>0.100948</v>
      </c>
      <c r="N263" s="29">
        <v>-0.28103</v>
      </c>
      <c r="O263" s="9">
        <v>-0.44195000000000001</v>
      </c>
      <c r="P263" s="30">
        <v>1.92E-3</v>
      </c>
      <c r="Q263" s="4">
        <v>6.3950000000000007E-2</v>
      </c>
      <c r="R263" s="31">
        <f t="shared" si="16"/>
        <v>12.872016620328001</v>
      </c>
      <c r="S263" s="32">
        <f t="shared" si="17"/>
        <v>12.076965205805331</v>
      </c>
      <c r="T263" s="33">
        <v>1.2647999999999999</v>
      </c>
      <c r="U263" s="34">
        <v>1.3363</v>
      </c>
      <c r="V263" s="35">
        <f t="shared" si="19"/>
        <v>5.4668642035448443</v>
      </c>
      <c r="W263" s="36">
        <f t="shared" si="18"/>
        <v>6.0055050536986485</v>
      </c>
      <c r="X263" s="37">
        <v>110.29600000000001</v>
      </c>
      <c r="Y263" s="37">
        <v>91.929000000000002</v>
      </c>
      <c r="Z263" s="37">
        <v>58.631</v>
      </c>
      <c r="AA263" s="38">
        <v>101.271</v>
      </c>
      <c r="AB263" s="38">
        <v>86.856999999999999</v>
      </c>
      <c r="AC263" s="38">
        <v>56.616</v>
      </c>
      <c r="AD263" s="39">
        <v>3.294</v>
      </c>
      <c r="AE263" s="39">
        <v>2.4855</v>
      </c>
      <c r="AF263" s="39">
        <v>-5.7794999999999996</v>
      </c>
      <c r="AG263" s="39">
        <v>-2.2000000000000001E-3</v>
      </c>
      <c r="AH263" s="39">
        <v>2.1619000000000002</v>
      </c>
      <c r="AI263" s="39">
        <v>1E-3</v>
      </c>
      <c r="AJ263" s="40">
        <v>3.6044</v>
      </c>
      <c r="AK263" s="40">
        <v>2.8677000000000001</v>
      </c>
      <c r="AL263" s="40">
        <v>-6.4721000000000002</v>
      </c>
      <c r="AM263" s="40">
        <v>-6.9999999999999999E-4</v>
      </c>
      <c r="AN263" s="40">
        <v>2.1248999999999998</v>
      </c>
      <c r="AO263" s="40">
        <v>2.9999999999999997E-4</v>
      </c>
    </row>
    <row r="264" spans="1:49" x14ac:dyDescent="0.75">
      <c r="A264" s="26" t="s">
        <v>313</v>
      </c>
      <c r="B264" t="s">
        <v>314</v>
      </c>
      <c r="C264" s="9">
        <v>0.32</v>
      </c>
      <c r="D264" s="9">
        <v>0</v>
      </c>
      <c r="E264" s="9">
        <v>0.7</v>
      </c>
      <c r="F264" s="27">
        <v>-0.16595799999999999</v>
      </c>
      <c r="G264" s="28">
        <v>-0.20700399999999999</v>
      </c>
      <c r="H264" s="27">
        <v>-0.249697</v>
      </c>
      <c r="I264" s="28">
        <v>-0.29561100000000001</v>
      </c>
      <c r="J264" s="27">
        <v>4.9277000000000001E-2</v>
      </c>
      <c r="K264" s="28">
        <v>4.5483999999999997E-2</v>
      </c>
      <c r="L264" s="27">
        <v>0.108391</v>
      </c>
      <c r="M264" s="28">
        <v>0.106069</v>
      </c>
      <c r="N264" s="29">
        <v>-0.27803</v>
      </c>
      <c r="O264" s="9">
        <v>-0.43680000000000002</v>
      </c>
      <c r="P264" s="30">
        <v>1.64E-3</v>
      </c>
      <c r="Q264" s="4">
        <v>6.3630000000000006E-2</v>
      </c>
      <c r="R264" s="31">
        <f t="shared" si="16"/>
        <v>14.858214143040998</v>
      </c>
      <c r="S264" s="32">
        <f t="shared" si="17"/>
        <v>13.877525723712333</v>
      </c>
      <c r="T264" s="33">
        <v>1.2421</v>
      </c>
      <c r="U264" s="34">
        <v>1.3</v>
      </c>
      <c r="V264" s="35">
        <f t="shared" si="19"/>
        <v>5.3778537410383338</v>
      </c>
      <c r="W264" s="36">
        <f t="shared" si="18"/>
        <v>5.8407533743516327</v>
      </c>
      <c r="X264" s="37">
        <v>130.523</v>
      </c>
      <c r="Y264" s="37">
        <v>101.47199999999999</v>
      </c>
      <c r="Z264" s="37">
        <v>69.111999999999995</v>
      </c>
      <c r="AA264" s="38">
        <v>118.89100000000001</v>
      </c>
      <c r="AB264" s="38">
        <v>95.888999999999996</v>
      </c>
      <c r="AC264" s="38">
        <v>66.453000000000003</v>
      </c>
      <c r="AD264" s="39">
        <v>3.5223</v>
      </c>
      <c r="AE264" s="39">
        <v>2.4167000000000001</v>
      </c>
      <c r="AF264" s="39">
        <v>-5.9390000000000001</v>
      </c>
      <c r="AG264" s="39">
        <v>-1.4E-3</v>
      </c>
      <c r="AH264" s="39">
        <v>-1.4691000000000001</v>
      </c>
      <c r="AI264" s="39">
        <v>-1.1000000000000001E-3</v>
      </c>
      <c r="AJ264" s="40">
        <v>3.6543000000000001</v>
      </c>
      <c r="AK264" s="40">
        <v>2.8837999999999999</v>
      </c>
      <c r="AL264" s="40">
        <v>-6.5381</v>
      </c>
      <c r="AM264" s="40">
        <v>-5.0000000000000001E-4</v>
      </c>
      <c r="AN264" s="40">
        <v>-1.3801000000000001</v>
      </c>
      <c r="AO264" s="40">
        <v>-4.0000000000000002E-4</v>
      </c>
    </row>
    <row r="265" spans="1:49" x14ac:dyDescent="0.75">
      <c r="A265" s="26" t="s">
        <v>133</v>
      </c>
      <c r="B265" t="s">
        <v>134</v>
      </c>
      <c r="C265" s="9">
        <v>0.39</v>
      </c>
      <c r="D265" s="9">
        <v>0</v>
      </c>
      <c r="E265" s="9">
        <v>1</v>
      </c>
      <c r="F265" s="27">
        <v>-0.258662</v>
      </c>
      <c r="G265" s="28">
        <v>-0.30560100000000001</v>
      </c>
      <c r="H265" s="27">
        <v>-0.31344499999999997</v>
      </c>
      <c r="I265" s="28">
        <v>-0.36405599999999999</v>
      </c>
      <c r="J265" s="27">
        <v>5.2072E-2</v>
      </c>
      <c r="K265" s="28">
        <v>4.8712999999999999E-2</v>
      </c>
      <c r="L265" s="27">
        <v>0.108224</v>
      </c>
      <c r="M265" s="28">
        <v>0.106129</v>
      </c>
      <c r="N265" s="29">
        <v>-0.26902999999999999</v>
      </c>
      <c r="O265" s="9">
        <v>-0.42764999999999997</v>
      </c>
      <c r="P265" s="30">
        <v>-4.5399999999999998E-3</v>
      </c>
      <c r="Q265" s="4">
        <v>5.5599999999999997E-2</v>
      </c>
      <c r="R265" s="31">
        <f t="shared" si="16"/>
        <v>12.766516376767333</v>
      </c>
      <c r="S265" s="32">
        <f t="shared" si="17"/>
        <v>11.896509457114332</v>
      </c>
      <c r="T265" s="33">
        <v>3.5022000000000002</v>
      </c>
      <c r="U265" s="34">
        <v>3.5264000000000002</v>
      </c>
      <c r="V265" s="35">
        <f t="shared" si="19"/>
        <v>6.7980919793718595</v>
      </c>
      <c r="W265" s="36">
        <f t="shared" si="18"/>
        <v>7.5667809225588138</v>
      </c>
      <c r="X265" s="37">
        <v>116.964</v>
      </c>
      <c r="Y265" s="37">
        <v>92.11</v>
      </c>
      <c r="Z265" s="37">
        <v>49.643999999999998</v>
      </c>
      <c r="AA265" s="38">
        <v>105.214</v>
      </c>
      <c r="AB265" s="38">
        <v>86.6</v>
      </c>
      <c r="AC265" s="38">
        <v>49.273000000000003</v>
      </c>
      <c r="AD265" s="39">
        <v>-4.4523000000000001</v>
      </c>
      <c r="AE265" s="39">
        <v>6.2747999999999999</v>
      </c>
      <c r="AF265" s="39">
        <v>-1.8225</v>
      </c>
      <c r="AG265" s="39">
        <v>-3.8700999999999999</v>
      </c>
      <c r="AH265" s="39">
        <v>4.7999999999999996E-3</v>
      </c>
      <c r="AI265" s="39">
        <v>1E-3</v>
      </c>
      <c r="AJ265" s="40">
        <v>-4.3929999999999998</v>
      </c>
      <c r="AK265" s="40">
        <v>6.9409999999999998</v>
      </c>
      <c r="AL265" s="40">
        <v>-2.548</v>
      </c>
      <c r="AM265" s="40">
        <v>-4.5029000000000003</v>
      </c>
      <c r="AN265" s="40">
        <v>8.0000000000000004E-4</v>
      </c>
      <c r="AO265" s="40">
        <v>1E-4</v>
      </c>
    </row>
    <row r="266" spans="1:49" x14ac:dyDescent="0.75">
      <c r="A266" s="26">
        <v>75</v>
      </c>
      <c r="B266" t="s">
        <v>159</v>
      </c>
      <c r="C266" s="9">
        <v>0.48</v>
      </c>
      <c r="D266" s="9">
        <v>0</v>
      </c>
      <c r="E266" s="9">
        <v>1.01</v>
      </c>
      <c r="F266" s="27">
        <v>-0.26975900000000003</v>
      </c>
      <c r="G266" s="28">
        <v>-0.314411</v>
      </c>
      <c r="H266" s="27">
        <v>-0.32147100000000001</v>
      </c>
      <c r="I266" s="28">
        <v>-0.36858200000000002</v>
      </c>
      <c r="J266" s="27">
        <v>5.1045E-2</v>
      </c>
      <c r="K266" s="28">
        <v>4.9959000000000003E-2</v>
      </c>
      <c r="L266" s="27">
        <v>0.107099</v>
      </c>
      <c r="M266" s="28">
        <v>0.112969</v>
      </c>
      <c r="N266" s="29">
        <v>-0.26074999999999998</v>
      </c>
      <c r="O266" s="9">
        <v>-0.41637000000000002</v>
      </c>
      <c r="P266" s="30">
        <v>-5.6100000000000004E-3</v>
      </c>
      <c r="Q266" s="4">
        <v>5.6230000000000002E-2</v>
      </c>
      <c r="R266" s="31">
        <f t="shared" si="16"/>
        <v>14.577784823978666</v>
      </c>
      <c r="S266" s="32">
        <f t="shared" si="17"/>
        <v>13.470476374258666</v>
      </c>
      <c r="T266" s="33">
        <v>3.1080000000000001</v>
      </c>
      <c r="U266" s="34">
        <v>3.2624</v>
      </c>
      <c r="V266" s="35">
        <f t="shared" si="19"/>
        <v>7.1033020356732681</v>
      </c>
      <c r="W266" s="36">
        <f t="shared" si="18"/>
        <v>7.7512830931401284</v>
      </c>
      <c r="X266" s="37">
        <v>132.48599999999999</v>
      </c>
      <c r="Y266" s="37">
        <v>103.518</v>
      </c>
      <c r="Z266" s="37">
        <v>59.42</v>
      </c>
      <c r="AA266" s="38">
        <v>116.931</v>
      </c>
      <c r="AB266" s="38">
        <v>97.872</v>
      </c>
      <c r="AC266" s="38">
        <v>58.180999999999997</v>
      </c>
      <c r="AD266" s="39">
        <v>1.5876999999999999</v>
      </c>
      <c r="AE266" s="39">
        <v>1.1876</v>
      </c>
      <c r="AF266" s="39">
        <v>-2.7751999999999999</v>
      </c>
      <c r="AG266" s="39">
        <v>-6.6803999999999997</v>
      </c>
      <c r="AH266" s="39">
        <v>-8.0000000000000004E-4</v>
      </c>
      <c r="AI266" s="39">
        <v>-1.1999999999999999E-3</v>
      </c>
      <c r="AJ266" s="40">
        <v>1.5755999999999999</v>
      </c>
      <c r="AK266" s="40">
        <v>1.7751999999999999</v>
      </c>
      <c r="AL266" s="40">
        <v>-3.3508</v>
      </c>
      <c r="AM266" s="40">
        <v>-7.1879999999999997</v>
      </c>
      <c r="AN266" s="40">
        <v>8.9999999999999998E-4</v>
      </c>
      <c r="AO266" s="40">
        <v>1.2999999999999999E-3</v>
      </c>
    </row>
    <row r="267" spans="1:49" x14ac:dyDescent="0.75">
      <c r="A267" s="26" t="s">
        <v>160</v>
      </c>
      <c r="B267" t="s">
        <v>161</v>
      </c>
      <c r="C267" s="9">
        <v>0.51</v>
      </c>
      <c r="D267" s="9">
        <v>0</v>
      </c>
      <c r="E267" s="9">
        <v>0.95</v>
      </c>
      <c r="F267" s="27">
        <v>-0.25605499999999998</v>
      </c>
      <c r="G267" s="28">
        <v>-0.305508</v>
      </c>
      <c r="H267" s="27">
        <v>-0.30832999999999999</v>
      </c>
      <c r="I267" s="28">
        <v>-0.36074400000000001</v>
      </c>
      <c r="J267" s="27">
        <v>5.0351E-2</v>
      </c>
      <c r="K267" s="28">
        <v>4.9306999999999997E-2</v>
      </c>
      <c r="L267" s="27">
        <v>0.10641200000000001</v>
      </c>
      <c r="M267" s="28">
        <v>0.11246299999999999</v>
      </c>
      <c r="N267" s="29">
        <v>-0.25967000000000001</v>
      </c>
      <c r="O267" s="9">
        <v>-0.41244999999999998</v>
      </c>
      <c r="P267" s="30">
        <v>-5.6800000000000002E-3</v>
      </c>
      <c r="Q267" s="4">
        <v>5.6250000000000001E-2</v>
      </c>
      <c r="R267" s="31">
        <f t="shared" si="16"/>
        <v>16.354511563756667</v>
      </c>
      <c r="S267" s="32">
        <f t="shared" si="17"/>
        <v>15.181376488728002</v>
      </c>
      <c r="T267" s="33">
        <v>2.9771999999999998</v>
      </c>
      <c r="U267" s="34">
        <v>3.0703</v>
      </c>
      <c r="V267" s="35">
        <f t="shared" si="19"/>
        <v>6.1800791871949352</v>
      </c>
      <c r="W267" s="36">
        <f t="shared" si="18"/>
        <v>6.7071297199323645</v>
      </c>
      <c r="X267" s="37">
        <v>149.64400000000001</v>
      </c>
      <c r="Y267" s="37">
        <v>113.03100000000001</v>
      </c>
      <c r="Z267" s="37">
        <v>68.754999999999995</v>
      </c>
      <c r="AA267" s="38">
        <v>134.196</v>
      </c>
      <c r="AB267" s="38">
        <v>106.246</v>
      </c>
      <c r="AC267" s="38">
        <v>67.213999999999999</v>
      </c>
      <c r="AD267" s="39">
        <v>3.5003000000000002</v>
      </c>
      <c r="AE267" s="39">
        <v>-0.39200000000000002</v>
      </c>
      <c r="AF267" s="39">
        <v>-3.1082999999999998</v>
      </c>
      <c r="AG267" s="39">
        <v>5.2115999999999998</v>
      </c>
      <c r="AH267" s="39">
        <v>-1E-4</v>
      </c>
      <c r="AI267" s="39">
        <v>-1E-4</v>
      </c>
      <c r="AJ267" s="40">
        <v>3.8856999999999999</v>
      </c>
      <c r="AK267" s="40">
        <v>-0.1394</v>
      </c>
      <c r="AL267" s="40">
        <v>-3.7463000000000002</v>
      </c>
      <c r="AM267" s="40">
        <v>5.5145</v>
      </c>
      <c r="AN267" s="40">
        <v>-1E-4</v>
      </c>
      <c r="AO267" s="40">
        <v>0</v>
      </c>
    </row>
    <row r="268" spans="1:49" x14ac:dyDescent="0.75">
      <c r="A268" s="26" t="s">
        <v>600</v>
      </c>
      <c r="B268" t="s">
        <v>601</v>
      </c>
      <c r="C268" s="9">
        <v>0</v>
      </c>
      <c r="D268" s="9">
        <v>0</v>
      </c>
      <c r="E268" s="9">
        <v>1.5</v>
      </c>
      <c r="F268" s="4">
        <f>N268/$G$27</f>
        <v>2.4996864727231269</v>
      </c>
      <c r="G268" s="4">
        <f>R268/$H$27</f>
        <v>-2.0073127580106154</v>
      </c>
      <c r="H268" s="4">
        <f>(V268-$I$26)/($I$27-$I$26)</f>
        <v>18.556272401433588</v>
      </c>
      <c r="I268" s="4">
        <f>(X268-$J$27)/($M$26-$J$27)</f>
        <v>-0.88291291773778935</v>
      </c>
      <c r="J268" s="4">
        <f>Z268/$K$27</f>
        <v>294844.39408850076</v>
      </c>
      <c r="K268" s="4">
        <f>AB268/$L$27</f>
        <v>33.87764464299368</v>
      </c>
      <c r="L268" s="4">
        <f>AD268/$M$27</f>
        <v>110.07869779716957</v>
      </c>
      <c r="M268" s="62"/>
      <c r="N268" s="27">
        <v>-0.263102</v>
      </c>
      <c r="O268" s="28"/>
      <c r="P268" s="27">
        <v>-0.31171100000000002</v>
      </c>
      <c r="Q268" s="28"/>
      <c r="R268" s="27">
        <v>5.1055999999999997E-2</v>
      </c>
      <c r="S268" s="28"/>
      <c r="T268" s="27">
        <v>0.111622</v>
      </c>
      <c r="U268" s="28"/>
      <c r="V268" s="29">
        <v>-0.25702999999999998</v>
      </c>
      <c r="W268" s="9"/>
      <c r="X268" s="30">
        <v>-5.13E-3</v>
      </c>
      <c r="Y268" s="4"/>
      <c r="Z268" s="31">
        <f>$AB$25*AVERAGE(AF268:AH268)</f>
        <v>11444.974845333332</v>
      </c>
      <c r="AA268" s="32" t="e">
        <f>$AB$25*AVERAGE(AI268:AK268)</f>
        <v>#DIV/0!</v>
      </c>
      <c r="AB268" s="33">
        <v>3.1015999999999999</v>
      </c>
      <c r="AC268" s="34"/>
      <c r="AD268" s="35">
        <f>SQRT(AL268*SUM(AL268:AQ268)+AM268*SUM(AM268:AQ268)+AN268*SUM(AN268:AQ268)+AO268*SUM(AO268:AQ268)+AP268*SUM(AP268:AQ268)+AQ268^2)</f>
        <v>10.076383838957307</v>
      </c>
      <c r="AE268" s="36">
        <f>SQRT(AR268*SUM(AR268:AW268)+AS268*SUM(AS268:AW268)+AT268*SUM(AT268:AW268)+AU268*SUM(AU268:AW268)+AV268*SUM(AV268:AW268)+AW268^2)</f>
        <v>0</v>
      </c>
      <c r="AF268" s="37">
        <v>217.56399999999999</v>
      </c>
      <c r="AG268" s="37">
        <v>151.208</v>
      </c>
      <c r="AH268" s="37">
        <v>102.512</v>
      </c>
      <c r="AI268" s="38"/>
      <c r="AJ268" s="38"/>
      <c r="AK268" s="38"/>
      <c r="AL268" s="39">
        <v>11.2178</v>
      </c>
      <c r="AM268" s="39">
        <v>-6.5606</v>
      </c>
      <c r="AN268" s="39">
        <v>-4.6571999999999996</v>
      </c>
      <c r="AO268" s="39">
        <v>-1E-4</v>
      </c>
      <c r="AP268" s="39">
        <v>-2.4992000000000001</v>
      </c>
      <c r="AQ268" s="39">
        <v>-8.9999999999999998E-4</v>
      </c>
      <c r="AR268" s="40"/>
      <c r="AS268" s="40"/>
      <c r="AT268" s="40"/>
      <c r="AU268" s="40"/>
      <c r="AV268" s="40"/>
      <c r="AW268" s="40"/>
    </row>
    <row r="269" spans="1:49" x14ac:dyDescent="0.75">
      <c r="A269" s="26">
        <v>95</v>
      </c>
      <c r="B269" t="s">
        <v>274</v>
      </c>
      <c r="C269" s="9">
        <v>0.46</v>
      </c>
      <c r="D269" s="9">
        <v>0</v>
      </c>
      <c r="E269" s="9">
        <v>0.85</v>
      </c>
      <c r="F269" s="27">
        <v>-0.28522599999999998</v>
      </c>
      <c r="G269" s="28">
        <v>-0.33906700000000001</v>
      </c>
      <c r="H269" s="27">
        <v>-0.33498600000000001</v>
      </c>
      <c r="I269" s="28">
        <v>-0.39138699999999998</v>
      </c>
      <c r="J269" s="27">
        <v>5.1442000000000002E-2</v>
      </c>
      <c r="K269" s="28">
        <v>5.1137000000000002E-2</v>
      </c>
      <c r="L269" s="27">
        <v>0.1125</v>
      </c>
      <c r="M269" s="28">
        <v>0.11376500000000001</v>
      </c>
      <c r="N269" s="29">
        <v>-0.28743000000000002</v>
      </c>
      <c r="O269" s="9">
        <v>-0.45219999999999999</v>
      </c>
      <c r="P269" s="30">
        <v>-1.3600000000000001E-3</v>
      </c>
      <c r="Q269" s="4">
        <v>5.9270000000000003E-2</v>
      </c>
      <c r="R269" s="31">
        <f t="shared" si="16"/>
        <v>15.238666377771002</v>
      </c>
      <c r="S269" s="32">
        <f t="shared" si="17"/>
        <v>14.011646239146332</v>
      </c>
      <c r="T269" s="33">
        <v>1.9845999999999999</v>
      </c>
      <c r="U269" s="34">
        <v>2.1288999999999998</v>
      </c>
      <c r="V269" s="35">
        <f t="shared" si="19"/>
        <v>8.6333033260739764</v>
      </c>
      <c r="W269" s="36">
        <f t="shared" si="18"/>
        <v>9.1946058931310386</v>
      </c>
      <c r="X269" s="37">
        <v>140.68199999999999</v>
      </c>
      <c r="Y269" s="37">
        <v>106.03700000000001</v>
      </c>
      <c r="Z269" s="37">
        <v>62.097999999999999</v>
      </c>
      <c r="AA269" s="38">
        <v>124.1</v>
      </c>
      <c r="AB269" s="38">
        <v>99.295000000000002</v>
      </c>
      <c r="AC269" s="38">
        <v>60.555999999999997</v>
      </c>
      <c r="AD269" s="39">
        <v>8.0615000000000006</v>
      </c>
      <c r="AE269" s="39">
        <v>-2.9028</v>
      </c>
      <c r="AF269" s="39">
        <v>-5.1586999999999996</v>
      </c>
      <c r="AG269" s="39">
        <v>-4.9518000000000004</v>
      </c>
      <c r="AH269" s="39">
        <v>-1E-4</v>
      </c>
      <c r="AI269" s="39">
        <v>0</v>
      </c>
      <c r="AJ269" s="40">
        <v>8.5210000000000008</v>
      </c>
      <c r="AK269" s="40">
        <v>-2.7469999999999999</v>
      </c>
      <c r="AL269" s="40">
        <v>-5.774</v>
      </c>
      <c r="AM269" s="40">
        <v>-5.2708000000000004</v>
      </c>
      <c r="AN269" s="40">
        <v>-8.0000000000000004E-4</v>
      </c>
      <c r="AO269" s="40">
        <v>-1.6999999999999999E-3</v>
      </c>
    </row>
    <row r="270" spans="1:49" x14ac:dyDescent="0.75">
      <c r="A270" s="26">
        <v>96</v>
      </c>
      <c r="B270" t="s">
        <v>275</v>
      </c>
      <c r="C270" s="9">
        <v>0.46</v>
      </c>
      <c r="D270" s="9">
        <v>0</v>
      </c>
      <c r="E270" s="9">
        <v>0.85</v>
      </c>
      <c r="F270" s="27">
        <v>-0.28673500000000002</v>
      </c>
      <c r="G270" s="28">
        <v>-0.34004099999999998</v>
      </c>
      <c r="H270" s="27">
        <v>-0.33667000000000002</v>
      </c>
      <c r="I270" s="28">
        <v>-0.39250400000000002</v>
      </c>
      <c r="J270" s="27">
        <v>5.1138999999999997E-2</v>
      </c>
      <c r="K270" s="28">
        <v>5.0925999999999999E-2</v>
      </c>
      <c r="L270" s="27">
        <v>0.112235</v>
      </c>
      <c r="M270" s="28">
        <v>0.113567</v>
      </c>
      <c r="N270" s="29">
        <v>-0.28434999999999999</v>
      </c>
      <c r="O270" s="9">
        <v>-0.44890000000000002</v>
      </c>
      <c r="P270" s="30">
        <v>-1.67E-3</v>
      </c>
      <c r="Q270" s="4">
        <v>5.96E-2</v>
      </c>
      <c r="R270" s="31">
        <f t="shared" si="16"/>
        <v>17.148230655278333</v>
      </c>
      <c r="S270" s="32">
        <f t="shared" si="17"/>
        <v>15.740902803851666</v>
      </c>
      <c r="T270" s="33">
        <v>2.0948000000000002</v>
      </c>
      <c r="U270" s="34">
        <v>2.2275</v>
      </c>
      <c r="V270" s="35">
        <f t="shared" si="19"/>
        <v>9.293521011973878</v>
      </c>
      <c r="W270" s="36">
        <f t="shared" si="18"/>
        <v>9.6731688851172244</v>
      </c>
      <c r="X270" s="37">
        <v>156.256</v>
      </c>
      <c r="Y270" s="37">
        <v>119.20399999999999</v>
      </c>
      <c r="Z270" s="37">
        <v>72.055000000000007</v>
      </c>
      <c r="AA270" s="38">
        <v>137.68299999999999</v>
      </c>
      <c r="AB270" s="38">
        <v>111.34699999999999</v>
      </c>
      <c r="AC270" s="38">
        <v>69.965000000000003</v>
      </c>
      <c r="AD270" s="39">
        <v>10.383699999999999</v>
      </c>
      <c r="AE270" s="39">
        <v>-5.1726999999999999</v>
      </c>
      <c r="AF270" s="39">
        <v>-5.2110000000000003</v>
      </c>
      <c r="AG270" s="39">
        <v>2.3458999999999999</v>
      </c>
      <c r="AH270" s="39">
        <v>0</v>
      </c>
      <c r="AI270" s="39">
        <v>0</v>
      </c>
      <c r="AJ270" s="40">
        <v>10.8058</v>
      </c>
      <c r="AK270" s="40">
        <v>-5.0789999999999997</v>
      </c>
      <c r="AL270" s="40">
        <v>-5.7267999999999999</v>
      </c>
      <c r="AM270" s="40">
        <v>2.4272</v>
      </c>
      <c r="AN270" s="40">
        <v>0</v>
      </c>
      <c r="AO270" s="40">
        <v>0</v>
      </c>
    </row>
    <row r="271" spans="1:49" x14ac:dyDescent="0.75">
      <c r="A271" s="26" t="s">
        <v>276</v>
      </c>
      <c r="B271" t="s">
        <v>277</v>
      </c>
      <c r="C271" s="9">
        <v>0.46</v>
      </c>
      <c r="D271" s="9">
        <v>0</v>
      </c>
      <c r="E271" s="9">
        <v>0.8</v>
      </c>
      <c r="F271" s="27">
        <v>-0.28699000000000002</v>
      </c>
      <c r="G271" s="28">
        <v>-0.34034900000000001</v>
      </c>
      <c r="H271" s="27">
        <v>-0.33686700000000003</v>
      </c>
      <c r="I271" s="28">
        <v>-0.39277400000000001</v>
      </c>
      <c r="J271" s="27">
        <v>4.9845E-2</v>
      </c>
      <c r="K271" s="28">
        <v>4.6937E-2</v>
      </c>
      <c r="L271" s="27">
        <v>0.105915</v>
      </c>
      <c r="M271" s="28">
        <v>0.104328</v>
      </c>
      <c r="N271" s="29">
        <v>-0.2838</v>
      </c>
      <c r="O271" s="9">
        <v>-0.44777</v>
      </c>
      <c r="P271" s="30">
        <v>-9.1E-4</v>
      </c>
      <c r="Q271" s="4">
        <v>5.9889999999999999E-2</v>
      </c>
      <c r="R271" s="31">
        <f t="shared" si="16"/>
        <v>19.074424297650001</v>
      </c>
      <c r="S271" s="32">
        <f t="shared" si="17"/>
        <v>17.494585290242</v>
      </c>
      <c r="T271" s="33">
        <v>2.1711999999999998</v>
      </c>
      <c r="U271" s="34">
        <v>2.3008000000000002</v>
      </c>
      <c r="V271" s="35">
        <f t="shared" si="19"/>
        <v>9.3702434979033509</v>
      </c>
      <c r="W271" s="36">
        <f t="shared" si="18"/>
        <v>9.7065595861767626</v>
      </c>
      <c r="X271" s="37">
        <v>175.67400000000001</v>
      </c>
      <c r="Y271" s="37">
        <v>129.04</v>
      </c>
      <c r="Z271" s="37">
        <v>81.835999999999999</v>
      </c>
      <c r="AA271" s="38">
        <v>154.67099999999999</v>
      </c>
      <c r="AB271" s="38">
        <v>120.643</v>
      </c>
      <c r="AC271" s="38">
        <v>79.22</v>
      </c>
      <c r="AD271" s="39">
        <v>10.751200000000001</v>
      </c>
      <c r="AE271" s="39">
        <v>-5.5583999999999998</v>
      </c>
      <c r="AF271" s="39">
        <v>-5.1928000000000001</v>
      </c>
      <c r="AG271" s="39">
        <v>-1.0377000000000001</v>
      </c>
      <c r="AH271" s="39">
        <v>0</v>
      </c>
      <c r="AI271" s="39">
        <v>0</v>
      </c>
      <c r="AJ271" s="40">
        <v>11.1503</v>
      </c>
      <c r="AK271" s="40">
        <v>-5.4709000000000003</v>
      </c>
      <c r="AL271" s="40">
        <v>-5.6792999999999996</v>
      </c>
      <c r="AM271" s="40">
        <v>-0.98</v>
      </c>
      <c r="AN271" s="40">
        <v>-4.0000000000000002E-4</v>
      </c>
      <c r="AO271" s="40">
        <v>5.9999999999999995E-4</v>
      </c>
    </row>
    <row r="272" spans="1:49" x14ac:dyDescent="0.75">
      <c r="A272" s="26" t="s">
        <v>278</v>
      </c>
      <c r="B272" t="s">
        <v>279</v>
      </c>
      <c r="C272" s="9">
        <v>0.46</v>
      </c>
      <c r="D272" s="9">
        <v>0</v>
      </c>
      <c r="E272" s="91">
        <v>0.8</v>
      </c>
      <c r="F272" s="27">
        <v>-0.28714600000000001</v>
      </c>
      <c r="G272" s="28">
        <v>-0.34051900000000002</v>
      </c>
      <c r="H272" s="27">
        <v>-0.33702799999999999</v>
      </c>
      <c r="I272" s="28">
        <v>-0.39294499999999999</v>
      </c>
      <c r="J272" s="27">
        <v>5.1059E-2</v>
      </c>
      <c r="K272" s="28">
        <v>5.0854000000000003E-2</v>
      </c>
      <c r="L272" s="27">
        <v>0.112153</v>
      </c>
      <c r="M272" s="28">
        <v>0.113498</v>
      </c>
      <c r="N272" s="29">
        <v>-0.28334999999999999</v>
      </c>
      <c r="O272" s="9">
        <v>-0.44639000000000001</v>
      </c>
      <c r="P272" s="30">
        <v>-6.3000000000000003E-4</v>
      </c>
      <c r="Q272" s="4">
        <v>6.0100000000000001E-2</v>
      </c>
      <c r="R272" s="31">
        <f t="shared" si="16"/>
        <v>20.982458870971001</v>
      </c>
      <c r="S272" s="32">
        <f t="shared" si="17"/>
        <v>19.230700851137666</v>
      </c>
      <c r="T272" s="33">
        <v>2.1288999999999998</v>
      </c>
      <c r="U272" s="34">
        <v>2.2621000000000002</v>
      </c>
      <c r="V272" s="35">
        <f t="shared" si="19"/>
        <v>9.8934473188065226</v>
      </c>
      <c r="W272" s="36">
        <f t="shared" si="18"/>
        <v>10.224869455401373</v>
      </c>
      <c r="X272" s="37">
        <v>191.81</v>
      </c>
      <c r="Y272" s="37">
        <v>141.82</v>
      </c>
      <c r="Z272" s="37">
        <v>91.587000000000003</v>
      </c>
      <c r="AA272" s="38">
        <v>169</v>
      </c>
      <c r="AB272" s="38">
        <v>132.30699999999999</v>
      </c>
      <c r="AC272" s="38">
        <v>88.41</v>
      </c>
      <c r="AD272" s="39">
        <v>11.134499999999999</v>
      </c>
      <c r="AE272" s="39">
        <v>-6.2172999999999998</v>
      </c>
      <c r="AF272" s="39">
        <v>-4.9172000000000002</v>
      </c>
      <c r="AG272" s="39">
        <v>-2.1154000000000002</v>
      </c>
      <c r="AH272" s="39">
        <v>0</v>
      </c>
      <c r="AI272" s="39">
        <v>0</v>
      </c>
      <c r="AJ272" s="40">
        <v>11.497299999999999</v>
      </c>
      <c r="AK272" s="40">
        <v>-6.1292</v>
      </c>
      <c r="AL272" s="40">
        <v>-5.3681000000000001</v>
      </c>
      <c r="AM272" s="40">
        <v>-2.2938999999999998</v>
      </c>
      <c r="AN272" s="40">
        <v>0</v>
      </c>
      <c r="AO272" s="40">
        <v>-1E-4</v>
      </c>
    </row>
    <row r="273" spans="1:49" x14ac:dyDescent="0.75">
      <c r="A273" s="26" t="s">
        <v>280</v>
      </c>
      <c r="B273" t="s">
        <v>281</v>
      </c>
      <c r="C273" s="9">
        <v>0.54</v>
      </c>
      <c r="D273" s="9">
        <v>0</v>
      </c>
      <c r="E273" s="9">
        <v>1.1299999999999999</v>
      </c>
      <c r="F273" s="27">
        <v>-0.28429599999999999</v>
      </c>
      <c r="G273" s="28">
        <v>-0.33521499999999999</v>
      </c>
      <c r="H273" s="27">
        <v>-0.32950499999999999</v>
      </c>
      <c r="I273" s="28">
        <v>-0.38312800000000002</v>
      </c>
      <c r="J273" s="27">
        <v>5.1272999999999999E-2</v>
      </c>
      <c r="K273" s="28">
        <v>5.1790000000000003E-2</v>
      </c>
      <c r="L273" s="27">
        <v>0.107461</v>
      </c>
      <c r="M273" s="28">
        <v>0.112535</v>
      </c>
      <c r="N273" s="29">
        <v>-0.29487999999999998</v>
      </c>
      <c r="O273" s="9">
        <v>-0.45374999999999999</v>
      </c>
      <c r="P273" s="30">
        <v>-8.1700000000000002E-3</v>
      </c>
      <c r="Q273" s="4">
        <v>5.355E-2</v>
      </c>
      <c r="R273" s="31">
        <f t="shared" si="16"/>
        <v>14.852194016888333</v>
      </c>
      <c r="S273" s="32">
        <f t="shared" si="17"/>
        <v>13.734572400234667</v>
      </c>
      <c r="T273" s="33">
        <v>4.4984999999999999</v>
      </c>
      <c r="U273" s="34">
        <v>4.7689000000000004</v>
      </c>
      <c r="V273" s="35">
        <f t="shared" si="19"/>
        <v>9.0230602358623315</v>
      </c>
      <c r="W273" s="36">
        <f t="shared" si="18"/>
        <v>9.6146010650468483</v>
      </c>
      <c r="X273" s="37">
        <v>131.768</v>
      </c>
      <c r="Y273" s="37">
        <v>96.260999999999996</v>
      </c>
      <c r="Z273" s="37">
        <v>72.956000000000003</v>
      </c>
      <c r="AA273" s="38">
        <v>118.42</v>
      </c>
      <c r="AB273" s="38">
        <v>91.221000000000004</v>
      </c>
      <c r="AC273" s="38">
        <v>68.694999999999993</v>
      </c>
      <c r="AD273" s="39">
        <v>-6.9878999999999998</v>
      </c>
      <c r="AE273" s="39">
        <v>7.9375999999999998</v>
      </c>
      <c r="AF273" s="39">
        <v>-0.94969999999999999</v>
      </c>
      <c r="AG273" s="39">
        <v>2E-3</v>
      </c>
      <c r="AH273" s="39">
        <v>-5.0068000000000001</v>
      </c>
      <c r="AI273" s="39">
        <v>2.3E-3</v>
      </c>
      <c r="AJ273" s="40">
        <v>-7.2691999999999997</v>
      </c>
      <c r="AK273" s="40">
        <v>8.6547000000000001</v>
      </c>
      <c r="AL273" s="40">
        <v>-1.3855</v>
      </c>
      <c r="AM273" s="40">
        <v>1.2999999999999999E-3</v>
      </c>
      <c r="AN273" s="40">
        <v>-5.2557999999999998</v>
      </c>
      <c r="AO273" s="40">
        <v>1.6000000000000001E-3</v>
      </c>
    </row>
    <row r="274" spans="1:49" x14ac:dyDescent="0.75">
      <c r="A274" s="26">
        <v>97</v>
      </c>
      <c r="B274" s="56" t="s">
        <v>572</v>
      </c>
      <c r="C274" s="9">
        <v>0.88</v>
      </c>
      <c r="D274" s="9">
        <v>0</v>
      </c>
      <c r="E274" s="9">
        <v>1.41</v>
      </c>
      <c r="F274" s="27">
        <v>-0.28284199999999998</v>
      </c>
      <c r="G274" s="28">
        <v>-0.334874</v>
      </c>
      <c r="H274" s="27">
        <v>-0.33144899999999999</v>
      </c>
      <c r="I274" s="28">
        <v>-0.38596999999999998</v>
      </c>
      <c r="J274" s="27">
        <v>5.4196000000000001E-2</v>
      </c>
      <c r="K274" s="28">
        <v>5.2095000000000002E-2</v>
      </c>
      <c r="L274" s="27">
        <v>0.114463</v>
      </c>
      <c r="M274" s="28">
        <v>0.11380800000000001</v>
      </c>
      <c r="N274" s="29">
        <v>-0.29646</v>
      </c>
      <c r="O274" s="9">
        <v>-0.45341999999999999</v>
      </c>
      <c r="P274" s="30">
        <v>-3.3300000000000001E-3</v>
      </c>
      <c r="Q274" s="4">
        <v>5.9110000000000003E-2</v>
      </c>
      <c r="R274" s="31">
        <f t="shared" si="16"/>
        <v>19.798023723082</v>
      </c>
      <c r="S274" s="32">
        <f t="shared" si="17"/>
        <v>17.889594387390336</v>
      </c>
      <c r="T274" s="33">
        <v>0.20580000000000001</v>
      </c>
      <c r="U274" s="34">
        <v>0.19869999999999999</v>
      </c>
      <c r="V274" s="35">
        <f t="shared" si="19"/>
        <v>16.993272075736325</v>
      </c>
      <c r="W274" s="36">
        <f t="shared" si="18"/>
        <v>17.854645961205726</v>
      </c>
      <c r="X274" s="37">
        <v>170.078</v>
      </c>
      <c r="Y274" s="37">
        <v>139.4</v>
      </c>
      <c r="Z274" s="37">
        <v>91.736000000000004</v>
      </c>
      <c r="AA274" s="38">
        <v>149.61199999999999</v>
      </c>
      <c r="AB274" s="38">
        <v>126.922</v>
      </c>
      <c r="AC274" s="38">
        <v>86.004999999999995</v>
      </c>
      <c r="AD274" s="39">
        <v>16.310099999999998</v>
      </c>
      <c r="AE274" s="39">
        <v>-7.7489999999999997</v>
      </c>
      <c r="AF274" s="39">
        <v>-8.5610999999999997</v>
      </c>
      <c r="AG274" s="39">
        <v>3.3999999999999998E-3</v>
      </c>
      <c r="AH274" s="39">
        <v>-2.0999999999999999E-3</v>
      </c>
      <c r="AI274" s="39">
        <v>9.4382000000000001</v>
      </c>
      <c r="AJ274" s="40">
        <v>17.141200000000001</v>
      </c>
      <c r="AK274" s="40">
        <v>-7.8201000000000001</v>
      </c>
      <c r="AL274" s="40">
        <v>-9.3210999999999995</v>
      </c>
      <c r="AM274" s="40">
        <v>1.4E-3</v>
      </c>
      <c r="AN274" s="40">
        <v>-4.0000000000000002E-4</v>
      </c>
      <c r="AO274" s="40">
        <v>9.8918999999999997</v>
      </c>
    </row>
    <row r="275" spans="1:49" x14ac:dyDescent="0.75">
      <c r="A275" s="26">
        <v>155</v>
      </c>
      <c r="B275" t="s">
        <v>183</v>
      </c>
      <c r="C275" s="3">
        <v>0.33</v>
      </c>
      <c r="D275" s="9">
        <v>0</v>
      </c>
      <c r="E275" s="9">
        <v>1.1100000000000001</v>
      </c>
      <c r="F275" s="63">
        <v>-0.23335800000000001</v>
      </c>
      <c r="G275" s="64">
        <v>-0.25910899999999998</v>
      </c>
      <c r="H275" s="63">
        <v>-0.35742699999999999</v>
      </c>
      <c r="I275" s="64">
        <v>-0.39084000000000002</v>
      </c>
      <c r="J275" s="63">
        <v>5.8978999999999997E-2</v>
      </c>
      <c r="K275" s="64">
        <v>5.6432000000000003E-2</v>
      </c>
      <c r="L275" s="63">
        <v>0.116572</v>
      </c>
      <c r="M275" s="64">
        <v>0.115381</v>
      </c>
      <c r="N275" s="65">
        <v>-0.36937999999999999</v>
      </c>
      <c r="O275" s="3">
        <v>-0.53620999999999996</v>
      </c>
      <c r="P275" s="66">
        <v>-1.044E-2</v>
      </c>
      <c r="Q275" s="62">
        <v>5.0810000000000001E-2</v>
      </c>
      <c r="R275" s="67">
        <f t="shared" si="16"/>
        <v>12.800120523570335</v>
      </c>
      <c r="S275" s="68">
        <f t="shared" si="17"/>
        <v>12.032899856179666</v>
      </c>
      <c r="T275" s="69">
        <v>4.7221000000000002</v>
      </c>
      <c r="U275" s="70">
        <v>4.9259000000000004</v>
      </c>
      <c r="V275" s="71">
        <f t="shared" si="19"/>
        <v>8.6099163642860095</v>
      </c>
      <c r="W275" s="72">
        <f t="shared" si="18"/>
        <v>8.9769541148431866</v>
      </c>
      <c r="X275" s="73">
        <v>123.096</v>
      </c>
      <c r="Y275" s="73">
        <v>86.08</v>
      </c>
      <c r="Z275" s="73">
        <v>50.222999999999999</v>
      </c>
      <c r="AA275" s="1">
        <v>112.03400000000001</v>
      </c>
      <c r="AB275" s="1">
        <v>82.117999999999995</v>
      </c>
      <c r="AC275" s="1">
        <v>49.698999999999998</v>
      </c>
      <c r="AD275" s="74">
        <v>-8.3902999999999999</v>
      </c>
      <c r="AE275" s="74">
        <v>8.8139000000000003</v>
      </c>
      <c r="AF275" s="74">
        <v>-0.42349999999999999</v>
      </c>
      <c r="AG275" s="74">
        <v>-2.0000000000000001E-4</v>
      </c>
      <c r="AH275" s="74">
        <v>0</v>
      </c>
      <c r="AI275" s="74">
        <v>0</v>
      </c>
      <c r="AJ275" s="48">
        <v>-8.4481999999999999</v>
      </c>
      <c r="AK275" s="48">
        <v>9.4257000000000009</v>
      </c>
      <c r="AL275" s="48">
        <v>-0.97750000000000004</v>
      </c>
      <c r="AM275" s="48">
        <v>-2.0000000000000001E-4</v>
      </c>
      <c r="AN275" s="48">
        <v>-2.9999999999999997E-4</v>
      </c>
      <c r="AO275" s="48">
        <v>0</v>
      </c>
    </row>
    <row r="276" spans="1:49" x14ac:dyDescent="0.75">
      <c r="A276" s="26" t="s">
        <v>525</v>
      </c>
      <c r="B276" s="60" t="s">
        <v>526</v>
      </c>
      <c r="C276" s="9">
        <v>0.72</v>
      </c>
      <c r="D276" s="9">
        <v>0.1</v>
      </c>
      <c r="E276" s="9">
        <v>0.88</v>
      </c>
      <c r="F276" s="27">
        <v>-0.23445099999999999</v>
      </c>
      <c r="G276" s="28">
        <v>-0.24975800000000001</v>
      </c>
      <c r="H276" s="27">
        <v>-0.68710899999999997</v>
      </c>
      <c r="I276" s="28">
        <v>-0.71873699999999996</v>
      </c>
      <c r="J276" s="27">
        <v>0.10248500000000001</v>
      </c>
      <c r="K276" s="28">
        <v>0.103002</v>
      </c>
      <c r="L276" s="27">
        <v>0.28947400000000001</v>
      </c>
      <c r="M276" s="28">
        <v>0.29699199999999998</v>
      </c>
      <c r="N276" s="29">
        <v>-0.34071000000000001</v>
      </c>
      <c r="O276" s="9">
        <v>-0.48141</v>
      </c>
      <c r="P276" s="30">
        <v>6.6E-4</v>
      </c>
      <c r="Q276" s="4">
        <v>6.1800000000000001E-2</v>
      </c>
      <c r="R276" s="31">
        <f t="shared" si="16"/>
        <v>13.629762990822668</v>
      </c>
      <c r="S276" s="32">
        <f t="shared" si="17"/>
        <v>12.782948360446332</v>
      </c>
      <c r="T276" s="33">
        <v>1.2652000000000001</v>
      </c>
      <c r="U276" s="34">
        <v>1.3048999999999999</v>
      </c>
      <c r="V276" s="35">
        <f t="shared" si="19"/>
        <v>4.9642649576750033</v>
      </c>
      <c r="W276" s="36">
        <f t="shared" si="18"/>
        <v>5.3807175348646581</v>
      </c>
      <c r="X276" s="37">
        <v>116.691</v>
      </c>
      <c r="Y276" s="37">
        <v>97.218000000000004</v>
      </c>
      <c r="Z276" s="37">
        <v>62.302999999999997</v>
      </c>
      <c r="AA276" s="38">
        <v>107.376</v>
      </c>
      <c r="AB276" s="38">
        <v>91.037000000000006</v>
      </c>
      <c r="AC276" s="38">
        <v>60.637999999999998</v>
      </c>
      <c r="AD276" s="39">
        <v>4.6729000000000003</v>
      </c>
      <c r="AE276" s="39">
        <v>-0.8468</v>
      </c>
      <c r="AF276" s="39">
        <v>-3.8260000000000001</v>
      </c>
      <c r="AG276" s="39">
        <v>-2.6852999999999998</v>
      </c>
      <c r="AH276" s="39">
        <v>9.7999999999999997E-3</v>
      </c>
      <c r="AI276" s="39">
        <v>0.52939999999999998</v>
      </c>
      <c r="AJ276" s="40">
        <v>4.9538000000000002</v>
      </c>
      <c r="AK276" s="40">
        <v>-0.40060000000000001</v>
      </c>
      <c r="AL276" s="40">
        <v>-4.5530999999999997</v>
      </c>
      <c r="AM276" s="40">
        <v>-2.9058000000000002</v>
      </c>
      <c r="AN276" s="40">
        <v>0.28039999999999998</v>
      </c>
      <c r="AO276" s="40">
        <v>0.81040000000000001</v>
      </c>
    </row>
    <row r="277" spans="1:49" x14ac:dyDescent="0.75">
      <c r="A277" s="26">
        <v>157</v>
      </c>
      <c r="B277" t="s">
        <v>245</v>
      </c>
      <c r="C277" s="9">
        <v>0.28000000000000003</v>
      </c>
      <c r="D277" s="9">
        <v>0</v>
      </c>
      <c r="E277" s="9">
        <v>1.1100000000000001</v>
      </c>
      <c r="F277" s="27">
        <v>-0.20131399999999999</v>
      </c>
      <c r="G277" s="28">
        <v>-0.24368100000000001</v>
      </c>
      <c r="H277" s="27">
        <v>-0.16208900000000001</v>
      </c>
      <c r="I277" s="28">
        <v>-0.20053399999999999</v>
      </c>
      <c r="J277" s="27">
        <v>5.6710999999999998E-2</v>
      </c>
      <c r="K277" s="28">
        <v>5.7362999999999997E-2</v>
      </c>
      <c r="L277" s="27">
        <v>0.1212</v>
      </c>
      <c r="M277" s="28">
        <v>0.123651</v>
      </c>
      <c r="N277" s="29">
        <v>-0.30825000000000002</v>
      </c>
      <c r="O277" s="9">
        <v>-0.46145000000000003</v>
      </c>
      <c r="P277" s="30">
        <v>-8.8500000000000002E-3</v>
      </c>
      <c r="Q277" s="4">
        <v>5.3120000000000001E-2</v>
      </c>
      <c r="R277" s="31">
        <f t="shared" si="16"/>
        <v>12.895110219012</v>
      </c>
      <c r="S277" s="32">
        <f t="shared" si="17"/>
        <v>11.939341174331666</v>
      </c>
      <c r="T277" s="33">
        <v>4.7070999999999996</v>
      </c>
      <c r="U277" s="34">
        <v>4.9104000000000001</v>
      </c>
      <c r="V277" s="35">
        <f t="shared" si="19"/>
        <v>3.8520200843193955</v>
      </c>
      <c r="W277" s="36">
        <f t="shared" si="18"/>
        <v>4.2037100542259092</v>
      </c>
      <c r="X277" s="37">
        <v>115.961</v>
      </c>
      <c r="Y277" s="37">
        <v>96.278999999999996</v>
      </c>
      <c r="Z277" s="37">
        <v>49.084000000000003</v>
      </c>
      <c r="AA277" s="38">
        <v>101.973</v>
      </c>
      <c r="AB277" s="38">
        <v>91.662999999999997</v>
      </c>
      <c r="AC277" s="38">
        <v>48.319000000000003</v>
      </c>
      <c r="AD277" s="39">
        <v>-3.3308</v>
      </c>
      <c r="AE277" s="39">
        <v>4.2183000000000002</v>
      </c>
      <c r="AF277" s="39">
        <v>-0.88759999999999994</v>
      </c>
      <c r="AG277" s="39">
        <v>0</v>
      </c>
      <c r="AH277" s="39">
        <v>-2.9999999999999997E-4</v>
      </c>
      <c r="AI277" s="39">
        <v>2.0000000000000001E-4</v>
      </c>
      <c r="AJ277" s="40">
        <v>-3.3159999999999998</v>
      </c>
      <c r="AK277" s="40">
        <v>4.7279</v>
      </c>
      <c r="AL277" s="40">
        <v>-1.4118999999999999</v>
      </c>
      <c r="AM277" s="40">
        <v>0</v>
      </c>
      <c r="AN277" s="40">
        <v>-5.0000000000000001E-4</v>
      </c>
      <c r="AO277" s="40">
        <v>1E-4</v>
      </c>
    </row>
    <row r="278" spans="1:49" x14ac:dyDescent="0.75">
      <c r="A278" s="26" t="s">
        <v>246</v>
      </c>
      <c r="B278" t="s">
        <v>247</v>
      </c>
      <c r="C278" s="9">
        <v>0.27</v>
      </c>
      <c r="D278" s="9">
        <v>0</v>
      </c>
      <c r="E278" s="9">
        <v>1.1100000000000001</v>
      </c>
      <c r="F278" s="27">
        <v>-0.20386000000000001</v>
      </c>
      <c r="G278" s="28">
        <v>-0.24678900000000001</v>
      </c>
      <c r="H278" s="27">
        <v>-0.16642399999999999</v>
      </c>
      <c r="I278" s="28">
        <v>-0.20543800000000001</v>
      </c>
      <c r="J278" s="27">
        <v>5.5504999999999999E-2</v>
      </c>
      <c r="K278" s="28">
        <v>5.3893999999999997E-2</v>
      </c>
      <c r="L278" s="27">
        <v>0.11167100000000001</v>
      </c>
      <c r="M278" s="28">
        <v>0.12267400000000001</v>
      </c>
      <c r="N278" s="29">
        <v>-0.30138999999999999</v>
      </c>
      <c r="O278" s="9">
        <v>-0.45729999999999998</v>
      </c>
      <c r="P278" s="30">
        <v>-7.1300000000000001E-3</v>
      </c>
      <c r="Q278" s="4">
        <v>5.3690000000000002E-2</v>
      </c>
      <c r="R278" s="31">
        <f t="shared" si="16"/>
        <v>14.891226146287998</v>
      </c>
      <c r="S278" s="32">
        <f t="shared" si="17"/>
        <v>13.712515052773666</v>
      </c>
      <c r="T278" s="33">
        <v>4.4782000000000002</v>
      </c>
      <c r="U278" s="34">
        <v>4.6620999999999997</v>
      </c>
      <c r="V278" s="35">
        <f t="shared" si="19"/>
        <v>4.8629667056232249</v>
      </c>
      <c r="W278" s="36">
        <f t="shared" si="18"/>
        <v>5.072241230462132</v>
      </c>
      <c r="X278" s="37">
        <v>127.005</v>
      </c>
      <c r="Y278" s="37">
        <v>116.914</v>
      </c>
      <c r="Z278" s="37">
        <v>57.856999999999999</v>
      </c>
      <c r="AA278" s="38">
        <v>112.09699999999999</v>
      </c>
      <c r="AB278" s="38">
        <v>109.348</v>
      </c>
      <c r="AC278" s="38">
        <v>56.444000000000003</v>
      </c>
      <c r="AD278" s="39">
        <v>-3.7644000000000002</v>
      </c>
      <c r="AE278" s="39">
        <v>4.4263000000000003</v>
      </c>
      <c r="AF278" s="39">
        <v>-0.66190000000000004</v>
      </c>
      <c r="AG278" s="39">
        <v>2.5589</v>
      </c>
      <c r="AH278" s="39">
        <v>-8.0000000000000004E-4</v>
      </c>
      <c r="AI278" s="39">
        <v>8.0000000000000004E-4</v>
      </c>
      <c r="AJ278" s="40">
        <v>-3.6191</v>
      </c>
      <c r="AK278" s="40">
        <v>4.8048000000000002</v>
      </c>
      <c r="AL278" s="40">
        <v>-1.1857</v>
      </c>
      <c r="AM278" s="40">
        <v>-2.6345999999999998</v>
      </c>
      <c r="AN278" s="40">
        <v>6.9999999999999999E-4</v>
      </c>
      <c r="AO278" s="40">
        <v>2.5000000000000001E-3</v>
      </c>
    </row>
    <row r="279" spans="1:49" x14ac:dyDescent="0.75">
      <c r="A279" s="26" t="s">
        <v>248</v>
      </c>
      <c r="B279" t="s">
        <v>249</v>
      </c>
      <c r="C279" s="9">
        <v>0.25</v>
      </c>
      <c r="D279" s="9">
        <v>0</v>
      </c>
      <c r="E279" s="9">
        <v>1.1000000000000001</v>
      </c>
      <c r="F279" s="27">
        <v>-0.20338000000000001</v>
      </c>
      <c r="G279" s="28">
        <v>-0.245148</v>
      </c>
      <c r="H279" s="27">
        <v>-0.16435</v>
      </c>
      <c r="I279" s="28">
        <v>-0.20219000000000001</v>
      </c>
      <c r="J279" s="27">
        <v>5.4795999999999997E-2</v>
      </c>
      <c r="K279" s="28">
        <v>5.5393999999999999E-2</v>
      </c>
      <c r="L279" s="27">
        <v>0.11108899999999999</v>
      </c>
      <c r="M279" s="28">
        <v>0.121548</v>
      </c>
      <c r="N279" s="29">
        <v>-0.30530000000000002</v>
      </c>
      <c r="O279" s="9">
        <v>-0.45918999999999999</v>
      </c>
      <c r="P279" s="30">
        <v>-8.3400000000000002E-3</v>
      </c>
      <c r="Q279" s="4">
        <v>5.2990000000000002E-2</v>
      </c>
      <c r="R279" s="31">
        <f t="shared" si="16"/>
        <v>14.930998455132666</v>
      </c>
      <c r="S279" s="32">
        <f t="shared" si="17"/>
        <v>13.727367986970002</v>
      </c>
      <c r="T279" s="33">
        <v>4.9961000000000002</v>
      </c>
      <c r="U279" s="34">
        <v>5.1578999999999997</v>
      </c>
      <c r="V279" s="35">
        <f t="shared" si="19"/>
        <v>5.4397472386132062</v>
      </c>
      <c r="W279" s="36">
        <f t="shared" si="18"/>
        <v>5.6733065799408369</v>
      </c>
      <c r="X279" s="37">
        <v>131.71299999999999</v>
      </c>
      <c r="Y279" s="37">
        <v>112.76</v>
      </c>
      <c r="Z279" s="37">
        <v>58.109000000000002</v>
      </c>
      <c r="AA279" s="38">
        <v>115.932</v>
      </c>
      <c r="AB279" s="38">
        <v>105.649</v>
      </c>
      <c r="AC279" s="38">
        <v>56.609000000000002</v>
      </c>
      <c r="AD279" s="39">
        <v>-4.6252000000000004</v>
      </c>
      <c r="AE279" s="39">
        <v>4.5659999999999998</v>
      </c>
      <c r="AF279" s="39">
        <v>5.9200000000000003E-2</v>
      </c>
      <c r="AG279" s="39">
        <v>-2.9102999999999999</v>
      </c>
      <c r="AH279" s="39">
        <v>5.0000000000000001E-4</v>
      </c>
      <c r="AI279" s="39">
        <v>-1E-4</v>
      </c>
      <c r="AJ279" s="40">
        <v>-4.6459000000000001</v>
      </c>
      <c r="AK279" s="40">
        <v>5.0252999999999997</v>
      </c>
      <c r="AL279" s="40">
        <v>-0.37940000000000002</v>
      </c>
      <c r="AM279" s="40">
        <v>-2.9491999999999998</v>
      </c>
      <c r="AN279" s="40">
        <v>8.0000000000000004E-4</v>
      </c>
      <c r="AO279" s="40">
        <v>0</v>
      </c>
    </row>
    <row r="280" spans="1:49" x14ac:dyDescent="0.75">
      <c r="A280" s="26" t="s">
        <v>602</v>
      </c>
      <c r="B280" t="s">
        <v>603</v>
      </c>
      <c r="C280" s="9">
        <v>0</v>
      </c>
      <c r="D280" s="9">
        <v>0</v>
      </c>
      <c r="E280" s="9">
        <v>1.1100000000000001</v>
      </c>
      <c r="F280" s="4">
        <f>N280/$G$27</f>
        <v>1.9524103597012938</v>
      </c>
      <c r="G280" s="4">
        <f>R280/$H$27</f>
        <v>-2.1992529978376254</v>
      </c>
      <c r="H280" s="4">
        <f>(V280-$I$26)/($I$27-$I$26)</f>
        <v>35.237275985662897</v>
      </c>
      <c r="I280" s="4">
        <f>(X280-$J$27)/($M$26-$J$27)</f>
        <v>-0.96103791773778924</v>
      </c>
      <c r="J280" s="4">
        <f>Z280/$K$27</f>
        <v>192181.50847996154</v>
      </c>
      <c r="K280" s="4">
        <f>AB280/$L$27</f>
        <v>59.395104475003556</v>
      </c>
      <c r="L280" s="4">
        <f>AD280/$M$27</f>
        <v>53.981346093950535</v>
      </c>
      <c r="M280" s="62"/>
      <c r="N280" s="27">
        <v>-0.20549899999999999</v>
      </c>
      <c r="O280" s="28"/>
      <c r="P280" s="27">
        <v>-0.16631199999999999</v>
      </c>
      <c r="Q280" s="28"/>
      <c r="R280" s="27">
        <v>5.5938000000000002E-2</v>
      </c>
      <c r="S280" s="28"/>
      <c r="T280" s="27">
        <v>0.120323</v>
      </c>
      <c r="U280" s="28"/>
      <c r="V280" s="29">
        <v>-0.30357000000000001</v>
      </c>
      <c r="W280" s="9"/>
      <c r="X280" s="30">
        <v>-9.0200000000000002E-3</v>
      </c>
      <c r="Y280" s="4"/>
      <c r="Z280" s="31">
        <f>$AB$25*AVERAGE(AF280:AH280)</f>
        <v>7459.909614666667</v>
      </c>
      <c r="AA280" s="32" t="e">
        <f>$AB$25*AVERAGE(AI280:AK280)</f>
        <v>#DIV/0!</v>
      </c>
      <c r="AB280" s="33">
        <v>5.4378000000000002</v>
      </c>
      <c r="AC280" s="34"/>
      <c r="AD280" s="35">
        <f>SQRT(AL280*SUM(AL280:AQ280)+AM280*SUM(AM280:AQ280)+AN280*SUM(AN280:AQ280)+AO280*SUM(AO280:AQ280)+AP280*SUM(AP280:AQ280)+AQ280^2)</f>
        <v>4.941344458748044</v>
      </c>
      <c r="AE280" s="36">
        <f>SQRT(AR280*SUM(AR280:AW280)+AS280*SUM(AS280:AW280)+AT280*SUM(AT280:AW280)+AU280*SUM(AU280:AW280)+AV280*SUM(AV280:AW280)+AW280^2)</f>
        <v>0</v>
      </c>
      <c r="AF280" s="37">
        <v>144.33199999999999</v>
      </c>
      <c r="AG280" s="37">
        <v>104.723</v>
      </c>
      <c r="AH280" s="37">
        <v>58.131</v>
      </c>
      <c r="AI280" s="38"/>
      <c r="AJ280" s="38"/>
      <c r="AK280" s="38"/>
      <c r="AL280" s="39">
        <v>-5.1353</v>
      </c>
      <c r="AM280" s="39">
        <v>4.7134999999999998</v>
      </c>
      <c r="AN280" s="39">
        <v>0.42180000000000001</v>
      </c>
      <c r="AO280" s="39">
        <v>2.7E-2</v>
      </c>
      <c r="AP280" s="39">
        <v>0.1691</v>
      </c>
      <c r="AQ280" s="39">
        <v>-8.0000000000000004E-4</v>
      </c>
      <c r="AR280" s="40"/>
      <c r="AS280" s="40"/>
      <c r="AT280" s="40"/>
      <c r="AU280" s="40"/>
      <c r="AV280" s="40"/>
      <c r="AW280" s="40"/>
    </row>
    <row r="281" spans="1:49" x14ac:dyDescent="0.75">
      <c r="A281" s="26" t="s">
        <v>590</v>
      </c>
      <c r="B281" t="s">
        <v>591</v>
      </c>
      <c r="C281" s="9">
        <v>0.67</v>
      </c>
      <c r="D281" s="9">
        <v>0.49</v>
      </c>
      <c r="E281" s="9">
        <v>1.5</v>
      </c>
      <c r="F281" s="27">
        <v>-0.31753399999999998</v>
      </c>
      <c r="G281" s="28">
        <v>-0.36685800000000002</v>
      </c>
      <c r="H281" s="27">
        <v>-0.36118400000000001</v>
      </c>
      <c r="I281" s="28">
        <v>-0.413107</v>
      </c>
      <c r="J281" s="27">
        <v>0.13674600000000001</v>
      </c>
      <c r="K281" s="28">
        <v>5.1463000000000002E-2</v>
      </c>
      <c r="L281" s="27">
        <v>0.33085799999999999</v>
      </c>
      <c r="M281" s="28">
        <v>0.113993</v>
      </c>
      <c r="N281" s="29">
        <v>-0.27428000000000002</v>
      </c>
      <c r="O281" s="9">
        <v>-0.42054999999999998</v>
      </c>
      <c r="P281" s="30">
        <v>-1.1039999999999999E-2</v>
      </c>
      <c r="Q281" s="4">
        <v>5.4649999999999997E-2</v>
      </c>
      <c r="R281" s="31">
        <f t="shared" si="16"/>
        <v>13.956428852549333</v>
      </c>
      <c r="S281" s="32">
        <f t="shared" si="17"/>
        <v>12.868710485473667</v>
      </c>
      <c r="T281" s="33">
        <v>3.6688000000000001</v>
      </c>
      <c r="U281" s="34">
        <v>3.8130000000000002</v>
      </c>
      <c r="V281" s="35">
        <f t="shared" si="19"/>
        <v>8.599603996696592</v>
      </c>
      <c r="W281" s="36">
        <f t="shared" si="18"/>
        <v>11.617878890744214</v>
      </c>
      <c r="X281" s="37">
        <v>123.67700000000001</v>
      </c>
      <c r="Y281" s="37">
        <v>101.989</v>
      </c>
      <c r="Z281" s="37">
        <v>57.165999999999997</v>
      </c>
      <c r="AA281" s="38">
        <v>110.438</v>
      </c>
      <c r="AB281" s="38">
        <v>94.51</v>
      </c>
      <c r="AC281" s="38">
        <v>55.841000000000001</v>
      </c>
      <c r="AD281" s="39">
        <v>2.6109</v>
      </c>
      <c r="AE281" s="39">
        <v>2.0556999999999999</v>
      </c>
      <c r="AF281" s="39">
        <v>-4.6665999999999999</v>
      </c>
      <c r="AG281" s="39">
        <v>8.6254000000000008</v>
      </c>
      <c r="AH281" s="39">
        <v>-3.3895</v>
      </c>
      <c r="AI281" s="39">
        <v>0.1653</v>
      </c>
      <c r="AJ281" s="40">
        <v>2.7456999999999998</v>
      </c>
      <c r="AK281" s="40">
        <v>2.2027999999999999</v>
      </c>
      <c r="AL281" s="40">
        <v>-4.9485000000000001</v>
      </c>
      <c r="AM281" s="40">
        <v>8.4364000000000008</v>
      </c>
      <c r="AN281" s="40">
        <v>3.9737</v>
      </c>
      <c r="AO281" s="40">
        <v>-0.32700000000000001</v>
      </c>
    </row>
    <row r="282" spans="1:49" x14ac:dyDescent="0.75">
      <c r="A282" s="26" t="s">
        <v>586</v>
      </c>
      <c r="B282" t="s">
        <v>587</v>
      </c>
      <c r="C282" s="9">
        <v>0.5</v>
      </c>
      <c r="D282" s="9">
        <v>0.5</v>
      </c>
      <c r="E282" s="9">
        <v>1.4</v>
      </c>
      <c r="F282" s="27">
        <v>-0.31248999999999999</v>
      </c>
      <c r="G282" s="28">
        <v>-0.36346499999999998</v>
      </c>
      <c r="H282" s="27">
        <v>-0.36165000000000003</v>
      </c>
      <c r="I282" s="28">
        <v>-0.41588799999999998</v>
      </c>
      <c r="J282" s="27">
        <v>0.14180799999999999</v>
      </c>
      <c r="K282" s="28">
        <v>0.141486</v>
      </c>
      <c r="L282" s="27">
        <v>0.339611</v>
      </c>
      <c r="M282" s="28">
        <v>0.34735500000000002</v>
      </c>
      <c r="N282" s="29">
        <v>-0.28048000000000001</v>
      </c>
      <c r="O282" s="9">
        <v>-0.44098999999999999</v>
      </c>
      <c r="P282" s="30">
        <v>-5.9800000000000001E-3</v>
      </c>
      <c r="Q282" s="4">
        <v>5.595E-2</v>
      </c>
      <c r="R282" s="31">
        <f t="shared" si="16"/>
        <v>14.43567037053867</v>
      </c>
      <c r="S282" s="32">
        <f t="shared" si="17"/>
        <v>13.118693756698335</v>
      </c>
      <c r="T282" s="33">
        <v>3.6884000000000001</v>
      </c>
      <c r="U282" s="34">
        <v>3.9634999999999998</v>
      </c>
      <c r="V282" s="35">
        <f t="shared" si="19"/>
        <v>10.915857220575946</v>
      </c>
      <c r="W282" s="36">
        <f t="shared" si="18"/>
        <v>11.417271999913115</v>
      </c>
      <c r="X282" s="37">
        <v>140.274</v>
      </c>
      <c r="Y282" s="37">
        <v>95.694000000000003</v>
      </c>
      <c r="Z282" s="37">
        <v>56.576000000000001</v>
      </c>
      <c r="AA282" s="38">
        <v>120.643</v>
      </c>
      <c r="AB282" s="38">
        <v>89.203000000000003</v>
      </c>
      <c r="AC282" s="38">
        <v>56.009</v>
      </c>
      <c r="AD282" s="39">
        <v>-10.977600000000001</v>
      </c>
      <c r="AE282" s="39">
        <v>10.709099999999999</v>
      </c>
      <c r="AF282" s="39">
        <v>0.26840000000000003</v>
      </c>
      <c r="AG282" s="39">
        <v>-1.6899999999999998E-2</v>
      </c>
      <c r="AH282" s="39">
        <v>0.74199999999999999</v>
      </c>
      <c r="AI282" s="39">
        <v>0.69430000000000003</v>
      </c>
      <c r="AJ282" s="40">
        <v>-11.428000000000001</v>
      </c>
      <c r="AK282" s="40">
        <v>11.1059</v>
      </c>
      <c r="AL282" s="40">
        <v>0.32219999999999999</v>
      </c>
      <c r="AM282" s="40">
        <v>-7.1300000000000002E-2</v>
      </c>
      <c r="AN282" s="40">
        <v>1.1802999999999999</v>
      </c>
      <c r="AO282" s="40">
        <v>0.97040000000000004</v>
      </c>
    </row>
    <row r="283" spans="1:49" x14ac:dyDescent="0.75">
      <c r="A283" s="26" t="s">
        <v>588</v>
      </c>
      <c r="B283" t="s">
        <v>589</v>
      </c>
      <c r="C283" s="9">
        <v>0.67</v>
      </c>
      <c r="D283" s="9">
        <v>0.5</v>
      </c>
      <c r="E283" s="9">
        <v>1.4</v>
      </c>
      <c r="F283" s="27">
        <v>-0.325206</v>
      </c>
      <c r="G283" s="28">
        <v>-0.38126199999999999</v>
      </c>
      <c r="H283" s="27">
        <v>-0.37027900000000002</v>
      </c>
      <c r="I283" s="28">
        <v>-0.42836600000000002</v>
      </c>
      <c r="J283" s="27">
        <v>0.13450699999999999</v>
      </c>
      <c r="K283" s="28">
        <v>0.134321</v>
      </c>
      <c r="L283" s="27">
        <v>0.33412700000000001</v>
      </c>
      <c r="M283" s="28">
        <v>0.340785</v>
      </c>
      <c r="N283" s="29">
        <v>-0.26756999999999997</v>
      </c>
      <c r="O283" s="9">
        <v>-0.40816000000000002</v>
      </c>
      <c r="P283" s="30">
        <v>-7.9399999999999991E-3</v>
      </c>
      <c r="Q283" s="4">
        <v>5.4760000000000003E-2</v>
      </c>
      <c r="R283" s="31">
        <f t="shared" si="16"/>
        <v>16.154909840088337</v>
      </c>
      <c r="S283" s="32">
        <f t="shared" si="17"/>
        <v>14.444355142693333</v>
      </c>
      <c r="T283" s="33">
        <v>3.6234000000000002</v>
      </c>
      <c r="U283" s="34">
        <v>4.3841999999999999</v>
      </c>
      <c r="V283" s="35">
        <f t="shared" si="19"/>
        <v>10.970979648144462</v>
      </c>
      <c r="W283" s="36">
        <f t="shared" si="18"/>
        <v>10.457511089164573</v>
      </c>
      <c r="X283" s="37">
        <v>150.79300000000001</v>
      </c>
      <c r="Y283" s="37">
        <v>106.864</v>
      </c>
      <c r="Z283" s="37">
        <v>69.727999999999994</v>
      </c>
      <c r="AA283" s="38">
        <v>125.02</v>
      </c>
      <c r="AB283" s="38">
        <v>93.903999999999996</v>
      </c>
      <c r="AC283" s="38">
        <v>73.796000000000006</v>
      </c>
      <c r="AD283" s="39">
        <v>-8.9886999999999997</v>
      </c>
      <c r="AE283" s="39">
        <v>8.7202000000000002</v>
      </c>
      <c r="AF283" s="39">
        <v>0.26850000000000002</v>
      </c>
      <c r="AG283" s="39">
        <v>-5.0796000000000001</v>
      </c>
      <c r="AH283" s="39">
        <v>-1.3552999999999999</v>
      </c>
      <c r="AI283" s="39">
        <v>-0.99390000000000001</v>
      </c>
      <c r="AJ283" s="40">
        <v>-10.5633</v>
      </c>
      <c r="AK283" s="40">
        <v>8.0360999999999994</v>
      </c>
      <c r="AL283" s="40">
        <v>2.5272000000000001</v>
      </c>
      <c r="AM283" s="40">
        <v>-2.1585999999999999</v>
      </c>
      <c r="AN283" s="40">
        <v>-2.1164999999999998</v>
      </c>
      <c r="AO283" s="40">
        <v>-0.85350000000000004</v>
      </c>
    </row>
    <row r="284" spans="1:49" x14ac:dyDescent="0.75">
      <c r="A284" s="26" t="s">
        <v>160</v>
      </c>
      <c r="B284" t="s">
        <v>225</v>
      </c>
      <c r="C284" s="9">
        <v>0.4</v>
      </c>
      <c r="D284" s="9">
        <v>0.59</v>
      </c>
      <c r="E284" s="91">
        <v>0.9</v>
      </c>
      <c r="F284" s="27">
        <v>-0.29421700000000001</v>
      </c>
      <c r="G284" s="28">
        <v>-0.347464</v>
      </c>
      <c r="H284" s="27">
        <v>-0.34403400000000001</v>
      </c>
      <c r="I284" s="28">
        <v>-0.40004499999999998</v>
      </c>
      <c r="J284" s="27">
        <v>0.18429799999999999</v>
      </c>
      <c r="K284" s="28">
        <v>0.19825100000000001</v>
      </c>
      <c r="L284" s="27">
        <v>0.36227100000000001</v>
      </c>
      <c r="M284" s="28">
        <v>0.38652700000000001</v>
      </c>
      <c r="N284" s="29">
        <v>-0.29319000000000001</v>
      </c>
      <c r="O284" s="9">
        <v>-0.45789999999999997</v>
      </c>
      <c r="P284" s="30">
        <v>-5.4299999999999999E-3</v>
      </c>
      <c r="Q284" s="4">
        <v>5.806E-2</v>
      </c>
      <c r="R284" s="31">
        <f t="shared" si="16"/>
        <v>13.270430542923334</v>
      </c>
      <c r="S284" s="32">
        <f t="shared" si="17"/>
        <v>12.246071536339667</v>
      </c>
      <c r="T284" s="33">
        <v>2.1463000000000001</v>
      </c>
      <c r="U284" s="34">
        <v>2.2443</v>
      </c>
      <c r="V284" s="35">
        <f t="shared" si="19"/>
        <v>7.1563511687171975</v>
      </c>
      <c r="W284" s="36">
        <f t="shared" si="18"/>
        <v>7.8601447664785411</v>
      </c>
      <c r="X284" s="37">
        <v>120.36499999999999</v>
      </c>
      <c r="Y284" s="37">
        <v>96.355000000000004</v>
      </c>
      <c r="Z284" s="37">
        <v>52.21</v>
      </c>
      <c r="AA284" s="38">
        <v>107.044</v>
      </c>
      <c r="AB284" s="38">
        <v>89.944999999999993</v>
      </c>
      <c r="AC284" s="38">
        <v>51.182000000000002</v>
      </c>
      <c r="AD284" s="39">
        <v>4.8949999999999996</v>
      </c>
      <c r="AE284" s="39">
        <v>-0.54300000000000004</v>
      </c>
      <c r="AF284" s="39">
        <v>-4.3518999999999997</v>
      </c>
      <c r="AG284" s="39">
        <v>-5.4421999999999997</v>
      </c>
      <c r="AH284" s="39">
        <v>2.0000000000000001E-4</v>
      </c>
      <c r="AI284" s="39">
        <v>0</v>
      </c>
      <c r="AJ284" s="40">
        <v>5.3227000000000002</v>
      </c>
      <c r="AK284" s="40">
        <v>-0.31990000000000002</v>
      </c>
      <c r="AL284" s="40">
        <v>-5.0027999999999997</v>
      </c>
      <c r="AM284" s="40">
        <v>-5.9203000000000001</v>
      </c>
      <c r="AN284" s="40">
        <v>-1E-4</v>
      </c>
      <c r="AO284" s="40">
        <v>-1E-4</v>
      </c>
    </row>
    <row r="285" spans="1:49" x14ac:dyDescent="0.75">
      <c r="A285" s="26" t="s">
        <v>226</v>
      </c>
      <c r="B285" t="s">
        <v>227</v>
      </c>
      <c r="C285" s="9">
        <v>0.34</v>
      </c>
      <c r="D285" s="9">
        <v>0.6</v>
      </c>
      <c r="E285" s="91">
        <v>0.9</v>
      </c>
      <c r="F285" s="27">
        <v>-0.29502099999999998</v>
      </c>
      <c r="G285" s="28">
        <v>-0.34884900000000002</v>
      </c>
      <c r="H285" s="27">
        <v>-0.34694999999999998</v>
      </c>
      <c r="I285" s="28">
        <v>-0.403528</v>
      </c>
      <c r="J285" s="27">
        <v>0.183391</v>
      </c>
      <c r="K285" s="28">
        <v>0.197793</v>
      </c>
      <c r="L285" s="27">
        <v>0.36176399999999997</v>
      </c>
      <c r="M285" s="28">
        <v>0.38660600000000001</v>
      </c>
      <c r="N285" s="29">
        <v>-0.29126000000000002</v>
      </c>
      <c r="O285" s="9">
        <v>-0.45611000000000002</v>
      </c>
      <c r="P285" s="30">
        <v>-4.0499999999999998E-3</v>
      </c>
      <c r="Q285" s="4">
        <v>6.0069999999999998E-2</v>
      </c>
      <c r="R285" s="31">
        <f t="shared" si="16"/>
        <v>15.218385460978002</v>
      </c>
      <c r="S285" s="32">
        <f t="shared" si="17"/>
        <v>13.987713770424664</v>
      </c>
      <c r="T285" s="33">
        <v>2.2052</v>
      </c>
      <c r="U285" s="34">
        <v>2.3134000000000001</v>
      </c>
      <c r="V285" s="35">
        <f t="shared" si="19"/>
        <v>7.266829195735923</v>
      </c>
      <c r="W285" s="36">
        <f t="shared" si="18"/>
        <v>7.9314272788698004</v>
      </c>
      <c r="X285" s="37">
        <v>131.286</v>
      </c>
      <c r="Y285" s="37">
        <v>116.28700000000001</v>
      </c>
      <c r="Z285" s="37">
        <v>60.832999999999998</v>
      </c>
      <c r="AA285" s="38">
        <v>116.94499999999999</v>
      </c>
      <c r="AB285" s="38">
        <v>107.371</v>
      </c>
      <c r="AC285" s="38">
        <v>59.15</v>
      </c>
      <c r="AD285" s="39">
        <v>5.4916</v>
      </c>
      <c r="AE285" s="39">
        <v>-1.6946000000000001</v>
      </c>
      <c r="AF285" s="39">
        <v>-3.7968999999999999</v>
      </c>
      <c r="AG285" s="39">
        <v>-5.3940000000000001</v>
      </c>
      <c r="AH285" s="39">
        <v>6.9999999999999999E-4</v>
      </c>
      <c r="AI285" s="39">
        <v>1.2999999999999999E-3</v>
      </c>
      <c r="AJ285" s="40">
        <v>6.0788000000000002</v>
      </c>
      <c r="AK285" s="40">
        <v>-1.6647000000000001</v>
      </c>
      <c r="AL285" s="40">
        <v>-4.4141000000000004</v>
      </c>
      <c r="AM285" s="40">
        <v>-5.7739000000000003</v>
      </c>
      <c r="AN285" s="40">
        <v>2.5000000000000001E-3</v>
      </c>
      <c r="AO285" s="40">
        <v>3.3999999999999998E-3</v>
      </c>
    </row>
    <row r="286" spans="1:49" x14ac:dyDescent="0.75">
      <c r="A286" s="26" t="s">
        <v>228</v>
      </c>
      <c r="B286" t="s">
        <v>229</v>
      </c>
      <c r="C286" s="9">
        <v>0.38</v>
      </c>
      <c r="D286" s="9">
        <v>0.59</v>
      </c>
      <c r="E286" s="9">
        <v>0.9</v>
      </c>
      <c r="F286" s="27">
        <v>-0.29497800000000002</v>
      </c>
      <c r="G286" s="28">
        <v>-0.34755000000000003</v>
      </c>
      <c r="H286" s="27">
        <v>-0.344777</v>
      </c>
      <c r="I286" s="28">
        <v>-0.40011600000000003</v>
      </c>
      <c r="J286" s="27">
        <v>0.18343999999999999</v>
      </c>
      <c r="K286" s="28">
        <v>0.19766300000000001</v>
      </c>
      <c r="L286" s="27">
        <v>0.36145899999999997</v>
      </c>
      <c r="M286" s="28">
        <v>0.38599899999999998</v>
      </c>
      <c r="N286" s="29">
        <v>-0.29703000000000002</v>
      </c>
      <c r="O286" s="9">
        <v>-0.45496999999999999</v>
      </c>
      <c r="P286" s="30">
        <v>-4.4400000000000004E-3</v>
      </c>
      <c r="Q286" s="4">
        <v>6.0040000000000003E-2</v>
      </c>
      <c r="R286" s="31">
        <f t="shared" si="16"/>
        <v>15.300496034076668</v>
      </c>
      <c r="S286" s="32">
        <f t="shared" si="17"/>
        <v>14.036170851424004</v>
      </c>
      <c r="T286" s="33">
        <v>2.6023000000000001</v>
      </c>
      <c r="U286" s="34">
        <v>2.6701000000000001</v>
      </c>
      <c r="V286" s="35">
        <f t="shared" si="19"/>
        <v>6.8792645522613824</v>
      </c>
      <c r="W286" s="36">
        <f t="shared" si="18"/>
        <v>7.6833075436298923</v>
      </c>
      <c r="X286" s="37">
        <v>135.892</v>
      </c>
      <c r="Y286" s="37">
        <v>113.008</v>
      </c>
      <c r="Z286" s="37">
        <v>61.17</v>
      </c>
      <c r="AA286" s="38">
        <v>121.001</v>
      </c>
      <c r="AB286" s="38">
        <v>104.056</v>
      </c>
      <c r="AC286" s="38">
        <v>59.390999999999998</v>
      </c>
      <c r="AD286" s="39">
        <v>0.55869999999999997</v>
      </c>
      <c r="AE286" s="39">
        <v>3.0396999999999998</v>
      </c>
      <c r="AF286" s="39">
        <v>-3.5983000000000001</v>
      </c>
      <c r="AG286" s="39">
        <v>-6.0061999999999998</v>
      </c>
      <c r="AH286" s="39">
        <v>0</v>
      </c>
      <c r="AI286" s="39">
        <v>-1E-4</v>
      </c>
      <c r="AJ286" s="40">
        <v>0.69799999999999995</v>
      </c>
      <c r="AK286" s="40">
        <v>3.4733999999999998</v>
      </c>
      <c r="AL286" s="40">
        <v>-4.1714000000000002</v>
      </c>
      <c r="AM286" s="40">
        <v>-6.6374000000000004</v>
      </c>
      <c r="AN286" s="40">
        <v>-2.0000000000000001E-4</v>
      </c>
      <c r="AO286" s="40">
        <v>-1E-4</v>
      </c>
    </row>
    <row r="287" spans="1:49" x14ac:dyDescent="0.75">
      <c r="A287" s="26" t="s">
        <v>230</v>
      </c>
      <c r="B287" t="s">
        <v>231</v>
      </c>
      <c r="C287" s="9">
        <v>0.38</v>
      </c>
      <c r="D287" s="9">
        <v>0.6</v>
      </c>
      <c r="E287" s="91">
        <v>0.9</v>
      </c>
      <c r="F287" s="27">
        <v>-0.29752699999999999</v>
      </c>
      <c r="G287" s="28">
        <v>-0.35081699999999999</v>
      </c>
      <c r="H287" s="27">
        <v>-0.34723199999999999</v>
      </c>
      <c r="I287" s="28">
        <v>-0.40326499999999998</v>
      </c>
      <c r="J287" s="27">
        <v>0.18298400000000001</v>
      </c>
      <c r="K287" s="28">
        <v>0.19717199999999999</v>
      </c>
      <c r="L287" s="27">
        <v>0.36102699999999999</v>
      </c>
      <c r="M287" s="28">
        <v>0.38553199999999999</v>
      </c>
      <c r="N287" s="29">
        <v>-0.28952</v>
      </c>
      <c r="O287" s="9">
        <v>-0.45423999999999998</v>
      </c>
      <c r="P287" s="30">
        <v>-3.8E-3</v>
      </c>
      <c r="Q287" s="4">
        <v>5.8959999999999999E-2</v>
      </c>
      <c r="R287" s="31">
        <f t="shared" si="16"/>
        <v>15.487810778958</v>
      </c>
      <c r="S287" s="32">
        <f t="shared" si="17"/>
        <v>14.147641875841002</v>
      </c>
      <c r="T287" s="33">
        <v>2.6579999999999999</v>
      </c>
      <c r="U287" s="34">
        <v>2.6831999999999998</v>
      </c>
      <c r="V287" s="35">
        <f t="shared" si="19"/>
        <v>7.6155706220873567</v>
      </c>
      <c r="W287" s="36">
        <f t="shared" si="18"/>
        <v>8.3544434069541698</v>
      </c>
      <c r="X287" s="37">
        <v>147.77099999999999</v>
      </c>
      <c r="Y287" s="37">
        <v>104.855</v>
      </c>
      <c r="Z287" s="37">
        <v>61.24</v>
      </c>
      <c r="AA287" s="38">
        <v>129.59899999999999</v>
      </c>
      <c r="AB287" s="38">
        <v>97.647000000000006</v>
      </c>
      <c r="AC287" s="38">
        <v>59.460999999999999</v>
      </c>
      <c r="AD287" s="39">
        <v>4.6734999999999998</v>
      </c>
      <c r="AE287" s="39">
        <v>-0.77390000000000003</v>
      </c>
      <c r="AF287" s="39">
        <v>-3.8996</v>
      </c>
      <c r="AG287" s="39">
        <v>6.2038000000000002</v>
      </c>
      <c r="AH287" s="39">
        <v>0.12330000000000001</v>
      </c>
      <c r="AI287" s="39">
        <v>-1.49E-2</v>
      </c>
      <c r="AJ287" s="40">
        <v>5.0218999999999996</v>
      </c>
      <c r="AK287" s="40">
        <v>-0.51300000000000001</v>
      </c>
      <c r="AL287" s="40">
        <v>-4.5088999999999997</v>
      </c>
      <c r="AM287" s="40">
        <v>6.8476999999999997</v>
      </c>
      <c r="AN287" s="40">
        <v>4.0000000000000002E-4</v>
      </c>
      <c r="AO287" s="40">
        <v>-5.0000000000000001E-4</v>
      </c>
    </row>
    <row r="288" spans="1:49" x14ac:dyDescent="0.75">
      <c r="A288" s="26">
        <v>45</v>
      </c>
      <c r="B288" t="s">
        <v>463</v>
      </c>
      <c r="C288" s="9">
        <v>0.3</v>
      </c>
      <c r="D288" s="9">
        <v>0.6</v>
      </c>
      <c r="E288" s="9">
        <v>0.89</v>
      </c>
      <c r="F288" s="27">
        <v>-0.202265</v>
      </c>
      <c r="G288" s="28">
        <v>-0.25624999999999998</v>
      </c>
      <c r="H288" s="27">
        <v>-0.40329199999999998</v>
      </c>
      <c r="I288" s="28">
        <v>-0.46673700000000001</v>
      </c>
      <c r="J288" s="27">
        <v>0.17480999999999999</v>
      </c>
      <c r="K288" s="28">
        <v>0.18115200000000001</v>
      </c>
      <c r="L288" s="27">
        <v>0.34937099999999999</v>
      </c>
      <c r="M288" s="28">
        <v>0.36428500000000003</v>
      </c>
      <c r="N288" s="29">
        <v>-0.34716999999999998</v>
      </c>
      <c r="O288" s="9">
        <v>-0.47405999999999998</v>
      </c>
      <c r="P288" s="30">
        <v>-5.4099999999999999E-3</v>
      </c>
      <c r="Q288" s="4">
        <v>7.4340000000000003E-2</v>
      </c>
      <c r="R288" s="31">
        <f t="shared" si="16"/>
        <v>10.990135054063666</v>
      </c>
      <c r="S288" s="32">
        <f t="shared" si="17"/>
        <v>10.307640260477333</v>
      </c>
      <c r="T288" s="33">
        <v>1.2844</v>
      </c>
      <c r="U288" s="34">
        <v>1.5097</v>
      </c>
      <c r="V288" s="35">
        <f t="shared" si="19"/>
        <v>6.4315794055581712</v>
      </c>
      <c r="W288" s="36">
        <f t="shared" si="18"/>
        <v>5.8767449553302891</v>
      </c>
      <c r="X288" s="37">
        <v>92.787999999999997</v>
      </c>
      <c r="Y288" s="37">
        <v>83.599000000000004</v>
      </c>
      <c r="Z288" s="37">
        <v>46.332000000000001</v>
      </c>
      <c r="AA288" s="38">
        <v>84.055000000000007</v>
      </c>
      <c r="AB288" s="38">
        <v>78.462000000000003</v>
      </c>
      <c r="AC288" s="38">
        <v>46.371000000000002</v>
      </c>
      <c r="AD288" s="39">
        <v>1.7377</v>
      </c>
      <c r="AE288" s="39">
        <v>3.6812</v>
      </c>
      <c r="AF288" s="39">
        <v>-5.4188000000000001</v>
      </c>
      <c r="AG288" s="39">
        <v>4.2888000000000002</v>
      </c>
      <c r="AH288" s="39">
        <v>2.5999999999999999E-3</v>
      </c>
      <c r="AI288" s="39">
        <v>-1.6999999999999999E-3</v>
      </c>
      <c r="AJ288" s="40">
        <v>1.2505999999999999</v>
      </c>
      <c r="AK288" s="40">
        <v>3</v>
      </c>
      <c r="AL288" s="40">
        <v>-4.2507000000000001</v>
      </c>
      <c r="AM288" s="40">
        <v>8.2000000000000007E-3</v>
      </c>
      <c r="AN288" s="40">
        <v>-4.4995000000000003</v>
      </c>
      <c r="AO288" s="40">
        <v>-2.3999999999999998E-3</v>
      </c>
    </row>
    <row r="289" spans="1:41" x14ac:dyDescent="0.75">
      <c r="A289" s="26" t="s">
        <v>464</v>
      </c>
      <c r="B289" t="s">
        <v>465</v>
      </c>
      <c r="C289" s="9">
        <v>0.3</v>
      </c>
      <c r="D289" s="9">
        <v>0.52</v>
      </c>
      <c r="E289" s="9">
        <v>0.86</v>
      </c>
      <c r="F289" s="27">
        <v>-0.19624</v>
      </c>
      <c r="G289" s="28">
        <v>-0.23391200000000001</v>
      </c>
      <c r="H289" s="27">
        <v>-0.398789</v>
      </c>
      <c r="I289" s="28">
        <v>-0.44767800000000002</v>
      </c>
      <c r="J289" s="27">
        <v>0.17438200000000001</v>
      </c>
      <c r="K289" s="28">
        <v>0.182639</v>
      </c>
      <c r="L289" s="27">
        <v>0.34908899999999998</v>
      </c>
      <c r="M289" s="28">
        <v>0.36722300000000002</v>
      </c>
      <c r="N289" s="29">
        <v>-0.34256999999999999</v>
      </c>
      <c r="O289" s="9">
        <v>-0.48558000000000001</v>
      </c>
      <c r="P289" s="30">
        <v>-3.6600000000000001E-3</v>
      </c>
      <c r="Q289" s="4">
        <v>6.062E-2</v>
      </c>
      <c r="R289" s="31">
        <f t="shared" si="16"/>
        <v>12.958617615392999</v>
      </c>
      <c r="S289" s="32">
        <f t="shared" si="17"/>
        <v>12.111062805571667</v>
      </c>
      <c r="T289" s="33">
        <v>0.99229999999999996</v>
      </c>
      <c r="U289" s="34">
        <v>1.0306999999999999</v>
      </c>
      <c r="V289" s="35">
        <f t="shared" si="19"/>
        <v>6.1960756112236073</v>
      </c>
      <c r="W289" s="36">
        <f t="shared" si="18"/>
        <v>6.7503296963926145</v>
      </c>
      <c r="X289" s="37">
        <v>108.19</v>
      </c>
      <c r="Y289" s="37">
        <v>99.054000000000002</v>
      </c>
      <c r="Z289" s="37">
        <v>55.366999999999997</v>
      </c>
      <c r="AA289" s="38">
        <v>99.501999999999995</v>
      </c>
      <c r="AB289" s="38">
        <v>92.022000000000006</v>
      </c>
      <c r="AC289" s="38">
        <v>53.911000000000001</v>
      </c>
      <c r="AD289" s="39">
        <v>-1.3791</v>
      </c>
      <c r="AE289" s="39">
        <v>6.7519</v>
      </c>
      <c r="AF289" s="39">
        <v>-5.3728999999999996</v>
      </c>
      <c r="AG289" s="39">
        <v>-0.4607</v>
      </c>
      <c r="AH289" s="39">
        <v>0</v>
      </c>
      <c r="AI289" s="39">
        <v>0</v>
      </c>
      <c r="AJ289" s="40">
        <v>-1.2343999999999999</v>
      </c>
      <c r="AK289" s="40">
        <v>7.2586000000000004</v>
      </c>
      <c r="AL289" s="40">
        <v>-6.0242000000000004</v>
      </c>
      <c r="AM289" s="40">
        <v>-0.55730000000000002</v>
      </c>
      <c r="AN289" s="40">
        <v>-2.7000000000000001E-3</v>
      </c>
      <c r="AO289" s="40">
        <v>-6.7999999999999996E-3</v>
      </c>
    </row>
    <row r="290" spans="1:41" x14ac:dyDescent="0.75">
      <c r="A290" s="26">
        <v>46</v>
      </c>
      <c r="B290" t="s">
        <v>466</v>
      </c>
      <c r="C290" s="9">
        <v>0.34</v>
      </c>
      <c r="D290" s="9">
        <v>0.56999999999999995</v>
      </c>
      <c r="E290" s="9">
        <v>0.88</v>
      </c>
      <c r="F290" s="27">
        <v>-0.20329700000000001</v>
      </c>
      <c r="G290" s="28">
        <v>-0.23866699999999999</v>
      </c>
      <c r="H290" s="27">
        <v>-0.404395</v>
      </c>
      <c r="I290" s="28">
        <v>-0.45108500000000001</v>
      </c>
      <c r="J290" s="27">
        <v>0.17418400000000001</v>
      </c>
      <c r="K290" s="28">
        <v>0.183056</v>
      </c>
      <c r="L290" s="27">
        <v>0.34878100000000001</v>
      </c>
      <c r="M290" s="28">
        <v>0.36748500000000001</v>
      </c>
      <c r="N290" s="29">
        <v>-0.34311000000000003</v>
      </c>
      <c r="O290" s="9">
        <v>-0.48663000000000001</v>
      </c>
      <c r="P290" s="30">
        <v>-5.2700000000000004E-3</v>
      </c>
      <c r="Q290" s="4">
        <v>6.123E-2</v>
      </c>
      <c r="R290" s="31">
        <f t="shared" si="16"/>
        <v>13.012897441359668</v>
      </c>
      <c r="S290" s="32">
        <f t="shared" si="17"/>
        <v>12.131343722364667</v>
      </c>
      <c r="T290" s="33">
        <v>0.95899999999999996</v>
      </c>
      <c r="U290" s="34">
        <v>1.0282</v>
      </c>
      <c r="V290" s="35">
        <f t="shared" si="19"/>
        <v>7.0349348291224416</v>
      </c>
      <c r="W290" s="36">
        <f t="shared" si="18"/>
        <v>7.544115868012633</v>
      </c>
      <c r="X290" s="37">
        <v>111.83199999999999</v>
      </c>
      <c r="Y290" s="37">
        <v>96.512</v>
      </c>
      <c r="Z290" s="37">
        <v>55.366999999999997</v>
      </c>
      <c r="AA290" s="38">
        <v>102.221</v>
      </c>
      <c r="AB290" s="38">
        <v>89.683999999999997</v>
      </c>
      <c r="AC290" s="38">
        <v>53.941000000000003</v>
      </c>
      <c r="AD290" s="39">
        <v>6.6863999999999999</v>
      </c>
      <c r="AE290" s="39">
        <v>-1.2245999999999999</v>
      </c>
      <c r="AF290" s="39">
        <v>-5.4618000000000002</v>
      </c>
      <c r="AG290" s="39">
        <v>-3.3961999999999999</v>
      </c>
      <c r="AH290" s="39">
        <v>2.6499999999999999E-2</v>
      </c>
      <c r="AI290" s="39">
        <v>-7.7000000000000002E-3</v>
      </c>
      <c r="AJ290" s="40">
        <v>7.1471999999999998</v>
      </c>
      <c r="AK290" s="40">
        <v>-0.99739999999999995</v>
      </c>
      <c r="AL290" s="40">
        <v>-6.1497999999999999</v>
      </c>
      <c r="AM290" s="40">
        <v>-3.4590999999999998</v>
      </c>
      <c r="AN290" s="40">
        <v>1E-4</v>
      </c>
      <c r="AO290" s="40">
        <v>0</v>
      </c>
    </row>
    <row r="291" spans="1:41" x14ac:dyDescent="0.75">
      <c r="A291" s="26">
        <v>47</v>
      </c>
      <c r="B291" t="s">
        <v>467</v>
      </c>
      <c r="C291" s="9">
        <v>0.31</v>
      </c>
      <c r="D291" s="9">
        <v>0.56999999999999995</v>
      </c>
      <c r="E291" s="9">
        <v>0.87</v>
      </c>
      <c r="F291" s="27">
        <v>-0.20504</v>
      </c>
      <c r="G291" s="28">
        <v>-0.25830500000000001</v>
      </c>
      <c r="H291" s="27">
        <v>-0.40592</v>
      </c>
      <c r="I291" s="28">
        <v>-0.46871099999999999</v>
      </c>
      <c r="J291" s="27">
        <v>0.173709</v>
      </c>
      <c r="K291" s="28">
        <v>0.17959700000000001</v>
      </c>
      <c r="L291" s="27">
        <v>0.34829599999999999</v>
      </c>
      <c r="M291" s="28">
        <v>0.362817</v>
      </c>
      <c r="N291" s="29">
        <v>-0.34226000000000001</v>
      </c>
      <c r="O291" s="9">
        <v>-0.46949999999999997</v>
      </c>
      <c r="P291" s="30">
        <v>-4.7200000000000002E-3</v>
      </c>
      <c r="Q291" s="4">
        <v>7.3029999999999998E-2</v>
      </c>
      <c r="R291" s="31">
        <f t="shared" si="16"/>
        <v>13.003571180352667</v>
      </c>
      <c r="S291" s="32">
        <f t="shared" si="17"/>
        <v>12.086439502701333</v>
      </c>
      <c r="T291" s="33">
        <v>1.2956000000000001</v>
      </c>
      <c r="U291" s="34">
        <v>1.7029000000000001</v>
      </c>
      <c r="V291" s="35">
        <f t="shared" si="19"/>
        <v>6.7020498565737334</v>
      </c>
      <c r="W291" s="36">
        <f t="shared" si="18"/>
        <v>6.163972570510027</v>
      </c>
      <c r="X291" s="37">
        <v>115.935</v>
      </c>
      <c r="Y291" s="37">
        <v>92.421999999999997</v>
      </c>
      <c r="Z291" s="37">
        <v>55.164999999999999</v>
      </c>
      <c r="AA291" s="38">
        <v>103.809</v>
      </c>
      <c r="AB291" s="38">
        <v>86.585999999999999</v>
      </c>
      <c r="AC291" s="38">
        <v>54.540999999999997</v>
      </c>
      <c r="AD291" s="39">
        <v>1.7193000000000001</v>
      </c>
      <c r="AE291" s="39">
        <v>3.3479000000000001</v>
      </c>
      <c r="AF291" s="39">
        <v>-5.0671999999999997</v>
      </c>
      <c r="AG291" s="39">
        <v>5</v>
      </c>
      <c r="AH291" s="39">
        <v>-1.1000000000000001E-3</v>
      </c>
      <c r="AI291" s="39">
        <v>5.0000000000000001E-4</v>
      </c>
      <c r="AJ291" s="40">
        <v>0.91769999999999996</v>
      </c>
      <c r="AK291" s="40">
        <v>2.7572000000000001</v>
      </c>
      <c r="AL291" s="40">
        <v>-3.6749999999999998</v>
      </c>
      <c r="AM291" s="40">
        <v>2.23E-2</v>
      </c>
      <c r="AN291" s="40">
        <v>-5.2093999999999996</v>
      </c>
      <c r="AO291" s="40">
        <v>5.9999999999999995E-4</v>
      </c>
    </row>
    <row r="292" spans="1:41" x14ac:dyDescent="0.75">
      <c r="A292" s="26" t="s">
        <v>478</v>
      </c>
      <c r="B292" s="56" t="s">
        <v>479</v>
      </c>
      <c r="C292" s="9">
        <v>0.26</v>
      </c>
      <c r="D292" s="9">
        <v>0.61</v>
      </c>
      <c r="E292" s="9">
        <v>0.69</v>
      </c>
      <c r="F292" s="27">
        <v>-0.19416800000000001</v>
      </c>
      <c r="G292" s="28">
        <v>-0.19416800000000001</v>
      </c>
      <c r="H292" s="27">
        <v>-0.39179700000000001</v>
      </c>
      <c r="I292" s="28">
        <v>-0.39179700000000001</v>
      </c>
      <c r="J292" s="27">
        <v>0.17999699999999999</v>
      </c>
      <c r="K292" s="28">
        <v>0.17999699999999999</v>
      </c>
      <c r="L292" s="27">
        <v>0.354493</v>
      </c>
      <c r="M292" s="28">
        <v>0.354493</v>
      </c>
      <c r="N292" s="29">
        <v>-0.36621999999999999</v>
      </c>
      <c r="O292" s="9">
        <v>-0.52010000000000001</v>
      </c>
      <c r="P292" s="30">
        <v>-1.0580000000000001E-2</v>
      </c>
      <c r="Q292" s="4">
        <v>5.9139999999999998E-2</v>
      </c>
      <c r="R292" s="31">
        <f t="shared" si="16"/>
        <v>11.036766359098666</v>
      </c>
      <c r="S292" s="32">
        <f t="shared" si="17"/>
        <v>11.036766359098666</v>
      </c>
      <c r="T292" s="33">
        <v>2.6831</v>
      </c>
      <c r="U292" s="34">
        <v>2.6831</v>
      </c>
      <c r="V292" s="35">
        <f t="shared" si="19"/>
        <v>7.4103544921953635</v>
      </c>
      <c r="W292" s="36">
        <f t="shared" si="18"/>
        <v>7.4103544921953635</v>
      </c>
      <c r="X292" s="37">
        <v>91.27</v>
      </c>
      <c r="Y292" s="37">
        <v>86.724999999999994</v>
      </c>
      <c r="Z292" s="37">
        <v>45.668999999999997</v>
      </c>
      <c r="AA292" s="38">
        <v>91.27</v>
      </c>
      <c r="AB292" s="38">
        <v>86.724999999999994</v>
      </c>
      <c r="AC292" s="38">
        <v>45.668999999999997</v>
      </c>
      <c r="AD292" s="39">
        <v>-2.5771000000000002</v>
      </c>
      <c r="AE292" s="39">
        <v>6.9832999999999998</v>
      </c>
      <c r="AF292" s="39">
        <v>-4.4062000000000001</v>
      </c>
      <c r="AG292" s="39">
        <v>4.1825000000000001</v>
      </c>
      <c r="AH292" s="39">
        <v>8.9999999999999998E-4</v>
      </c>
      <c r="AI292" s="39">
        <v>1.1999999999999999E-3</v>
      </c>
      <c r="AJ292" s="40">
        <v>-2.5771000000000002</v>
      </c>
      <c r="AK292" s="40">
        <v>6.9832999999999998</v>
      </c>
      <c r="AL292" s="40">
        <v>-4.4062000000000001</v>
      </c>
      <c r="AM292" s="40">
        <v>4.1825000000000001</v>
      </c>
      <c r="AN292" s="40">
        <v>8.9999999999999998E-4</v>
      </c>
      <c r="AO292" s="40">
        <v>1.1999999999999999E-3</v>
      </c>
    </row>
    <row r="293" spans="1:41" x14ac:dyDescent="0.75">
      <c r="A293" s="26" t="s">
        <v>480</v>
      </c>
      <c r="B293" s="56" t="s">
        <v>481</v>
      </c>
      <c r="C293" s="9">
        <v>0.17</v>
      </c>
      <c r="D293" s="9">
        <v>0.68</v>
      </c>
      <c r="E293" s="9">
        <v>0.98</v>
      </c>
      <c r="F293" s="27">
        <v>-0.19622500000000001</v>
      </c>
      <c r="G293" s="28">
        <v>-0.23164699999999999</v>
      </c>
      <c r="H293" s="27">
        <v>-0.39733000000000002</v>
      </c>
      <c r="I293" s="28">
        <v>-0.44402799999999998</v>
      </c>
      <c r="J293" s="27">
        <v>0.17849899999999999</v>
      </c>
      <c r="K293" s="28">
        <v>0.18702199999999999</v>
      </c>
      <c r="L293" s="27">
        <v>0.35306399999999999</v>
      </c>
      <c r="M293" s="28">
        <v>0.37138300000000002</v>
      </c>
      <c r="N293" s="29">
        <v>-0.36487000000000003</v>
      </c>
      <c r="O293" s="9">
        <v>-0.51805999999999996</v>
      </c>
      <c r="P293" s="30">
        <v>-1.0580000000000001E-2</v>
      </c>
      <c r="Q293" s="4">
        <v>5.9330000000000001E-2</v>
      </c>
      <c r="R293" s="31">
        <f t="shared" si="16"/>
        <v>11.019988958345333</v>
      </c>
      <c r="S293" s="32">
        <f t="shared" si="17"/>
        <v>10.239247679759334</v>
      </c>
      <c r="T293" s="33">
        <v>2.7848999999999999</v>
      </c>
      <c r="U293" s="34">
        <v>2.8490000000000002</v>
      </c>
      <c r="V293" s="35">
        <f t="shared" si="19"/>
        <v>3.6986249526006278</v>
      </c>
      <c r="W293" s="36">
        <f t="shared" si="18"/>
        <v>4.137049228616938</v>
      </c>
      <c r="X293" s="37">
        <v>93.233000000000004</v>
      </c>
      <c r="Y293" s="37">
        <v>84.534999999999997</v>
      </c>
      <c r="Z293" s="37">
        <v>45.555999999999997</v>
      </c>
      <c r="AA293" s="38">
        <v>84.453999999999994</v>
      </c>
      <c r="AB293" s="38">
        <v>78.516000000000005</v>
      </c>
      <c r="AC293" s="38">
        <v>44.531999999999996</v>
      </c>
      <c r="AD293" s="39">
        <v>3.0703999999999998</v>
      </c>
      <c r="AE293" s="39">
        <v>0.92300000000000004</v>
      </c>
      <c r="AF293" s="39">
        <v>-3.9933999999999998</v>
      </c>
      <c r="AG293" s="39">
        <v>0.75370000000000004</v>
      </c>
      <c r="AH293" s="39">
        <v>-2.7000000000000001E-3</v>
      </c>
      <c r="AI293" s="39">
        <v>6.9999999999999999E-4</v>
      </c>
      <c r="AJ293" s="40">
        <v>3.2898999999999998</v>
      </c>
      <c r="AK293" s="40">
        <v>1.2361</v>
      </c>
      <c r="AL293" s="40">
        <v>-4.5259999999999998</v>
      </c>
      <c r="AM293" s="40">
        <v>0.83489999999999998</v>
      </c>
      <c r="AN293" s="40">
        <v>2.0999999999999999E-3</v>
      </c>
      <c r="AO293" s="40">
        <v>-2E-3</v>
      </c>
    </row>
    <row r="294" spans="1:41" x14ac:dyDescent="0.75">
      <c r="A294" s="26" t="s">
        <v>482</v>
      </c>
      <c r="B294" s="56" t="s">
        <v>483</v>
      </c>
      <c r="C294" s="9">
        <v>0.23</v>
      </c>
      <c r="D294" s="9">
        <v>0.63</v>
      </c>
      <c r="E294" s="9">
        <v>0.97</v>
      </c>
      <c r="F294" s="27">
        <v>-0.20239699999999999</v>
      </c>
      <c r="G294" s="28">
        <v>-0.23994399999999999</v>
      </c>
      <c r="H294" s="27">
        <v>-0.40342099999999997</v>
      </c>
      <c r="I294" s="28">
        <v>-0.452073</v>
      </c>
      <c r="J294" s="27">
        <v>0.176091</v>
      </c>
      <c r="K294" s="28">
        <v>0.183863</v>
      </c>
      <c r="L294" s="27">
        <v>0.35068100000000002</v>
      </c>
      <c r="M294" s="28">
        <v>0.36823600000000001</v>
      </c>
      <c r="N294" s="29">
        <v>-0.35815000000000002</v>
      </c>
      <c r="O294" s="9">
        <v>-0.53876999999999997</v>
      </c>
      <c r="P294" s="30">
        <v>-9.9100000000000004E-3</v>
      </c>
      <c r="Q294" s="4">
        <v>5.9200000000000003E-2</v>
      </c>
      <c r="R294" s="31">
        <f t="shared" si="16"/>
        <v>10.966399966527334</v>
      </c>
      <c r="S294" s="32">
        <f t="shared" si="17"/>
        <v>10.197008106097998</v>
      </c>
      <c r="T294" s="33">
        <v>2.0284</v>
      </c>
      <c r="U294" s="34">
        <v>2.0137</v>
      </c>
      <c r="V294" s="35">
        <f t="shared" si="19"/>
        <v>7.5351311554610643</v>
      </c>
      <c r="W294" s="36">
        <f t="shared" si="18"/>
        <v>7.9908763230324116</v>
      </c>
      <c r="X294" s="37">
        <v>93.634</v>
      </c>
      <c r="Y294" s="37">
        <v>83.311000000000007</v>
      </c>
      <c r="Z294" s="37">
        <v>45.292999999999999</v>
      </c>
      <c r="AA294" s="38">
        <v>83.792000000000002</v>
      </c>
      <c r="AB294" s="38">
        <v>78.662999999999997</v>
      </c>
      <c r="AC294" s="38">
        <v>44.191000000000003</v>
      </c>
      <c r="AD294" s="39">
        <v>-3.2431999999999999</v>
      </c>
      <c r="AE294" s="39">
        <v>6.5945999999999998</v>
      </c>
      <c r="AF294" s="39">
        <v>-3.3513999999999999</v>
      </c>
      <c r="AG294" s="39">
        <v>4.9176000000000002</v>
      </c>
      <c r="AH294" s="39">
        <v>-3.5999999999999999E-3</v>
      </c>
      <c r="AI294" s="39">
        <v>-1.2999999999999999E-3</v>
      </c>
      <c r="AJ294" s="40">
        <v>-3.3121999999999998</v>
      </c>
      <c r="AK294" s="40">
        <v>7.1281999999999996</v>
      </c>
      <c r="AL294" s="40">
        <v>-3.8159000000000001</v>
      </c>
      <c r="AM294" s="40">
        <v>5.0658000000000003</v>
      </c>
      <c r="AN294" s="40">
        <v>3.0999999999999999E-3</v>
      </c>
      <c r="AO294" s="40">
        <v>8.0000000000000004E-4</v>
      </c>
    </row>
    <row r="295" spans="1:41" x14ac:dyDescent="0.75">
      <c r="A295" s="26" t="s">
        <v>484</v>
      </c>
      <c r="B295" s="56" t="s">
        <v>485</v>
      </c>
      <c r="C295" s="9">
        <v>0.31</v>
      </c>
      <c r="D295" s="9">
        <v>0.32</v>
      </c>
      <c r="E295" s="9">
        <v>0.88</v>
      </c>
      <c r="F295" s="27">
        <v>-0.18976899999999999</v>
      </c>
      <c r="G295" s="28">
        <v>-0.22684599999999999</v>
      </c>
      <c r="H295" s="27">
        <v>-0.386631</v>
      </c>
      <c r="I295" s="28">
        <v>-0.43481900000000001</v>
      </c>
      <c r="J295" s="27">
        <v>0.18024100000000001</v>
      </c>
      <c r="K295" s="28">
        <v>0.188361</v>
      </c>
      <c r="L295" s="27">
        <v>0.35480099999999998</v>
      </c>
      <c r="M295" s="28">
        <v>0.37278</v>
      </c>
      <c r="N295" s="29">
        <v>-0.36509000000000003</v>
      </c>
      <c r="O295" s="9">
        <v>-0.51029000000000002</v>
      </c>
      <c r="P295" s="30">
        <v>-1.128E-2</v>
      </c>
      <c r="Q295" s="4">
        <v>5.6759999999999998E-2</v>
      </c>
      <c r="R295" s="31">
        <f t="shared" si="16"/>
        <v>13.221776080738666</v>
      </c>
      <c r="S295" s="32">
        <f t="shared" si="17"/>
        <v>12.328428835919999</v>
      </c>
      <c r="T295" s="33">
        <v>2.8182</v>
      </c>
      <c r="U295" s="34">
        <v>3.1002000000000001</v>
      </c>
      <c r="V295" s="35">
        <f t="shared" si="19"/>
        <v>6.9320654981037215</v>
      </c>
      <c r="W295" s="36">
        <f t="shared" si="18"/>
        <v>7.4082646658984856</v>
      </c>
      <c r="X295" s="37">
        <v>115.879</v>
      </c>
      <c r="Y295" s="37">
        <v>98.155000000000001</v>
      </c>
      <c r="Z295" s="37">
        <v>53.91</v>
      </c>
      <c r="AA295" s="38">
        <v>106.718</v>
      </c>
      <c r="AB295" s="38">
        <v>90.703000000000003</v>
      </c>
      <c r="AC295" s="38">
        <v>52.418999999999997</v>
      </c>
      <c r="AD295" s="39">
        <v>-1.8059000000000001</v>
      </c>
      <c r="AE295" s="39">
        <v>7.3704999999999998</v>
      </c>
      <c r="AF295" s="39">
        <v>-5.5646000000000004</v>
      </c>
      <c r="AG295" s="39">
        <v>-1.946</v>
      </c>
      <c r="AH295" s="39">
        <v>0</v>
      </c>
      <c r="AI295" s="39">
        <v>4.4000000000000003E-3</v>
      </c>
      <c r="AJ295" s="40">
        <v>-1.6958</v>
      </c>
      <c r="AK295" s="40">
        <v>7.8193000000000001</v>
      </c>
      <c r="AL295" s="40">
        <v>-6.1234999999999999</v>
      </c>
      <c r="AM295" s="40">
        <v>-2.0310999999999999</v>
      </c>
      <c r="AN295" s="40">
        <v>-2.0000000000000001E-4</v>
      </c>
      <c r="AO295" s="40">
        <v>2.9999999999999997E-4</v>
      </c>
    </row>
    <row r="296" spans="1:41" x14ac:dyDescent="0.75">
      <c r="A296" s="26" t="s">
        <v>486</v>
      </c>
      <c r="B296" s="56" t="s">
        <v>487</v>
      </c>
      <c r="C296" s="9">
        <v>0.15</v>
      </c>
      <c r="D296" s="9">
        <v>0.69</v>
      </c>
      <c r="E296" s="9">
        <v>1.06</v>
      </c>
      <c r="F296" s="27">
        <v>-0.195738</v>
      </c>
      <c r="G296" s="28">
        <v>-0.23219300000000001</v>
      </c>
      <c r="H296" s="27">
        <v>-0.396957</v>
      </c>
      <c r="I296" s="28">
        <v>-0.44462299999999999</v>
      </c>
      <c r="J296" s="27">
        <v>0.17866799999999999</v>
      </c>
      <c r="K296" s="28">
        <v>0.186921</v>
      </c>
      <c r="L296" s="27">
        <v>0.35319899999999999</v>
      </c>
      <c r="M296" s="28">
        <v>0.37124099999999999</v>
      </c>
      <c r="N296" s="29">
        <v>-0.36615999999999999</v>
      </c>
      <c r="O296" s="9">
        <v>-0.51253000000000004</v>
      </c>
      <c r="P296" s="30">
        <v>-1.1990000000000001E-2</v>
      </c>
      <c r="Q296" s="4">
        <v>5.6129999999999999E-2</v>
      </c>
      <c r="R296" s="31">
        <f t="shared" si="16"/>
        <v>13.273983404259333</v>
      </c>
      <c r="S296" s="32">
        <f t="shared" si="17"/>
        <v>12.351423744011333</v>
      </c>
      <c r="T296" s="33">
        <v>2.948</v>
      </c>
      <c r="U296" s="34">
        <v>3.1139999999999999</v>
      </c>
      <c r="V296" s="35">
        <f t="shared" si="19"/>
        <v>5.3167539834000221</v>
      </c>
      <c r="W296" s="36">
        <f t="shared" si="18"/>
        <v>5.6752668791872676</v>
      </c>
      <c r="X296" s="37">
        <v>119.771</v>
      </c>
      <c r="Y296" s="37">
        <v>95.465999999999994</v>
      </c>
      <c r="Z296" s="37">
        <v>53.765000000000001</v>
      </c>
      <c r="AA296" s="38">
        <v>109.16</v>
      </c>
      <c r="AB296" s="38">
        <v>88.885000000000005</v>
      </c>
      <c r="AC296" s="38">
        <v>52.261000000000003</v>
      </c>
      <c r="AD296" s="39">
        <v>5.1520000000000001</v>
      </c>
      <c r="AE296" s="39">
        <v>-2.3999999999999998E-3</v>
      </c>
      <c r="AF296" s="39">
        <v>-5.1496000000000004</v>
      </c>
      <c r="AG296" s="39">
        <v>1.319</v>
      </c>
      <c r="AH296" s="39">
        <v>-2.3999999999999998E-3</v>
      </c>
      <c r="AI296" s="39">
        <v>4.0000000000000002E-4</v>
      </c>
      <c r="AJ296" s="40">
        <v>5.2931999999999997</v>
      </c>
      <c r="AK296" s="40">
        <v>0.37990000000000002</v>
      </c>
      <c r="AL296" s="40">
        <v>-5.6730999999999998</v>
      </c>
      <c r="AM296" s="40">
        <v>1.4260999999999999</v>
      </c>
      <c r="AN296" s="40">
        <v>2.5000000000000001E-3</v>
      </c>
      <c r="AO296" s="40">
        <v>-1.2999999999999999E-3</v>
      </c>
    </row>
    <row r="297" spans="1:41" x14ac:dyDescent="0.75">
      <c r="A297" s="26" t="s">
        <v>488</v>
      </c>
      <c r="B297" s="56" t="s">
        <v>489</v>
      </c>
      <c r="C297" s="9">
        <v>0.2</v>
      </c>
      <c r="D297" s="9">
        <v>0.67</v>
      </c>
      <c r="E297" s="9">
        <v>1.08</v>
      </c>
      <c r="F297" s="27">
        <v>-0.198436</v>
      </c>
      <c r="G297" s="28">
        <v>-0.23496500000000001</v>
      </c>
      <c r="H297" s="27">
        <v>-0.39957300000000001</v>
      </c>
      <c r="I297" s="28">
        <v>-0.44728000000000001</v>
      </c>
      <c r="J297" s="27">
        <v>0.177726</v>
      </c>
      <c r="K297" s="28">
        <v>0.18595700000000001</v>
      </c>
      <c r="L297" s="27">
        <v>0.35225499999999998</v>
      </c>
      <c r="M297" s="28">
        <v>0.37027100000000002</v>
      </c>
      <c r="N297" s="29">
        <v>-0.3654</v>
      </c>
      <c r="O297" s="9">
        <v>-0.51605999999999996</v>
      </c>
      <c r="P297" s="30">
        <v>-1.3089999999999999E-2</v>
      </c>
      <c r="Q297" s="4">
        <v>5.6320000000000002E-2</v>
      </c>
      <c r="R297" s="31">
        <f t="shared" si="16"/>
        <v>13.254343976318669</v>
      </c>
      <c r="S297" s="32">
        <f t="shared" si="17"/>
        <v>12.315845785355</v>
      </c>
      <c r="T297" s="33">
        <v>2.2604000000000002</v>
      </c>
      <c r="U297" s="34">
        <v>2.35</v>
      </c>
      <c r="V297" s="35">
        <f t="shared" si="19"/>
        <v>7.5403203048676914</v>
      </c>
      <c r="W297" s="36">
        <f t="shared" si="18"/>
        <v>8.0758097067724428</v>
      </c>
      <c r="X297" s="37">
        <v>124.571</v>
      </c>
      <c r="Y297" s="37">
        <v>90.433000000000007</v>
      </c>
      <c r="Z297" s="37">
        <v>53.6</v>
      </c>
      <c r="AA297" s="38">
        <v>112.36199999999999</v>
      </c>
      <c r="AB297" s="38">
        <v>85.171999999999997</v>
      </c>
      <c r="AC297" s="38">
        <v>52.051000000000002</v>
      </c>
      <c r="AD297" s="39">
        <v>-1.5866</v>
      </c>
      <c r="AE297" s="39">
        <v>5.8181000000000003</v>
      </c>
      <c r="AF297" s="39">
        <v>-4.2316000000000003</v>
      </c>
      <c r="AG297" s="39">
        <v>5.4542000000000002</v>
      </c>
      <c r="AH297" s="39">
        <v>-5.1000000000000004E-3</v>
      </c>
      <c r="AI297" s="39">
        <v>-1E-4</v>
      </c>
      <c r="AJ297" s="40">
        <v>-1.8614999999999999</v>
      </c>
      <c r="AK297" s="40">
        <v>6.5095000000000001</v>
      </c>
      <c r="AL297" s="40">
        <v>-4.6479999999999997</v>
      </c>
      <c r="AM297" s="40">
        <v>5.6147</v>
      </c>
      <c r="AN297" s="40">
        <v>-3.8999999999999998E-3</v>
      </c>
      <c r="AO297" s="40">
        <v>-1E-3</v>
      </c>
    </row>
    <row r="298" spans="1:41" x14ac:dyDescent="0.75">
      <c r="A298" s="26" t="s">
        <v>490</v>
      </c>
      <c r="B298" s="57" t="s">
        <v>491</v>
      </c>
      <c r="C298" s="9">
        <v>0.31</v>
      </c>
      <c r="D298" s="9">
        <v>0.35</v>
      </c>
      <c r="E298" s="9">
        <v>0.9</v>
      </c>
      <c r="F298" s="27">
        <v>-0.17288700000000001</v>
      </c>
      <c r="G298" s="28">
        <v>-0.21046300000000001</v>
      </c>
      <c r="H298" s="27">
        <v>-0.368867</v>
      </c>
      <c r="I298" s="28">
        <v>-0.417576</v>
      </c>
      <c r="J298" s="27">
        <v>0.18077299999999999</v>
      </c>
      <c r="K298" s="28">
        <v>0.189135</v>
      </c>
      <c r="L298" s="27">
        <v>0.35532000000000002</v>
      </c>
      <c r="M298" s="28">
        <v>0.37356299999999998</v>
      </c>
      <c r="N298" s="29">
        <v>-0.3589</v>
      </c>
      <c r="O298" s="9">
        <v>-0.49358999999999997</v>
      </c>
      <c r="P298" s="30">
        <v>-1.2160000000000001E-2</v>
      </c>
      <c r="Q298" s="4">
        <v>5.2319999999999998E-2</v>
      </c>
      <c r="R298" s="31">
        <f t="shared" si="16"/>
        <v>14.396194133472001</v>
      </c>
      <c r="S298" s="32">
        <f t="shared" si="17"/>
        <v>13.440523779384334</v>
      </c>
      <c r="T298" s="33">
        <v>2.8618000000000001</v>
      </c>
      <c r="U298" s="34">
        <v>3.2071000000000001</v>
      </c>
      <c r="V298" s="35">
        <f t="shared" si="19"/>
        <v>7.2242780123691253</v>
      </c>
      <c r="W298" s="36">
        <f t="shared" si="18"/>
        <v>7.7291584813613445</v>
      </c>
      <c r="X298" s="37">
        <v>129.03100000000001</v>
      </c>
      <c r="Y298" s="37">
        <v>103.21299999999999</v>
      </c>
      <c r="Z298" s="37">
        <v>59.5</v>
      </c>
      <c r="AA298" s="38">
        <v>119.36499999999999</v>
      </c>
      <c r="AB298" s="38">
        <v>95.326999999999998</v>
      </c>
      <c r="AC298" s="38">
        <v>57.685000000000002</v>
      </c>
      <c r="AD298" s="39">
        <v>1.2277</v>
      </c>
      <c r="AE298" s="39">
        <v>5.6077000000000004</v>
      </c>
      <c r="AF298" s="39">
        <v>-6.8353999999999999</v>
      </c>
      <c r="AG298" s="39">
        <v>-3.516</v>
      </c>
      <c r="AH298" s="39">
        <v>-1.1999999999999999E-3</v>
      </c>
      <c r="AI298" s="39">
        <v>4.1000000000000003E-3</v>
      </c>
      <c r="AJ298" s="40">
        <v>1.5046999999999999</v>
      </c>
      <c r="AK298" s="40">
        <v>5.9705000000000004</v>
      </c>
      <c r="AL298" s="40">
        <v>-7.4752999999999998</v>
      </c>
      <c r="AM298" s="40">
        <v>-3.5834999999999999</v>
      </c>
      <c r="AN298" s="40">
        <v>0</v>
      </c>
      <c r="AO298" s="40">
        <v>-6.9999999999999999E-4</v>
      </c>
    </row>
    <row r="299" spans="1:41" x14ac:dyDescent="0.75">
      <c r="A299" s="26" t="s">
        <v>492</v>
      </c>
      <c r="B299" s="57" t="s">
        <v>493</v>
      </c>
      <c r="C299" s="9">
        <v>0.15</v>
      </c>
      <c r="D299" s="9">
        <v>0.67</v>
      </c>
      <c r="E299" s="9">
        <v>1.17</v>
      </c>
      <c r="F299" s="27">
        <v>-0.19767499999999999</v>
      </c>
      <c r="G299" s="28">
        <v>-0.23380699999999999</v>
      </c>
      <c r="H299" s="27">
        <v>-0.39882699999999999</v>
      </c>
      <c r="I299" s="28">
        <v>-0.44617099999999998</v>
      </c>
      <c r="J299" s="27">
        <v>0.178059</v>
      </c>
      <c r="K299" s="28">
        <v>0.18646099999999999</v>
      </c>
      <c r="L299" s="27">
        <v>0.35256799999999999</v>
      </c>
      <c r="M299" s="28">
        <v>0.37076100000000001</v>
      </c>
      <c r="N299" s="29">
        <v>-0.36485000000000001</v>
      </c>
      <c r="O299" s="9">
        <v>-0.50351999999999997</v>
      </c>
      <c r="P299" s="30">
        <v>-1.959E-2</v>
      </c>
      <c r="Q299" s="4">
        <v>5.2990000000000002E-2</v>
      </c>
      <c r="R299" s="31">
        <f t="shared" si="16"/>
        <v>14.468879754970999</v>
      </c>
      <c r="S299" s="32">
        <f t="shared" si="17"/>
        <v>13.459916480843333</v>
      </c>
      <c r="T299" s="33">
        <v>2.3178999999999998</v>
      </c>
      <c r="U299" s="34">
        <v>2.464</v>
      </c>
      <c r="V299" s="35">
        <f t="shared" si="19"/>
        <v>8.0727739668592253</v>
      </c>
      <c r="W299" s="36">
        <f t="shared" si="18"/>
        <v>8.5645756888476381</v>
      </c>
      <c r="X299" s="37">
        <v>138.60400000000001</v>
      </c>
      <c r="Y299" s="37">
        <v>95.323999999999998</v>
      </c>
      <c r="Z299" s="37">
        <v>59.289000000000001</v>
      </c>
      <c r="AA299" s="38">
        <v>125.652</v>
      </c>
      <c r="AB299" s="38">
        <v>89.733000000000004</v>
      </c>
      <c r="AC299" s="38">
        <v>57.384999999999998</v>
      </c>
      <c r="AD299" s="39">
        <v>0.41949999999999998</v>
      </c>
      <c r="AE299" s="39">
        <v>4.8619000000000003</v>
      </c>
      <c r="AF299" s="39">
        <v>-5.2813999999999997</v>
      </c>
      <c r="AG299" s="39">
        <v>6.2731000000000003</v>
      </c>
      <c r="AH299" s="39">
        <v>-5.8999999999999999E-3</v>
      </c>
      <c r="AI299" s="39">
        <v>2.0000000000000001E-4</v>
      </c>
      <c r="AJ299" s="40">
        <v>0.1245</v>
      </c>
      <c r="AK299" s="40">
        <v>5.5698999999999996</v>
      </c>
      <c r="AL299" s="40">
        <v>-5.6944999999999997</v>
      </c>
      <c r="AM299" s="40">
        <v>6.4542999999999999</v>
      </c>
      <c r="AN299" s="40">
        <v>-4.8999999999999998E-3</v>
      </c>
      <c r="AO299" s="40">
        <v>-1.1000000000000001E-3</v>
      </c>
    </row>
    <row r="300" spans="1:41" x14ac:dyDescent="0.75">
      <c r="A300" s="26" t="s">
        <v>494</v>
      </c>
      <c r="B300" s="56" t="s">
        <v>495</v>
      </c>
      <c r="C300" s="9">
        <v>0.52</v>
      </c>
      <c r="D300" s="9">
        <v>0.22</v>
      </c>
      <c r="E300" s="9">
        <v>0.91</v>
      </c>
      <c r="F300" s="27">
        <v>-0.19799</v>
      </c>
      <c r="G300" s="28">
        <v>-0.23496</v>
      </c>
      <c r="H300" s="27">
        <v>0.39615499999999998</v>
      </c>
      <c r="I300" s="28">
        <v>-0.44427</v>
      </c>
      <c r="J300" s="27">
        <v>0.17457500000000001</v>
      </c>
      <c r="K300" s="28">
        <v>0.182282</v>
      </c>
      <c r="L300" s="27">
        <v>0.34956399999999999</v>
      </c>
      <c r="M300" s="28">
        <v>0.36720799999999998</v>
      </c>
      <c r="N300" s="29">
        <v>-0.33518999999999999</v>
      </c>
      <c r="O300" s="9">
        <v>-0.50819999999999999</v>
      </c>
      <c r="P300" s="30">
        <v>-3.64E-3</v>
      </c>
      <c r="Q300" s="4">
        <v>6.2390000000000001E-2</v>
      </c>
      <c r="R300" s="31">
        <f t="shared" si="16"/>
        <v>13.877821795490332</v>
      </c>
      <c r="S300" s="32">
        <f t="shared" si="17"/>
        <v>12.748801415383666</v>
      </c>
      <c r="T300" s="33">
        <v>0.67010000000000003</v>
      </c>
      <c r="U300" s="34">
        <v>0.88890000000000002</v>
      </c>
      <c r="V300" s="35">
        <f t="shared" si="19"/>
        <v>9.525463904713515</v>
      </c>
      <c r="W300" s="36">
        <f t="shared" si="18"/>
        <v>9.9919869145230571</v>
      </c>
      <c r="X300" s="37">
        <v>118.43899999999999</v>
      </c>
      <c r="Y300" s="37">
        <v>104.221</v>
      </c>
      <c r="Z300" s="37">
        <v>58.579000000000001</v>
      </c>
      <c r="AA300" s="38">
        <v>106.837</v>
      </c>
      <c r="AB300" s="38">
        <v>95.052999999999997</v>
      </c>
      <c r="AC300" s="38">
        <v>56.469000000000001</v>
      </c>
      <c r="AD300" s="39">
        <v>4.8323999999999998</v>
      </c>
      <c r="AE300" s="39">
        <v>1.8343</v>
      </c>
      <c r="AF300" s="39">
        <v>-6.6666999999999996</v>
      </c>
      <c r="AG300" s="39">
        <v>7.4263000000000003</v>
      </c>
      <c r="AH300" s="39">
        <v>2.9999999999999997E-4</v>
      </c>
      <c r="AI300" s="39">
        <v>2.0000000000000001E-4</v>
      </c>
      <c r="AJ300" s="40">
        <v>5.0273000000000003</v>
      </c>
      <c r="AK300" s="40">
        <v>2.2323</v>
      </c>
      <c r="AL300" s="40">
        <v>-7.2595999999999998</v>
      </c>
      <c r="AM300" s="40">
        <v>7.6368</v>
      </c>
      <c r="AN300" s="40">
        <v>1E-4</v>
      </c>
      <c r="AO300" s="40">
        <v>5.1000000000000004E-3</v>
      </c>
    </row>
    <row r="301" spans="1:41" x14ac:dyDescent="0.75">
      <c r="A301" s="26" t="s">
        <v>496</v>
      </c>
      <c r="B301" s="56" t="s">
        <v>497</v>
      </c>
      <c r="C301" s="3">
        <v>0.39</v>
      </c>
      <c r="D301" s="9">
        <v>0.59</v>
      </c>
      <c r="E301" s="9">
        <v>1.17</v>
      </c>
      <c r="F301" s="63">
        <v>-0.20131599999999999</v>
      </c>
      <c r="G301" s="64">
        <v>-0.23516200000000001</v>
      </c>
      <c r="H301" s="63">
        <v>-0.40237400000000001</v>
      </c>
      <c r="I301" s="64">
        <v>-0.447606</v>
      </c>
      <c r="J301" s="63">
        <v>0.17472299999999999</v>
      </c>
      <c r="K301" s="64">
        <v>0.183861</v>
      </c>
      <c r="L301" s="63">
        <v>0.34942600000000001</v>
      </c>
      <c r="M301" s="64">
        <v>0.36839499999999997</v>
      </c>
      <c r="N301" s="65">
        <v>-0.33584000000000003</v>
      </c>
      <c r="O301" s="3">
        <v>-0.48636000000000001</v>
      </c>
      <c r="P301" s="66">
        <v>-4.2900000000000004E-3</v>
      </c>
      <c r="Q301" s="62">
        <v>6.1120000000000001E-2</v>
      </c>
      <c r="R301" s="67">
        <f t="shared" si="16"/>
        <v>13.883200432790668</v>
      </c>
      <c r="S301" s="68">
        <f t="shared" si="17"/>
        <v>12.738438903153668</v>
      </c>
      <c r="T301" s="69">
        <v>1.9571000000000001</v>
      </c>
      <c r="U301" s="70">
        <v>2.1162999999999998</v>
      </c>
      <c r="V301" s="71">
        <f t="shared" si="19"/>
        <v>9.3966599124369719</v>
      </c>
      <c r="W301" s="72">
        <f t="shared" si="18"/>
        <v>9.8033801696149681</v>
      </c>
      <c r="X301" s="73">
        <v>126.133</v>
      </c>
      <c r="Y301" s="73">
        <v>96.731999999999999</v>
      </c>
      <c r="Z301" s="73">
        <v>58.482999999999997</v>
      </c>
      <c r="AA301" s="1">
        <v>112.238</v>
      </c>
      <c r="AB301" s="1">
        <v>89.474999999999994</v>
      </c>
      <c r="AC301" s="1">
        <v>56.436</v>
      </c>
      <c r="AD301" s="74">
        <v>10.5639</v>
      </c>
      <c r="AE301" s="74">
        <v>-3.8843000000000001</v>
      </c>
      <c r="AF301" s="74">
        <v>-6.6795999999999998</v>
      </c>
      <c r="AG301" s="74">
        <v>-1.6263000000000001</v>
      </c>
      <c r="AH301" s="74">
        <v>-1.1000000000000001E-3</v>
      </c>
      <c r="AI301" s="74">
        <v>-1E-4</v>
      </c>
      <c r="AJ301" s="48">
        <v>10.9636</v>
      </c>
      <c r="AK301" s="48">
        <v>-3.6505999999999998</v>
      </c>
      <c r="AL301" s="48">
        <v>-7.3129999999999997</v>
      </c>
      <c r="AM301" s="48">
        <v>-1.6132</v>
      </c>
      <c r="AN301" s="48">
        <v>1E-4</v>
      </c>
      <c r="AO301" s="48">
        <v>-2.0000000000000001E-4</v>
      </c>
    </row>
    <row r="302" spans="1:41" x14ac:dyDescent="0.75">
      <c r="A302" s="26" t="s">
        <v>180</v>
      </c>
      <c r="B302" t="s">
        <v>595</v>
      </c>
      <c r="C302" s="9">
        <v>0.33</v>
      </c>
      <c r="D302" s="9">
        <v>0.74</v>
      </c>
      <c r="E302" s="9">
        <v>1.33</v>
      </c>
      <c r="F302" s="27">
        <v>-0.179758</v>
      </c>
      <c r="G302" s="28">
        <v>-0.21773100000000001</v>
      </c>
      <c r="H302" s="27">
        <v>-0.37894299999999997</v>
      </c>
      <c r="I302" s="28">
        <v>-0.42802000000000001</v>
      </c>
      <c r="J302" s="27">
        <v>0.18587300000000001</v>
      </c>
      <c r="K302" s="28">
        <v>0.19418099999999999</v>
      </c>
      <c r="L302" s="27">
        <v>0.36039900000000002</v>
      </c>
      <c r="M302" s="28">
        <v>0.37851699999999999</v>
      </c>
      <c r="N302" s="29">
        <v>-0.36369000000000001</v>
      </c>
      <c r="O302" s="9">
        <v>-0.53030999999999995</v>
      </c>
      <c r="P302" s="30">
        <v>-2.0500000000000002E-3</v>
      </c>
      <c r="Q302" s="4">
        <v>6.0999999999999999E-2</v>
      </c>
      <c r="R302" s="31">
        <f t="shared" si="16"/>
        <v>13.654929091952665</v>
      </c>
      <c r="S302" s="32">
        <f t="shared" si="17"/>
        <v>12.62005953725</v>
      </c>
      <c r="T302" s="33">
        <v>5.8444000000000003</v>
      </c>
      <c r="U302" s="34">
        <v>6.1539999999999999</v>
      </c>
      <c r="V302" s="35">
        <f t="shared" si="19"/>
        <v>11.169996100267896</v>
      </c>
      <c r="W302" s="36">
        <f t="shared" si="18"/>
        <v>11.513869662281227</v>
      </c>
      <c r="X302" s="37">
        <v>126.89400000000001</v>
      </c>
      <c r="Y302" s="37">
        <v>97.447999999999993</v>
      </c>
      <c r="Z302" s="37">
        <v>52.38</v>
      </c>
      <c r="AA302" s="38">
        <v>114.498</v>
      </c>
      <c r="AB302" s="38">
        <v>90.093000000000004</v>
      </c>
      <c r="AC302" s="38">
        <v>51.158999999999999</v>
      </c>
      <c r="AD302" s="39">
        <v>-10.2462</v>
      </c>
      <c r="AE302" s="39">
        <v>11.8369</v>
      </c>
      <c r="AF302" s="39">
        <v>-1.5906</v>
      </c>
      <c r="AG302" s="39">
        <v>0.97170000000000001</v>
      </c>
      <c r="AH302" s="39">
        <v>5.9999999999999995E-4</v>
      </c>
      <c r="AI302" s="39">
        <v>1.0699999999999999E-2</v>
      </c>
      <c r="AJ302" s="40">
        <v>-10.314500000000001</v>
      </c>
      <c r="AK302" s="40">
        <v>12.3626</v>
      </c>
      <c r="AL302" s="40">
        <v>-2.0480999999999998</v>
      </c>
      <c r="AM302" s="40">
        <v>0.9284</v>
      </c>
      <c r="AN302" s="40">
        <v>-2.9999999999999997E-4</v>
      </c>
      <c r="AO302" s="40">
        <v>-1.2999999999999999E-3</v>
      </c>
    </row>
    <row r="303" spans="1:41" x14ac:dyDescent="0.75">
      <c r="A303" s="26" t="s">
        <v>181</v>
      </c>
      <c r="B303" t="s">
        <v>596</v>
      </c>
      <c r="C303" s="9">
        <v>0.28000000000000003</v>
      </c>
      <c r="D303" s="92">
        <v>0.77</v>
      </c>
      <c r="E303" s="92">
        <v>1.55</v>
      </c>
      <c r="F303" s="27">
        <v>-0.19149099999999999</v>
      </c>
      <c r="G303" s="28">
        <v>-0.229714</v>
      </c>
      <c r="H303" s="27">
        <v>-0.39280799999999999</v>
      </c>
      <c r="I303" s="28">
        <v>-0.44216100000000003</v>
      </c>
      <c r="J303" s="27">
        <v>0.18132899999999999</v>
      </c>
      <c r="K303" s="28">
        <v>0.18901599999999999</v>
      </c>
      <c r="L303" s="27">
        <v>0.355744</v>
      </c>
      <c r="M303" s="28">
        <v>0.37321500000000002</v>
      </c>
      <c r="N303" s="29">
        <v>-0.36884</v>
      </c>
      <c r="O303" s="9">
        <v>-0.53142999999999996</v>
      </c>
      <c r="P303" s="30">
        <v>-2.0760000000000001E-2</v>
      </c>
      <c r="Q303" s="4">
        <v>4.7190000000000003E-2</v>
      </c>
      <c r="R303" s="31">
        <f t="shared" si="16"/>
        <v>13.693467768388999</v>
      </c>
      <c r="S303" s="32">
        <f t="shared" si="17"/>
        <v>12.636244794447332</v>
      </c>
      <c r="T303" s="33">
        <v>5.8792</v>
      </c>
      <c r="U303" s="34">
        <v>6.0425000000000004</v>
      </c>
      <c r="V303" s="35">
        <f t="shared" si="19"/>
        <v>4.8686438275971682</v>
      </c>
      <c r="W303" s="36">
        <f t="shared" si="18"/>
        <v>5.0696711244419008</v>
      </c>
      <c r="X303" s="37">
        <v>129.77000000000001</v>
      </c>
      <c r="Y303" s="37">
        <v>95.465999999999994</v>
      </c>
      <c r="Z303" s="37">
        <v>52.267000000000003</v>
      </c>
      <c r="AA303" s="38">
        <v>116.009</v>
      </c>
      <c r="AB303" s="38">
        <v>89.05</v>
      </c>
      <c r="AC303" s="38">
        <v>51.018999999999998</v>
      </c>
      <c r="AD303" s="39">
        <v>-4.0133000000000001</v>
      </c>
      <c r="AE303" s="39">
        <v>4.4885000000000002</v>
      </c>
      <c r="AF303" s="39">
        <v>-0.47520000000000001</v>
      </c>
      <c r="AG303" s="39">
        <v>-2.3403</v>
      </c>
      <c r="AH303" s="39">
        <v>7.7999999999999996E-3</v>
      </c>
      <c r="AI303" s="39">
        <v>-2.3E-3</v>
      </c>
      <c r="AJ303" s="40">
        <v>-4.0145</v>
      </c>
      <c r="AK303" s="40">
        <v>4.9189999999999996</v>
      </c>
      <c r="AL303" s="40">
        <v>-0.90449999999999997</v>
      </c>
      <c r="AM303" s="40">
        <v>-2.2656000000000001</v>
      </c>
      <c r="AN303" s="40">
        <v>-2.3999999999999998E-3</v>
      </c>
      <c r="AO303" s="40">
        <v>1E-3</v>
      </c>
    </row>
    <row r="304" spans="1:41" x14ac:dyDescent="0.75">
      <c r="A304" s="26" t="s">
        <v>182</v>
      </c>
      <c r="B304" t="s">
        <v>597</v>
      </c>
      <c r="C304" s="9">
        <v>0.28999999999999998</v>
      </c>
      <c r="D304" s="9">
        <v>0.79</v>
      </c>
      <c r="E304" s="9">
        <v>1.63</v>
      </c>
      <c r="F304" s="27">
        <v>-0.18723699999999999</v>
      </c>
      <c r="G304" s="28">
        <v>-0.22472700000000001</v>
      </c>
      <c r="H304" s="27">
        <v>-0.38867800000000002</v>
      </c>
      <c r="I304" s="28">
        <v>-0.43743700000000002</v>
      </c>
      <c r="J304" s="27">
        <v>0.18299499999999999</v>
      </c>
      <c r="K304" s="28">
        <v>0.19092100000000001</v>
      </c>
      <c r="L304" s="27">
        <v>0.35730400000000001</v>
      </c>
      <c r="M304" s="28">
        <v>0.37506</v>
      </c>
      <c r="N304" s="29">
        <v>-0.37885999999999997</v>
      </c>
      <c r="O304" s="9">
        <v>-0.52929000000000004</v>
      </c>
      <c r="P304" s="30">
        <v>-2.1680000000000001E-2</v>
      </c>
      <c r="Q304" s="4">
        <v>4.7070000000000001E-2</v>
      </c>
      <c r="R304" s="31">
        <f t="shared" si="16"/>
        <v>13.830252929825001</v>
      </c>
      <c r="S304" s="32">
        <f t="shared" si="17"/>
        <v>12.686873068485331</v>
      </c>
      <c r="T304" s="33">
        <v>5.2561999999999998</v>
      </c>
      <c r="U304" s="34">
        <v>5.3151999999999999</v>
      </c>
      <c r="V304" s="35">
        <f t="shared" si="19"/>
        <v>12.958660559641185</v>
      </c>
      <c r="W304" s="36">
        <f t="shared" si="18"/>
        <v>13.564471850757771</v>
      </c>
      <c r="X304" s="37">
        <v>139.57</v>
      </c>
      <c r="Y304" s="37">
        <v>88.542000000000002</v>
      </c>
      <c r="Z304" s="37">
        <v>52.162999999999997</v>
      </c>
      <c r="AA304" s="38">
        <v>122.68300000000001</v>
      </c>
      <c r="AB304" s="38">
        <v>83.519000000000005</v>
      </c>
      <c r="AC304" s="38">
        <v>50.902000000000001</v>
      </c>
      <c r="AD304" s="39">
        <v>-12.1266</v>
      </c>
      <c r="AE304" s="39">
        <v>11.389099999999999</v>
      </c>
      <c r="AF304" s="39">
        <v>0.73750000000000004</v>
      </c>
      <c r="AG304" s="39">
        <v>5.4139999999999997</v>
      </c>
      <c r="AH304" s="39">
        <v>-5.4999999999999997E-3</v>
      </c>
      <c r="AI304" s="39">
        <v>-1.8E-3</v>
      </c>
      <c r="AJ304" s="40">
        <v>-12.5701</v>
      </c>
      <c r="AK304" s="40">
        <v>12.161</v>
      </c>
      <c r="AL304" s="40">
        <v>0.40910000000000002</v>
      </c>
      <c r="AM304" s="40">
        <v>5.5640000000000001</v>
      </c>
      <c r="AN304" s="40">
        <v>4.0000000000000002E-4</v>
      </c>
      <c r="AO304" s="40">
        <v>4.0000000000000002E-4</v>
      </c>
    </row>
    <row r="305" spans="1:41" x14ac:dyDescent="0.75">
      <c r="A305" s="26" t="s">
        <v>468</v>
      </c>
      <c r="B305" t="s">
        <v>469</v>
      </c>
      <c r="C305" s="9">
        <v>0.37</v>
      </c>
      <c r="D305" s="9">
        <v>0.05</v>
      </c>
      <c r="E305" s="9">
        <v>1.05</v>
      </c>
      <c r="F305" s="27">
        <v>-0.189663</v>
      </c>
      <c r="G305" s="28">
        <v>-0.22619900000000001</v>
      </c>
      <c r="H305" s="27">
        <v>-0.382023</v>
      </c>
      <c r="I305" s="28">
        <v>-0.43438300000000002</v>
      </c>
      <c r="J305" s="27">
        <v>0.135076</v>
      </c>
      <c r="K305" s="28">
        <v>0.15700500000000001</v>
      </c>
      <c r="L305" s="27">
        <v>0.33526600000000001</v>
      </c>
      <c r="M305" s="28">
        <v>0.36376900000000001</v>
      </c>
      <c r="N305" s="29">
        <v>-0.32141999999999998</v>
      </c>
      <c r="O305" s="9">
        <v>-0.50109000000000004</v>
      </c>
      <c r="P305" s="30">
        <v>1.034E-2</v>
      </c>
      <c r="Q305" s="4">
        <v>7.4810000000000001E-2</v>
      </c>
      <c r="R305" s="31">
        <f t="shared" si="16"/>
        <v>14.049740807915668</v>
      </c>
      <c r="S305" s="32">
        <f t="shared" si="17"/>
        <v>12.655834877091666</v>
      </c>
      <c r="T305" s="33">
        <v>3.7721</v>
      </c>
      <c r="U305" s="34">
        <v>3.8127</v>
      </c>
      <c r="V305" s="35">
        <f t="shared" si="19"/>
        <v>3.0869776497409243</v>
      </c>
      <c r="W305" s="36">
        <f t="shared" si="18"/>
        <v>3.4850332623950666</v>
      </c>
      <c r="X305" s="37">
        <v>126.886</v>
      </c>
      <c r="Y305" s="37">
        <v>106.755</v>
      </c>
      <c r="Z305" s="37">
        <v>51.082000000000001</v>
      </c>
      <c r="AA305" s="38">
        <v>108.285</v>
      </c>
      <c r="AB305" s="38">
        <v>98.384</v>
      </c>
      <c r="AC305" s="38">
        <v>49.805999999999997</v>
      </c>
      <c r="AD305" s="39">
        <v>-0.22939999999999999</v>
      </c>
      <c r="AE305" s="39">
        <v>0.69799999999999995</v>
      </c>
      <c r="AF305" s="39">
        <v>-0.46860000000000002</v>
      </c>
      <c r="AG305" s="39">
        <v>-3.0230999999999999</v>
      </c>
      <c r="AH305" s="39">
        <v>-2.2000000000000001E-3</v>
      </c>
      <c r="AI305" s="39">
        <v>-1.2999999999999999E-3</v>
      </c>
      <c r="AJ305" s="40">
        <v>-0.12590000000000001</v>
      </c>
      <c r="AK305" s="40">
        <v>1.1332</v>
      </c>
      <c r="AL305" s="40">
        <v>-1.0072000000000001</v>
      </c>
      <c r="AM305" s="40">
        <v>-3.3134999999999999</v>
      </c>
      <c r="AN305" s="40">
        <v>-1.6999999999999999E-3</v>
      </c>
      <c r="AO305" s="40">
        <v>-1.1000000000000001E-3</v>
      </c>
    </row>
    <row r="306" spans="1:41" x14ac:dyDescent="0.75">
      <c r="A306" s="26" t="s">
        <v>470</v>
      </c>
      <c r="B306" t="s">
        <v>471</v>
      </c>
      <c r="C306" s="9">
        <v>0.23</v>
      </c>
      <c r="D306" s="9">
        <v>0.79</v>
      </c>
      <c r="E306" s="9">
        <v>1.57</v>
      </c>
      <c r="F306" s="27">
        <v>-0.19011900000000001</v>
      </c>
      <c r="G306" s="28">
        <v>-0.22911400000000001</v>
      </c>
      <c r="H306" s="27">
        <v>-0.39128499999999999</v>
      </c>
      <c r="I306" s="28">
        <v>-0.44144600000000001</v>
      </c>
      <c r="J306" s="27">
        <v>0.18188199999999999</v>
      </c>
      <c r="K306" s="28">
        <v>0.189244</v>
      </c>
      <c r="L306" s="27">
        <v>0.35627399999999998</v>
      </c>
      <c r="M306" s="28">
        <v>0.37343700000000002</v>
      </c>
      <c r="N306" s="29">
        <v>-0.38490999999999997</v>
      </c>
      <c r="O306" s="9">
        <v>-0.49547999999999998</v>
      </c>
      <c r="P306" s="30">
        <v>-2.1160000000000002E-2</v>
      </c>
      <c r="Q306" s="4">
        <v>4.7820000000000001E-2</v>
      </c>
      <c r="R306" s="31">
        <f t="shared" si="16"/>
        <v>13.780118108750335</v>
      </c>
      <c r="S306" s="32">
        <f t="shared" si="17"/>
        <v>12.535333663445668</v>
      </c>
      <c r="T306" s="33">
        <v>5.8628</v>
      </c>
      <c r="U306" s="34">
        <v>6.0270000000000001</v>
      </c>
      <c r="V306" s="35">
        <f t="shared" si="19"/>
        <v>1.157941898369689</v>
      </c>
      <c r="W306" s="36">
        <f t="shared" si="18"/>
        <v>1.496578785096194</v>
      </c>
      <c r="X306" s="37">
        <v>123.771</v>
      </c>
      <c r="Y306" s="37">
        <v>104.355</v>
      </c>
      <c r="Z306" s="37">
        <v>51.133000000000003</v>
      </c>
      <c r="AA306" s="38">
        <v>107.18300000000001</v>
      </c>
      <c r="AB306" s="38">
        <v>97.206999999999994</v>
      </c>
      <c r="AC306" s="38">
        <v>49.643000000000001</v>
      </c>
      <c r="AD306" s="39">
        <v>0.76219999999999999</v>
      </c>
      <c r="AE306" s="39">
        <v>0.44829999999999998</v>
      </c>
      <c r="AF306" s="39">
        <v>-1.2104999999999999</v>
      </c>
      <c r="AG306" s="39">
        <v>-0.46829999999999999</v>
      </c>
      <c r="AH306" s="39">
        <v>1.4E-3</v>
      </c>
      <c r="AI306" s="39">
        <v>3.0999999999999999E-3</v>
      </c>
      <c r="AJ306" s="40">
        <v>0.73080000000000001</v>
      </c>
      <c r="AK306" s="40">
        <v>0.84130000000000005</v>
      </c>
      <c r="AL306" s="40">
        <v>-1.5720000000000001</v>
      </c>
      <c r="AM306" s="40">
        <v>-0.62080000000000002</v>
      </c>
      <c r="AN306" s="40">
        <v>1.5E-3</v>
      </c>
      <c r="AO306" s="40">
        <v>1.9E-3</v>
      </c>
    </row>
    <row r="307" spans="1:41" x14ac:dyDescent="0.75">
      <c r="A307" s="26" t="s">
        <v>472</v>
      </c>
      <c r="B307" t="s">
        <v>473</v>
      </c>
      <c r="C307" s="9">
        <v>0.26</v>
      </c>
      <c r="D307" s="9">
        <v>0.82</v>
      </c>
      <c r="E307" s="9">
        <v>1.72</v>
      </c>
      <c r="F307" s="27">
        <v>-0.18309500000000001</v>
      </c>
      <c r="G307" s="28">
        <v>-0.24388599999999999</v>
      </c>
      <c r="H307" s="27">
        <v>-0.38463599999999998</v>
      </c>
      <c r="I307" s="28">
        <v>-0.45462000000000002</v>
      </c>
      <c r="J307" s="27">
        <v>0.18487899999999999</v>
      </c>
      <c r="K307" s="28">
        <v>0.190001</v>
      </c>
      <c r="L307" s="27">
        <v>0.35911700000000002</v>
      </c>
      <c r="M307" s="28">
        <v>0.37275000000000003</v>
      </c>
      <c r="N307" s="29">
        <v>-0.37995000000000001</v>
      </c>
      <c r="O307" s="9">
        <v>-0.49299999999999999</v>
      </c>
      <c r="P307" s="30">
        <v>-2.2970000000000001E-2</v>
      </c>
      <c r="Q307" s="4">
        <v>5.3420000000000002E-2</v>
      </c>
      <c r="R307" s="31">
        <f t="shared" si="16"/>
        <v>14.121982321747668</v>
      </c>
      <c r="S307" s="32">
        <f t="shared" si="17"/>
        <v>12.546683081602334</v>
      </c>
      <c r="T307" s="33">
        <v>5.3821000000000003</v>
      </c>
      <c r="U307" s="34">
        <v>4.8052000000000001</v>
      </c>
      <c r="V307" s="35">
        <f t="shared" si="19"/>
        <v>8.7361337123466694</v>
      </c>
      <c r="W307" s="36">
        <f t="shared" si="18"/>
        <v>9.7689883872384655</v>
      </c>
      <c r="X307" s="37">
        <v>136.61099999999999</v>
      </c>
      <c r="Y307" s="37">
        <v>98.578999999999994</v>
      </c>
      <c r="Z307" s="37">
        <v>50.997</v>
      </c>
      <c r="AA307" s="38">
        <v>111.066</v>
      </c>
      <c r="AB307" s="38">
        <v>92.816000000000003</v>
      </c>
      <c r="AC307" s="38">
        <v>50.381</v>
      </c>
      <c r="AD307" s="39">
        <v>-6.5137999999999998</v>
      </c>
      <c r="AE307" s="39">
        <v>6.444</v>
      </c>
      <c r="AF307" s="39">
        <v>6.9699999999999998E-2</v>
      </c>
      <c r="AG307" s="39">
        <v>-5.8548999999999998</v>
      </c>
      <c r="AH307" s="39">
        <v>-3.8999999999999998E-3</v>
      </c>
      <c r="AI307" s="39">
        <v>-6.3E-3</v>
      </c>
      <c r="AJ307" s="40">
        <v>-8.2568000000000001</v>
      </c>
      <c r="AK307" s="40">
        <v>6.2910000000000004</v>
      </c>
      <c r="AL307" s="40">
        <v>1.9658</v>
      </c>
      <c r="AM307" s="40">
        <v>-1.21E-2</v>
      </c>
      <c r="AN307" s="40">
        <v>-6.2900999999999998</v>
      </c>
      <c r="AO307" s="40">
        <v>2.5999999999999999E-3</v>
      </c>
    </row>
    <row r="308" spans="1:41" x14ac:dyDescent="0.75">
      <c r="A308" s="26" t="s">
        <v>474</v>
      </c>
      <c r="B308" t="s">
        <v>475</v>
      </c>
      <c r="C308" s="9">
        <v>0.37</v>
      </c>
      <c r="D308" s="9">
        <v>0.61</v>
      </c>
      <c r="E308" s="9">
        <v>1.05</v>
      </c>
      <c r="F308" s="27">
        <v>-0.19080800000000001</v>
      </c>
      <c r="G308" s="28">
        <v>-0.22877900000000001</v>
      </c>
      <c r="H308" s="27">
        <v>-0.39386599999999999</v>
      </c>
      <c r="I308" s="28">
        <v>-0.44297900000000001</v>
      </c>
      <c r="J308" s="27">
        <v>0.17757100000000001</v>
      </c>
      <c r="K308" s="28">
        <v>0.18611</v>
      </c>
      <c r="L308" s="27">
        <v>0.35229300000000002</v>
      </c>
      <c r="M308" s="28">
        <v>0.37062400000000001</v>
      </c>
      <c r="N308" s="29">
        <v>-0.34014</v>
      </c>
      <c r="O308" s="9">
        <v>-0.48430000000000001</v>
      </c>
      <c r="P308" s="30">
        <v>-8.3499999999999998E-3</v>
      </c>
      <c r="Q308" s="4">
        <v>5.9080000000000001E-2</v>
      </c>
      <c r="R308" s="31">
        <f t="shared" si="16"/>
        <v>18.526099364794</v>
      </c>
      <c r="S308" s="32">
        <f t="shared" si="17"/>
        <v>17.282449861305</v>
      </c>
      <c r="T308" s="33">
        <v>1.2004999999999999</v>
      </c>
      <c r="U308" s="34">
        <v>1.1544000000000001</v>
      </c>
      <c r="V308" s="35">
        <f t="shared" si="19"/>
        <v>9.3756012292545812</v>
      </c>
      <c r="W308" s="36">
        <f t="shared" si="18"/>
        <v>10.320843064401279</v>
      </c>
      <c r="X308" s="37">
        <v>172.22300000000001</v>
      </c>
      <c r="Y308" s="37">
        <v>135.874</v>
      </c>
      <c r="Z308" s="37">
        <v>67.340999999999994</v>
      </c>
      <c r="AA308" s="38">
        <v>158.25899999999999</v>
      </c>
      <c r="AB308" s="38">
        <v>125.27500000000001</v>
      </c>
      <c r="AC308" s="38">
        <v>66.700999999999993</v>
      </c>
      <c r="AD308" s="39">
        <v>8.8164999999999996</v>
      </c>
      <c r="AE308" s="39">
        <v>0.37930000000000003</v>
      </c>
      <c r="AF308" s="39">
        <v>-9.1958000000000002</v>
      </c>
      <c r="AG308" s="39">
        <v>2.5855000000000001</v>
      </c>
      <c r="AH308" s="39">
        <v>-2.9999999999999997E-4</v>
      </c>
      <c r="AI308" s="39">
        <v>-2.9999999999999997E-4</v>
      </c>
      <c r="AJ308" s="40">
        <v>9.5587999999999997</v>
      </c>
      <c r="AK308" s="40">
        <v>0.81989999999999996</v>
      </c>
      <c r="AL308" s="40">
        <v>-10.3788</v>
      </c>
      <c r="AM308" s="40">
        <v>2.5769000000000002</v>
      </c>
      <c r="AN308" s="40">
        <v>-2.9999999999999997E-4</v>
      </c>
      <c r="AO308" s="40">
        <v>-2.9999999999999997E-4</v>
      </c>
    </row>
    <row r="309" spans="1:41" x14ac:dyDescent="0.75">
      <c r="A309" s="26" t="s">
        <v>476</v>
      </c>
      <c r="B309" t="s">
        <v>477</v>
      </c>
      <c r="C309" s="9">
        <v>0.4</v>
      </c>
      <c r="D309" s="9">
        <v>0.61</v>
      </c>
      <c r="E309" s="9">
        <v>1.08</v>
      </c>
      <c r="F309" s="27">
        <v>-0.20107</v>
      </c>
      <c r="G309" s="28">
        <v>-0.238062</v>
      </c>
      <c r="H309" s="27">
        <v>-0.40229999999999999</v>
      </c>
      <c r="I309" s="28">
        <v>-0.45047900000000002</v>
      </c>
      <c r="J309" s="27">
        <v>0.17447799999999999</v>
      </c>
      <c r="K309" s="28">
        <v>0.18232999999999999</v>
      </c>
      <c r="L309" s="27">
        <v>0.34920000000000001</v>
      </c>
      <c r="M309" s="28">
        <v>0.36690299999999998</v>
      </c>
      <c r="N309" s="29">
        <v>-0.34014</v>
      </c>
      <c r="O309" s="9">
        <v>-0.48033999999999999</v>
      </c>
      <c r="P309" s="30">
        <v>-8.3499999999999998E-3</v>
      </c>
      <c r="Q309" s="4">
        <v>5.7579999999999999E-2</v>
      </c>
      <c r="R309" s="31">
        <f t="shared" si="16"/>
        <v>18.739517771435668</v>
      </c>
      <c r="S309" s="32">
        <f t="shared" si="17"/>
        <v>17.397424401761665</v>
      </c>
      <c r="T309" s="33">
        <v>1.508</v>
      </c>
      <c r="U309" s="34">
        <v>1.6173</v>
      </c>
      <c r="V309" s="35">
        <f t="shared" si="19"/>
        <v>9.529773869300362</v>
      </c>
      <c r="W309" s="36">
        <f t="shared" si="18"/>
        <v>10.479063112702393</v>
      </c>
      <c r="X309" s="37">
        <v>185.16399999999999</v>
      </c>
      <c r="Y309" s="37">
        <v>127.44199999999999</v>
      </c>
      <c r="Z309" s="37">
        <v>67.156999999999996</v>
      </c>
      <c r="AA309" s="38">
        <v>166.93</v>
      </c>
      <c r="AB309" s="38">
        <v>119.191</v>
      </c>
      <c r="AC309" s="38">
        <v>66.444000000000003</v>
      </c>
      <c r="AD309" s="39">
        <v>6.3701999999999996</v>
      </c>
      <c r="AE309" s="39">
        <v>2.1141000000000001</v>
      </c>
      <c r="AF309" s="39">
        <v>-8.4842999999999993</v>
      </c>
      <c r="AG309" s="39">
        <v>-5.681</v>
      </c>
      <c r="AH309" s="39">
        <v>-4.5999999999999999E-3</v>
      </c>
      <c r="AI309" s="39">
        <v>-1E-4</v>
      </c>
      <c r="AJ309" s="40">
        <v>6.8212999999999999</v>
      </c>
      <c r="AK309" s="40">
        <v>2.7892999999999999</v>
      </c>
      <c r="AL309" s="40">
        <v>-9.6105999999999998</v>
      </c>
      <c r="AM309" s="40">
        <v>-6.0358999999999998</v>
      </c>
      <c r="AN309" s="40">
        <v>-6.7999999999999996E-3</v>
      </c>
      <c r="AO309" s="40">
        <v>-1E-4</v>
      </c>
    </row>
    <row r="310" spans="1:41" x14ac:dyDescent="0.75">
      <c r="A310" s="26">
        <v>36</v>
      </c>
      <c r="B310" t="s">
        <v>301</v>
      </c>
      <c r="C310" s="9">
        <v>0.56000000000000005</v>
      </c>
      <c r="D310" s="9">
        <v>0.33</v>
      </c>
      <c r="E310" s="9">
        <v>0.87</v>
      </c>
      <c r="F310" s="27">
        <v>-0.228578</v>
      </c>
      <c r="G310" s="28">
        <v>-0.261598</v>
      </c>
      <c r="H310" s="27">
        <v>-0.44627099999999997</v>
      </c>
      <c r="I310" s="28">
        <v>-0.49180099999999999</v>
      </c>
      <c r="J310" s="27">
        <v>0.16315299999999999</v>
      </c>
      <c r="K310" s="28">
        <v>0.17316000000000001</v>
      </c>
      <c r="L310" s="27">
        <v>0.33629399999999998</v>
      </c>
      <c r="M310" s="28">
        <v>0.35589199999999999</v>
      </c>
      <c r="N310" s="29">
        <v>-0.29576000000000002</v>
      </c>
      <c r="O310" s="9">
        <v>-0.45829999999999999</v>
      </c>
      <c r="P310" s="30">
        <v>4.7600000000000003E-3</v>
      </c>
      <c r="Q310" s="4">
        <v>6.0339999999999998E-2</v>
      </c>
      <c r="R310" s="31">
        <f t="shared" ref="R310:R333" si="20">$S$4*AVERAGE(X310:Z310)</f>
        <v>12.856966304946333</v>
      </c>
      <c r="S310" s="32">
        <f t="shared" ref="S310:S333" si="21">$S$4*AVERAGE(AA310:AC310)</f>
        <v>12.070698353171</v>
      </c>
      <c r="T310" s="33">
        <v>1.6970000000000001</v>
      </c>
      <c r="U310" s="34">
        <v>1.7783</v>
      </c>
      <c r="V310" s="35">
        <f t="shared" si="19"/>
        <v>8.1144752190144729</v>
      </c>
      <c r="W310" s="36">
        <f t="shared" ref="W310:W333" si="22">SQRT(AJ310*SUM(AJ310:AO310)+AK310*SUM(AK310:AO310)+AL310*SUM(AL310:AO310)+AM310*SUM(AM310:AO310)+AN310*SUM(AN310:AO310)+AO310^2)</f>
        <v>8.1566621837611972</v>
      </c>
      <c r="X310" s="37">
        <v>110.28700000000001</v>
      </c>
      <c r="Y310" s="37">
        <v>93.888999999999996</v>
      </c>
      <c r="Z310" s="37">
        <v>56.375</v>
      </c>
      <c r="AA310" s="38">
        <v>101.55800000000001</v>
      </c>
      <c r="AB310" s="38">
        <v>88.396000000000001</v>
      </c>
      <c r="AC310" s="38">
        <v>54.662999999999997</v>
      </c>
      <c r="AD310" s="39">
        <v>6.6680000000000001</v>
      </c>
      <c r="AE310" s="39">
        <v>1.83E-2</v>
      </c>
      <c r="AF310" s="39">
        <v>-6.6863000000000001</v>
      </c>
      <c r="AG310" s="39">
        <v>-3.2608999999999999</v>
      </c>
      <c r="AH310" s="39">
        <v>-1.6797</v>
      </c>
      <c r="AI310" s="39">
        <v>-0.43319999999999997</v>
      </c>
      <c r="AJ310" s="40">
        <v>7.1822999999999997</v>
      </c>
      <c r="AK310" s="40">
        <v>0.24379999999999999</v>
      </c>
      <c r="AL310" s="40">
        <v>-7.4260999999999999</v>
      </c>
      <c r="AM310" s="40">
        <v>-3.6204000000000001</v>
      </c>
      <c r="AN310" s="40">
        <v>-5.7999999999999996E-3</v>
      </c>
      <c r="AO310" s="40">
        <v>-1.9E-3</v>
      </c>
    </row>
    <row r="311" spans="1:41" x14ac:dyDescent="0.75">
      <c r="A311" s="59" t="s">
        <v>508</v>
      </c>
      <c r="B311" s="58" t="s">
        <v>509</v>
      </c>
      <c r="C311" s="9">
        <v>0.16</v>
      </c>
      <c r="D311" s="9">
        <v>0.09</v>
      </c>
      <c r="E311" s="91">
        <v>0.8</v>
      </c>
      <c r="F311" s="27">
        <v>-6.8215999999999999E-2</v>
      </c>
      <c r="G311" s="28">
        <v>-7.0300000000000001E-2</v>
      </c>
      <c r="H311" s="27">
        <v>-0.116031</v>
      </c>
      <c r="I311" s="28">
        <v>-0.120272</v>
      </c>
      <c r="J311" s="27">
        <v>5.2630000000000003E-2</v>
      </c>
      <c r="K311" s="28">
        <v>4.9616E-2</v>
      </c>
      <c r="L311" s="27">
        <v>0.1197</v>
      </c>
      <c r="M311" s="28">
        <v>0.119411</v>
      </c>
      <c r="N311" s="29">
        <v>-0.25297999999999998</v>
      </c>
      <c r="O311" s="9">
        <v>-0.36979000000000001</v>
      </c>
      <c r="P311" s="30">
        <v>-6.2599999999999999E-3</v>
      </c>
      <c r="Q311" s="4">
        <v>5.7340000000000002E-2</v>
      </c>
      <c r="R311" s="31">
        <f t="shared" si="20"/>
        <v>13.474226616779999</v>
      </c>
      <c r="S311" s="32">
        <f t="shared" si="21"/>
        <v>12.798738855272999</v>
      </c>
      <c r="T311" s="33">
        <v>1.6827000000000001</v>
      </c>
      <c r="U311" s="34">
        <v>1.7926</v>
      </c>
      <c r="V311" s="35">
        <f t="shared" ref="V311:V333" si="23">SQRT(AD311*SUM(AD311:AI311)+AE311*SUM(AE311:AI311)+AF311*SUM(AF311:AI311)+AG311*SUM(AG311:AI311)+AH311*SUM(AH311:AI311)+AI311^2)</f>
        <v>3.4855658220725085</v>
      </c>
      <c r="W311" s="36">
        <f t="shared" si="22"/>
        <v>4.0848421071076908</v>
      </c>
      <c r="X311" s="37">
        <v>120.575</v>
      </c>
      <c r="Y311" s="37">
        <v>93.828999999999994</v>
      </c>
      <c r="Z311" s="37">
        <v>58.655999999999999</v>
      </c>
      <c r="AA311" s="38">
        <v>112.857</v>
      </c>
      <c r="AB311" s="38">
        <v>88.884</v>
      </c>
      <c r="AC311" s="38">
        <v>57.63</v>
      </c>
      <c r="AD311" s="39">
        <v>0.50570000000000004</v>
      </c>
      <c r="AE311" s="39">
        <v>2.2391000000000001</v>
      </c>
      <c r="AF311" s="39">
        <v>-2.7448000000000001</v>
      </c>
      <c r="AG311" s="39">
        <v>5.1000000000000004E-3</v>
      </c>
      <c r="AH311" s="39">
        <v>-2.3972000000000002</v>
      </c>
      <c r="AI311" s="39">
        <v>-5.4999999999999997E-3</v>
      </c>
      <c r="AJ311" s="40">
        <v>0.72650000000000003</v>
      </c>
      <c r="AK311" s="40">
        <v>2.6642000000000001</v>
      </c>
      <c r="AL311" s="40">
        <v>-3.3906999999999998</v>
      </c>
      <c r="AM311" s="40">
        <v>1.1000000000000001E-3</v>
      </c>
      <c r="AN311" s="40">
        <v>-2.6692</v>
      </c>
      <c r="AO311" s="40">
        <v>-1.1000000000000001E-3</v>
      </c>
    </row>
    <row r="312" spans="1:41" x14ac:dyDescent="0.75">
      <c r="A312" s="26" t="s">
        <v>566</v>
      </c>
      <c r="B312" s="56" t="s">
        <v>567</v>
      </c>
      <c r="C312" s="9">
        <v>0.8</v>
      </c>
      <c r="D312" s="9">
        <v>0.55000000000000004</v>
      </c>
      <c r="E312" s="9">
        <v>1.55</v>
      </c>
      <c r="F312" s="27">
        <v>-0.319021</v>
      </c>
      <c r="G312" s="28">
        <v>-0.37535099999999999</v>
      </c>
      <c r="H312" s="27">
        <v>-0.36945800000000001</v>
      </c>
      <c r="I312" s="28">
        <v>-0.429753</v>
      </c>
      <c r="J312" s="27">
        <v>0.13519200000000001</v>
      </c>
      <c r="K312" s="28">
        <v>0.140572</v>
      </c>
      <c r="L312" s="27">
        <v>0.32970100000000002</v>
      </c>
      <c r="M312" s="28">
        <v>0.34331299999999998</v>
      </c>
      <c r="N312" s="29">
        <v>-0.31823000000000001</v>
      </c>
      <c r="O312" s="9">
        <v>-0.46598000000000001</v>
      </c>
      <c r="P312" s="30">
        <v>-1.7799999999999999E-3</v>
      </c>
      <c r="Q312" s="4">
        <v>6.6040000000000001E-2</v>
      </c>
      <c r="R312" s="31">
        <f t="shared" si="20"/>
        <v>15.342834298330668</v>
      </c>
      <c r="S312" s="32">
        <f t="shared" si="21"/>
        <v>13.966001840037999</v>
      </c>
      <c r="T312" s="33">
        <v>3.8205</v>
      </c>
      <c r="U312" s="34">
        <v>4.2089999999999996</v>
      </c>
      <c r="V312" s="35">
        <f t="shared" si="23"/>
        <v>10.213389704696478</v>
      </c>
      <c r="W312" s="36">
        <f t="shared" si="22"/>
        <v>10.829850678102632</v>
      </c>
      <c r="X312" s="37">
        <v>132.63999999999999</v>
      </c>
      <c r="Y312" s="37">
        <v>105.535</v>
      </c>
      <c r="Z312" s="37">
        <v>72.753</v>
      </c>
      <c r="AA312" s="38">
        <v>118.294</v>
      </c>
      <c r="AB312" s="38">
        <v>97.540999999999997</v>
      </c>
      <c r="AC312" s="38">
        <v>67.191000000000003</v>
      </c>
      <c r="AD312" s="39">
        <v>4.6871999999999998</v>
      </c>
      <c r="AE312" s="39">
        <v>5.8200000000000002E-2</v>
      </c>
      <c r="AF312" s="39">
        <v>-4.7454000000000001</v>
      </c>
      <c r="AG312" s="39">
        <v>3.7000000000000002E-3</v>
      </c>
      <c r="AH312" s="39">
        <v>9.0585000000000004</v>
      </c>
      <c r="AI312" s="39">
        <v>-2.5000000000000001E-3</v>
      </c>
      <c r="AJ312" s="40">
        <v>4.7743000000000002</v>
      </c>
      <c r="AK312" s="40">
        <v>0.2084</v>
      </c>
      <c r="AL312" s="40">
        <v>-4.9828000000000001</v>
      </c>
      <c r="AM312" s="40">
        <v>3.5999999999999999E-3</v>
      </c>
      <c r="AN312" s="40">
        <v>9.6666000000000007</v>
      </c>
      <c r="AO312" s="40">
        <v>-2.5000000000000001E-3</v>
      </c>
    </row>
    <row r="313" spans="1:41" x14ac:dyDescent="0.75">
      <c r="A313" s="26" t="s">
        <v>568</v>
      </c>
      <c r="B313" s="56" t="s">
        <v>569</v>
      </c>
      <c r="C313" s="9">
        <v>0.82</v>
      </c>
      <c r="D313" s="9">
        <v>0.3</v>
      </c>
      <c r="E313" s="9">
        <v>1.5</v>
      </c>
      <c r="F313" s="27">
        <v>-0.324266</v>
      </c>
      <c r="G313" s="28">
        <v>-0.380741</v>
      </c>
      <c r="H313" s="27">
        <v>-0.37317600000000001</v>
      </c>
      <c r="I313" s="28">
        <v>-0.43354500000000001</v>
      </c>
      <c r="J313" s="27">
        <v>0.13130800000000001</v>
      </c>
      <c r="K313" s="28">
        <v>0.13487499999999999</v>
      </c>
      <c r="L313" s="27">
        <v>0.330762</v>
      </c>
      <c r="M313" s="28">
        <v>0.34285199999999999</v>
      </c>
      <c r="N313" s="29">
        <v>-0.31584000000000001</v>
      </c>
      <c r="O313" s="9">
        <v>-0.46500000000000002</v>
      </c>
      <c r="P313" s="30">
        <v>-8.9200000000000008E-3</v>
      </c>
      <c r="Q313" s="4">
        <v>6.4280000000000004E-2</v>
      </c>
      <c r="R313" s="31">
        <f t="shared" si="20"/>
        <v>17.102783637355333</v>
      </c>
      <c r="S313" s="32">
        <f t="shared" si="21"/>
        <v>15.575398679949668</v>
      </c>
      <c r="T313" s="33">
        <v>4.3962000000000003</v>
      </c>
      <c r="U313" s="34">
        <v>4.7595000000000001</v>
      </c>
      <c r="V313" s="35">
        <f t="shared" si="23"/>
        <v>9.7891855667363874</v>
      </c>
      <c r="W313" s="36">
        <f t="shared" si="22"/>
        <v>10.240341649574003</v>
      </c>
      <c r="X313" s="37">
        <v>143.72499999999999</v>
      </c>
      <c r="Y313" s="37">
        <v>109.98099999999999</v>
      </c>
      <c r="Z313" s="37">
        <v>92.888000000000005</v>
      </c>
      <c r="AA313" s="38">
        <v>128.55500000000001</v>
      </c>
      <c r="AB313" s="38">
        <v>101.13</v>
      </c>
      <c r="AC313" s="38">
        <v>85.956000000000003</v>
      </c>
      <c r="AD313" s="39">
        <v>7.3445</v>
      </c>
      <c r="AE313" s="39">
        <v>-2.4927000000000001</v>
      </c>
      <c r="AF313" s="39">
        <v>-4.8517000000000001</v>
      </c>
      <c r="AG313" s="39">
        <v>1.3754</v>
      </c>
      <c r="AH313" s="39">
        <v>7.6806999999999999</v>
      </c>
      <c r="AI313" s="39">
        <v>-2.786</v>
      </c>
      <c r="AJ313" s="40">
        <v>7.7744</v>
      </c>
      <c r="AK313" s="40">
        <v>-2.601</v>
      </c>
      <c r="AL313" s="40">
        <v>-5.1733000000000002</v>
      </c>
      <c r="AM313" s="40">
        <v>1.2146999999999999</v>
      </c>
      <c r="AN313" s="40">
        <v>8.1506000000000007</v>
      </c>
      <c r="AO313" s="40">
        <v>-3.2690999999999999</v>
      </c>
    </row>
    <row r="314" spans="1:41" x14ac:dyDescent="0.75">
      <c r="A314" s="26" t="s">
        <v>570</v>
      </c>
      <c r="B314" s="56" t="s">
        <v>571</v>
      </c>
      <c r="C314" s="9">
        <v>0.86</v>
      </c>
      <c r="D314" s="9">
        <v>0</v>
      </c>
      <c r="E314" s="9">
        <v>1.5</v>
      </c>
      <c r="F314" s="27">
        <v>-0.319438</v>
      </c>
      <c r="G314" s="28">
        <v>-0.37771300000000002</v>
      </c>
      <c r="H314" s="27">
        <v>-0.37024600000000002</v>
      </c>
      <c r="I314" s="28">
        <v>-0.432618</v>
      </c>
      <c r="J314" s="27">
        <v>5.253E-2</v>
      </c>
      <c r="K314" s="28">
        <v>5.5280000000000003E-2</v>
      </c>
      <c r="L314" s="27">
        <v>0.10870299999999999</v>
      </c>
      <c r="M314" s="28">
        <v>0.11428199999999999</v>
      </c>
      <c r="N314" s="29">
        <v>-0.31254999999999999</v>
      </c>
      <c r="O314" s="9">
        <v>-0.46150000000000002</v>
      </c>
      <c r="P314" s="30">
        <v>-7.0699999999999999E-3</v>
      </c>
      <c r="Q314" s="4">
        <v>5.3429999999999998E-2</v>
      </c>
      <c r="R314" s="31">
        <f t="shared" si="20"/>
        <v>19.024388167168002</v>
      </c>
      <c r="S314" s="32">
        <f t="shared" si="21"/>
        <v>17.298388392020666</v>
      </c>
      <c r="T314" s="33">
        <v>4.4870999999999999</v>
      </c>
      <c r="U314" s="34">
        <v>4.7868000000000004</v>
      </c>
      <c r="V314" s="35">
        <f t="shared" si="23"/>
        <v>9.8899966825070287</v>
      </c>
      <c r="W314" s="36">
        <f t="shared" si="22"/>
        <v>10.520220006254622</v>
      </c>
      <c r="X314" s="37">
        <v>162.792</v>
      </c>
      <c r="Y314" s="37">
        <v>123.682</v>
      </c>
      <c r="Z314" s="37">
        <v>99.061999999999998</v>
      </c>
      <c r="AA314" s="38">
        <v>145.22499999999999</v>
      </c>
      <c r="AB314" s="38">
        <v>114.33</v>
      </c>
      <c r="AC314" s="38">
        <v>91.003</v>
      </c>
      <c r="AD314" s="39">
        <v>9.1502999999999997</v>
      </c>
      <c r="AE314" s="39">
        <v>-1.6115999999999999</v>
      </c>
      <c r="AF314" s="39">
        <v>-7.5387000000000004</v>
      </c>
      <c r="AG314" s="39">
        <v>-3.3016000000000001</v>
      </c>
      <c r="AH314" s="39">
        <v>-3.3016000000000001</v>
      </c>
      <c r="AI314" s="39">
        <v>1.1962999999999999</v>
      </c>
      <c r="AJ314" s="40">
        <v>9.9390000000000001</v>
      </c>
      <c r="AK314" s="40">
        <v>-1.4716</v>
      </c>
      <c r="AL314" s="40">
        <v>-8.4673999999999996</v>
      </c>
      <c r="AM314" s="40">
        <v>-3.4041000000000001</v>
      </c>
      <c r="AN314" s="40">
        <v>5.1898999999999997</v>
      </c>
      <c r="AO314" s="40">
        <v>1.1791</v>
      </c>
    </row>
    <row r="315" spans="1:41" x14ac:dyDescent="0.75">
      <c r="A315" s="26">
        <v>58</v>
      </c>
      <c r="B315" t="s">
        <v>321</v>
      </c>
      <c r="C315" s="9">
        <v>0.13</v>
      </c>
      <c r="D315" s="9">
        <v>0</v>
      </c>
      <c r="E315" s="9">
        <v>0.53</v>
      </c>
      <c r="F315" s="27">
        <v>-0.100483</v>
      </c>
      <c r="G315" s="28">
        <v>-0.148253</v>
      </c>
      <c r="H315" s="27">
        <v>-0.17933399999999999</v>
      </c>
      <c r="I315" s="28">
        <v>-0.231408</v>
      </c>
      <c r="J315" s="27">
        <v>6.2595999999999999E-2</v>
      </c>
      <c r="K315" s="28">
        <v>6.1556E-2</v>
      </c>
      <c r="L315" s="27">
        <v>0.12620899999999999</v>
      </c>
      <c r="M315" s="28">
        <v>0.126973</v>
      </c>
      <c r="N315" s="29">
        <v>-0.28916999999999998</v>
      </c>
      <c r="O315" s="9">
        <v>-0.39842</v>
      </c>
      <c r="P315" s="30">
        <v>8.8500000000000002E-3</v>
      </c>
      <c r="Q315" s="4">
        <v>6.6839999999999997E-2</v>
      </c>
      <c r="R315" s="31">
        <f t="shared" si="20"/>
        <v>7.1449521825849995</v>
      </c>
      <c r="S315" s="32">
        <f t="shared" si="21"/>
        <v>6.7461434976190002</v>
      </c>
      <c r="T315" s="33">
        <v>0.67200000000000004</v>
      </c>
      <c r="U315" s="34">
        <v>0.70369999999999999</v>
      </c>
      <c r="V315" s="35">
        <f t="shared" si="23"/>
        <v>3.8123509977440433</v>
      </c>
      <c r="W315" s="36">
        <f t="shared" si="22"/>
        <v>4.1193042082371143</v>
      </c>
      <c r="X315" s="37">
        <v>57.374000000000002</v>
      </c>
      <c r="Y315" s="37">
        <v>52.762</v>
      </c>
      <c r="Z315" s="37">
        <v>34.658999999999999</v>
      </c>
      <c r="AA315" s="38">
        <v>52.548000000000002</v>
      </c>
      <c r="AB315" s="38">
        <v>50.36</v>
      </c>
      <c r="AC315" s="38">
        <v>33.805</v>
      </c>
      <c r="AD315" s="39">
        <v>3.8109000000000002</v>
      </c>
      <c r="AE315" s="39">
        <v>3.0000000000000001E-3</v>
      </c>
      <c r="AF315" s="39">
        <v>-3.8138000000000001</v>
      </c>
      <c r="AG315" s="39">
        <v>2.0000000000000001E-4</v>
      </c>
      <c r="AH315" s="39">
        <v>2.0000000000000001E-4</v>
      </c>
      <c r="AI315" s="39">
        <v>6.9999999999999999E-4</v>
      </c>
      <c r="AJ315" s="40">
        <v>4.0461</v>
      </c>
      <c r="AK315" s="40">
        <v>0.14269999999999999</v>
      </c>
      <c r="AL315" s="40">
        <v>-4.1887999999999996</v>
      </c>
      <c r="AM315" s="40">
        <v>0</v>
      </c>
      <c r="AN315" s="40">
        <v>2.9999999999999997E-4</v>
      </c>
      <c r="AO315" s="40">
        <v>2.0000000000000001E-4</v>
      </c>
    </row>
    <row r="316" spans="1:41" x14ac:dyDescent="0.75">
      <c r="A316" s="26" t="s">
        <v>322</v>
      </c>
      <c r="B316" t="s">
        <v>323</v>
      </c>
      <c r="C316" s="9">
        <v>0.15</v>
      </c>
      <c r="D316" s="9">
        <v>0</v>
      </c>
      <c r="E316" s="9">
        <v>0.83</v>
      </c>
      <c r="F316" s="27">
        <v>-0.108416</v>
      </c>
      <c r="G316" s="28">
        <v>-0.156496</v>
      </c>
      <c r="H316" s="27">
        <v>-0.17843999999999999</v>
      </c>
      <c r="I316" s="28">
        <v>-0.23031099999999999</v>
      </c>
      <c r="J316" s="27">
        <v>6.6492999999999997E-2</v>
      </c>
      <c r="K316" s="28">
        <v>6.5810999999999995E-2</v>
      </c>
      <c r="L316" s="27">
        <v>0.130103</v>
      </c>
      <c r="M316" s="28">
        <v>0.13125100000000001</v>
      </c>
      <c r="N316" s="29">
        <v>-0.34839999999999999</v>
      </c>
      <c r="O316" s="9">
        <v>-0.49347000000000002</v>
      </c>
      <c r="P316" s="30">
        <v>4.4400000000000004E-3</v>
      </c>
      <c r="Q316" s="4">
        <v>6.0879999999999997E-2</v>
      </c>
      <c r="R316" s="31">
        <f t="shared" si="20"/>
        <v>14.093411395170667</v>
      </c>
      <c r="S316" s="32">
        <f t="shared" si="21"/>
        <v>13.242698486384</v>
      </c>
      <c r="T316" s="33">
        <v>0.74470000000000003</v>
      </c>
      <c r="U316" s="34">
        <v>0.82120000000000004</v>
      </c>
      <c r="V316" s="35">
        <f t="shared" si="23"/>
        <v>6.1237898306522567</v>
      </c>
      <c r="W316" s="36">
        <f t="shared" si="22"/>
        <v>6.8544646202311093</v>
      </c>
      <c r="X316" s="37">
        <v>130.87299999999999</v>
      </c>
      <c r="Y316" s="37">
        <v>98.933999999999997</v>
      </c>
      <c r="Z316" s="37">
        <v>55.801000000000002</v>
      </c>
      <c r="AA316" s="38">
        <v>119.471</v>
      </c>
      <c r="AB316" s="38">
        <v>93.691000000000003</v>
      </c>
      <c r="AC316" s="38">
        <v>55.206000000000003</v>
      </c>
      <c r="AD316" s="39">
        <v>4.7502000000000004</v>
      </c>
      <c r="AE316" s="39">
        <v>1.6759999999999999</v>
      </c>
      <c r="AF316" s="39">
        <v>-6.4261999999999997</v>
      </c>
      <c r="AG316" s="39">
        <v>-2.0419</v>
      </c>
      <c r="AH316" s="39">
        <v>1.1999999999999999E-3</v>
      </c>
      <c r="AI316" s="39">
        <v>4.0000000000000002E-4</v>
      </c>
      <c r="AJ316" s="40">
        <v>5.2782</v>
      </c>
      <c r="AK316" s="40">
        <v>2.0261999999999998</v>
      </c>
      <c r="AL316" s="40">
        <v>-7.3044000000000002</v>
      </c>
      <c r="AM316" s="40">
        <v>-2.0804999999999998</v>
      </c>
      <c r="AN316" s="40">
        <v>1.5E-3</v>
      </c>
      <c r="AO316" s="40">
        <v>5.9999999999999995E-4</v>
      </c>
    </row>
    <row r="317" spans="1:41" x14ac:dyDescent="0.75">
      <c r="A317" s="26">
        <v>59</v>
      </c>
      <c r="B317" t="s">
        <v>324</v>
      </c>
      <c r="C317" s="9">
        <v>0.48</v>
      </c>
      <c r="D317" s="9">
        <v>0</v>
      </c>
      <c r="E317" s="9">
        <v>0.52</v>
      </c>
      <c r="F317" s="27">
        <v>-0.19334799999999999</v>
      </c>
      <c r="G317" s="28">
        <v>-0.233682</v>
      </c>
      <c r="H317" s="27">
        <v>-0.28787099999999999</v>
      </c>
      <c r="I317" s="28">
        <v>-0.334285</v>
      </c>
      <c r="J317" s="27">
        <v>3.6686000000000003E-2</v>
      </c>
      <c r="K317" s="28">
        <v>3.0419999999999999E-2</v>
      </c>
      <c r="L317" s="27">
        <v>9.1983999999999996E-2</v>
      </c>
      <c r="M317" s="28">
        <v>8.6792999999999995E-2</v>
      </c>
      <c r="N317" s="29">
        <v>-0.24907000000000001</v>
      </c>
      <c r="O317" s="9">
        <v>-0.40256999999999998</v>
      </c>
      <c r="P317" s="30">
        <v>2.0999999999999999E-3</v>
      </c>
      <c r="Q317" s="4">
        <v>7.1550000000000002E-2</v>
      </c>
      <c r="R317" s="31">
        <f t="shared" si="20"/>
        <v>7.5859017506196667</v>
      </c>
      <c r="S317" s="32">
        <f t="shared" si="21"/>
        <v>6.9563051147026673</v>
      </c>
      <c r="T317" s="33">
        <v>1.8268</v>
      </c>
      <c r="U317" s="34">
        <v>1.8312999999999999</v>
      </c>
      <c r="V317" s="35">
        <f t="shared" si="23"/>
        <v>2.9013685753450904</v>
      </c>
      <c r="W317" s="36">
        <f t="shared" si="22"/>
        <v>3.0001702901668765</v>
      </c>
      <c r="X317" s="37">
        <v>57.171999999999997</v>
      </c>
      <c r="Y317" s="37">
        <v>51.457999999999998</v>
      </c>
      <c r="Z317" s="37">
        <v>45.100999999999999</v>
      </c>
      <c r="AA317" s="38">
        <v>51.966000000000001</v>
      </c>
      <c r="AB317" s="38">
        <v>46.941000000000003</v>
      </c>
      <c r="AC317" s="38">
        <v>42.064999999999998</v>
      </c>
      <c r="AD317" s="39">
        <v>2.1840999999999999</v>
      </c>
      <c r="AE317" s="39">
        <v>-3.2921</v>
      </c>
      <c r="AF317" s="39">
        <v>1.1080000000000001</v>
      </c>
      <c r="AG317" s="39">
        <v>0</v>
      </c>
      <c r="AH317" s="39">
        <v>0</v>
      </c>
      <c r="AI317" s="39">
        <v>0</v>
      </c>
      <c r="AJ317" s="40">
        <v>2.2650999999999999</v>
      </c>
      <c r="AK317" s="40">
        <v>-3.4026000000000001</v>
      </c>
      <c r="AL317" s="40">
        <v>1.1374</v>
      </c>
      <c r="AM317" s="40">
        <v>0</v>
      </c>
      <c r="AN317" s="40">
        <v>0</v>
      </c>
      <c r="AO317" s="40">
        <v>0</v>
      </c>
    </row>
    <row r="318" spans="1:41" x14ac:dyDescent="0.75">
      <c r="A318" s="26">
        <v>60</v>
      </c>
      <c r="B318" t="s">
        <v>325</v>
      </c>
      <c r="C318" s="9">
        <v>0.53</v>
      </c>
      <c r="D318" s="9">
        <v>0</v>
      </c>
      <c r="E318" s="9">
        <v>0.48</v>
      </c>
      <c r="F318" s="27">
        <v>-0.185969</v>
      </c>
      <c r="G318" s="28">
        <v>-0.23288700000000001</v>
      </c>
      <c r="H318" s="27">
        <v>-0.277752</v>
      </c>
      <c r="I318" s="28">
        <v>-0.32918199999999997</v>
      </c>
      <c r="J318" s="27">
        <v>4.045E-2</v>
      </c>
      <c r="K318" s="28">
        <v>3.3090000000000001E-2</v>
      </c>
      <c r="L318" s="27">
        <v>9.4268000000000005E-2</v>
      </c>
      <c r="M318" s="28">
        <v>8.9190000000000005E-2</v>
      </c>
      <c r="N318" s="29">
        <v>-0.25957999999999998</v>
      </c>
      <c r="O318" s="9">
        <v>-0.40201999999999999</v>
      </c>
      <c r="P318" s="30">
        <v>4.8799999999999998E-3</v>
      </c>
      <c r="Q318" s="4">
        <v>6.7140000000000005E-2</v>
      </c>
      <c r="R318" s="31">
        <f t="shared" si="20"/>
        <v>9.5470318627953326</v>
      </c>
      <c r="S318" s="32">
        <f t="shared" si="21"/>
        <v>8.6995757435666672</v>
      </c>
      <c r="T318" s="33">
        <v>1.5343</v>
      </c>
      <c r="U318" s="34">
        <v>1.7269000000000001</v>
      </c>
      <c r="V318" s="35">
        <f t="shared" si="23"/>
        <v>2.4580044690764904</v>
      </c>
      <c r="W318" s="36">
        <f t="shared" si="22"/>
        <v>2.5572106542089958</v>
      </c>
      <c r="X318" s="37">
        <v>73.498999999999995</v>
      </c>
      <c r="Y318" s="37">
        <v>62.567999999999998</v>
      </c>
      <c r="Z318" s="37">
        <v>57.406999999999996</v>
      </c>
      <c r="AA318" s="38">
        <v>66.358000000000004</v>
      </c>
      <c r="AB318" s="38">
        <v>56.999000000000002</v>
      </c>
      <c r="AC318" s="38">
        <v>52.942999999999998</v>
      </c>
      <c r="AD318" s="39">
        <v>1.9430000000000001</v>
      </c>
      <c r="AE318" s="39">
        <v>-2.3199000000000001</v>
      </c>
      <c r="AF318" s="39">
        <v>0.37680000000000002</v>
      </c>
      <c r="AG318" s="39">
        <v>1.0995999999999999</v>
      </c>
      <c r="AH318" s="39">
        <v>-0.46179999999999999</v>
      </c>
      <c r="AI318" s="39">
        <v>0.44230000000000003</v>
      </c>
      <c r="AJ318" s="40">
        <v>1.7801</v>
      </c>
      <c r="AK318" s="40">
        <v>-2.5053999999999998</v>
      </c>
      <c r="AL318" s="40">
        <v>0.72529999999999994</v>
      </c>
      <c r="AM318" s="40">
        <v>-1.0539000000000001</v>
      </c>
      <c r="AN318" s="40">
        <v>-0.49170000000000003</v>
      </c>
      <c r="AO318" s="40">
        <v>0.2437</v>
      </c>
    </row>
    <row r="319" spans="1:41" x14ac:dyDescent="0.75">
      <c r="A319" s="26">
        <v>62</v>
      </c>
      <c r="B319" s="56" t="s">
        <v>592</v>
      </c>
      <c r="C319" s="9">
        <v>0.64</v>
      </c>
      <c r="D319" s="9">
        <v>0</v>
      </c>
      <c r="E319" s="9">
        <v>0.75</v>
      </c>
      <c r="F319" s="27">
        <v>-0.18421599999999999</v>
      </c>
      <c r="G319" s="28">
        <v>-0.22603699999999999</v>
      </c>
      <c r="H319" s="27">
        <v>-0.28165000000000001</v>
      </c>
      <c r="I319" s="28">
        <v>-0.329293</v>
      </c>
      <c r="J319" s="27">
        <v>4.8333000000000001E-2</v>
      </c>
      <c r="K319" s="28">
        <v>4.2973999999999998E-2</v>
      </c>
      <c r="L319" s="27">
        <v>0.11210000000000001</v>
      </c>
      <c r="M319" s="28">
        <v>0.108511</v>
      </c>
      <c r="N319" s="29">
        <v>-0.24964</v>
      </c>
      <c r="O319" s="9">
        <v>-0.39234000000000002</v>
      </c>
      <c r="P319" s="30">
        <v>7.0299999999999998E-3</v>
      </c>
      <c r="Q319" s="4">
        <v>7.0279999999999995E-2</v>
      </c>
      <c r="R319" s="31">
        <f t="shared" si="20"/>
        <v>8.4027144408253331</v>
      </c>
      <c r="S319" s="32">
        <f t="shared" si="21"/>
        <v>7.5124266043793337</v>
      </c>
      <c r="T319" s="33">
        <v>0</v>
      </c>
      <c r="U319" s="34">
        <v>4.0000000000000002E-4</v>
      </c>
      <c r="V319" s="35">
        <f t="shared" si="23"/>
        <v>6.2438614934990344</v>
      </c>
      <c r="W319" s="36">
        <f t="shared" si="22"/>
        <v>6.383111650284679</v>
      </c>
      <c r="X319" s="37">
        <v>64.064999999999998</v>
      </c>
      <c r="Y319" s="37">
        <v>54.195999999999998</v>
      </c>
      <c r="Z319" s="37">
        <v>52.023000000000003</v>
      </c>
      <c r="AA319" s="38">
        <v>57.399000000000001</v>
      </c>
      <c r="AB319" s="38">
        <v>48.305</v>
      </c>
      <c r="AC319" s="38">
        <v>46.537999999999997</v>
      </c>
      <c r="AD319" s="39">
        <v>5.9401000000000002</v>
      </c>
      <c r="AE319" s="39">
        <v>-5.6307999999999998</v>
      </c>
      <c r="AF319" s="39">
        <v>-0.30919999999999997</v>
      </c>
      <c r="AG319" s="39">
        <v>0</v>
      </c>
      <c r="AH319" s="39">
        <v>0</v>
      </c>
      <c r="AI319" s="39">
        <v>-2.3330000000000002</v>
      </c>
      <c r="AJ319" s="40">
        <v>5.9478999999999997</v>
      </c>
      <c r="AK319" s="40">
        <v>-5.8219000000000003</v>
      </c>
      <c r="AL319" s="40">
        <v>-0.126</v>
      </c>
      <c r="AM319" s="40">
        <v>-5.9999999999999995E-4</v>
      </c>
      <c r="AN319" s="40">
        <v>-1E-4</v>
      </c>
      <c r="AO319" s="40">
        <v>-2.4695</v>
      </c>
    </row>
    <row r="320" spans="1:41" x14ac:dyDescent="0.75">
      <c r="A320" s="26" t="s">
        <v>334</v>
      </c>
      <c r="B320" s="56" t="s">
        <v>335</v>
      </c>
      <c r="C320" s="9">
        <v>0.35</v>
      </c>
      <c r="D320" s="9">
        <v>0</v>
      </c>
      <c r="E320" s="9">
        <v>1.07</v>
      </c>
      <c r="F320" s="27">
        <v>-0.151148</v>
      </c>
      <c r="G320" s="28">
        <v>-0.197571</v>
      </c>
      <c r="H320" s="27">
        <v>-0.231908</v>
      </c>
      <c r="I320" s="28">
        <v>-0.28279900000000002</v>
      </c>
      <c r="J320" s="27">
        <v>5.5042000000000001E-2</v>
      </c>
      <c r="K320" s="28">
        <v>4.9661999999999998E-2</v>
      </c>
      <c r="L320" s="27">
        <v>0.119104</v>
      </c>
      <c r="M320" s="28">
        <v>0.115551</v>
      </c>
      <c r="N320" s="29">
        <v>-0.31313000000000002</v>
      </c>
      <c r="O320" s="9">
        <v>-0.45566000000000001</v>
      </c>
      <c r="P320" s="30">
        <v>7.5700000000000003E-3</v>
      </c>
      <c r="Q320" s="4">
        <v>6.3519999999999993E-2</v>
      </c>
      <c r="R320" s="31">
        <f t="shared" si="20"/>
        <v>14.836699593839667</v>
      </c>
      <c r="S320" s="32">
        <f t="shared" si="21"/>
        <v>13.666771963072668</v>
      </c>
      <c r="T320" s="33">
        <v>1.6807000000000001</v>
      </c>
      <c r="U320" s="34">
        <v>1.4754</v>
      </c>
      <c r="V320" s="35">
        <f t="shared" si="23"/>
        <v>6.9680118470048535</v>
      </c>
      <c r="W320" s="36">
        <f t="shared" si="22"/>
        <v>7.3652580844122504</v>
      </c>
      <c r="X320" s="37">
        <v>133.12700000000001</v>
      </c>
      <c r="Y320" s="37">
        <v>102.071</v>
      </c>
      <c r="Z320" s="37">
        <v>65.472999999999999</v>
      </c>
      <c r="AA320" s="38">
        <v>119.41800000000001</v>
      </c>
      <c r="AB320" s="38">
        <v>94.722999999999999</v>
      </c>
      <c r="AC320" s="38">
        <v>62.820999999999998</v>
      </c>
      <c r="AD320" s="39">
        <f xml:space="preserve">              7.9975</f>
        <v>7.9974999999999996</v>
      </c>
      <c r="AE320" s="39">
        <v>-3.4887999999999999</v>
      </c>
      <c r="AF320" s="39">
        <v>-4.5087000000000002</v>
      </c>
      <c r="AG320" s="39">
        <v>0</v>
      </c>
      <c r="AH320" s="39">
        <v>-1E-4</v>
      </c>
      <c r="AI320" s="39">
        <v>-0.56840000000000002</v>
      </c>
      <c r="AJ320" s="40">
        <v>8.4116</v>
      </c>
      <c r="AK320" s="40">
        <v>-3.3010999999999999</v>
      </c>
      <c r="AL320" s="40">
        <v>-5.1105</v>
      </c>
      <c r="AM320" s="40">
        <v>0</v>
      </c>
      <c r="AN320" s="40">
        <v>-2.0000000000000001E-4</v>
      </c>
      <c r="AO320" s="40">
        <v>-0.6018</v>
      </c>
    </row>
    <row r="321" spans="1:41" x14ac:dyDescent="0.75">
      <c r="A321" s="26" t="s">
        <v>593</v>
      </c>
      <c r="B321" s="56" t="s">
        <v>594</v>
      </c>
      <c r="C321" s="9">
        <v>0.68</v>
      </c>
      <c r="D321" s="9">
        <v>0</v>
      </c>
      <c r="E321" s="9">
        <v>0.68</v>
      </c>
      <c r="F321" s="27">
        <v>-0.178673</v>
      </c>
      <c r="G321" s="28">
        <v>-0.21968799999999999</v>
      </c>
      <c r="H321" s="27">
        <v>-0.26286199999999998</v>
      </c>
      <c r="I321" s="28">
        <v>-0.30926199999999998</v>
      </c>
      <c r="J321" s="27">
        <v>4.6675000000000001E-2</v>
      </c>
      <c r="K321" s="28">
        <v>4.1966000000000003E-2</v>
      </c>
      <c r="L321" s="27">
        <v>0.103673</v>
      </c>
      <c r="M321" s="28">
        <v>0.100143</v>
      </c>
      <c r="N321" s="29">
        <v>-0.28475</v>
      </c>
      <c r="O321" s="9">
        <v>-0.43065999999999999</v>
      </c>
      <c r="P321" s="30">
        <v>4.5799999999999999E-3</v>
      </c>
      <c r="Q321" s="4">
        <v>6.8940000000000001E-2</v>
      </c>
      <c r="R321" s="31">
        <f t="shared" si="20"/>
        <v>12.860815238060335</v>
      </c>
      <c r="S321" s="32">
        <f t="shared" si="21"/>
        <v>11.481219443173</v>
      </c>
      <c r="T321" s="33">
        <v>1.6697</v>
      </c>
      <c r="U321" s="34">
        <v>1.7878000000000001</v>
      </c>
      <c r="V321" s="35">
        <f t="shared" si="23"/>
        <v>0.52683384477461204</v>
      </c>
      <c r="W321" s="36">
        <f t="shared" si="22"/>
        <v>7.08049433302506E-2</v>
      </c>
      <c r="X321" s="37">
        <v>92.703000000000003</v>
      </c>
      <c r="Y321" s="37">
        <v>92.701999999999998</v>
      </c>
      <c r="Z321" s="37">
        <v>75.224000000000004</v>
      </c>
      <c r="AA321" s="38">
        <v>82.293000000000006</v>
      </c>
      <c r="AB321" s="38">
        <v>82.293000000000006</v>
      </c>
      <c r="AC321" s="38">
        <v>68.084999999999994</v>
      </c>
      <c r="AD321" s="39">
        <v>0.30499999999999999</v>
      </c>
      <c r="AE321" s="39">
        <v>0.3034</v>
      </c>
      <c r="AF321" s="39">
        <v>-0.60829999999999995</v>
      </c>
      <c r="AG321" s="39">
        <v>4.0000000000000002E-4</v>
      </c>
      <c r="AH321" s="39">
        <v>6.9999999999999999E-4</v>
      </c>
      <c r="AI321" s="39">
        <v>1E-4</v>
      </c>
      <c r="AJ321" s="40">
        <v>3.9800000000000002E-2</v>
      </c>
      <c r="AK321" s="40">
        <v>4.19E-2</v>
      </c>
      <c r="AL321" s="40">
        <v>-8.1699999999999995E-2</v>
      </c>
      <c r="AM321" s="40">
        <v>-8.9999999999999998E-4</v>
      </c>
      <c r="AN321" s="40">
        <v>-8.0000000000000004E-4</v>
      </c>
      <c r="AO321" s="40">
        <v>-1.2999999999999999E-3</v>
      </c>
    </row>
    <row r="322" spans="1:41" x14ac:dyDescent="0.75">
      <c r="A322" s="26">
        <v>129</v>
      </c>
      <c r="B322" t="s">
        <v>539</v>
      </c>
      <c r="C322" s="9">
        <v>0.69</v>
      </c>
      <c r="D322" s="9">
        <v>0.1</v>
      </c>
      <c r="E322" s="9">
        <v>0.46</v>
      </c>
      <c r="F322" s="27">
        <v>-0.19996700000000001</v>
      </c>
      <c r="G322" s="28">
        <v>-0.219195</v>
      </c>
      <c r="H322" s="27">
        <v>-0.55906199999999995</v>
      </c>
      <c r="I322" s="28">
        <v>-0.59111199999999997</v>
      </c>
      <c r="J322" s="27">
        <v>9.8021999999999998E-2</v>
      </c>
      <c r="K322" s="28">
        <v>9.6976999999999994E-2</v>
      </c>
      <c r="L322" s="27">
        <v>0.29023300000000002</v>
      </c>
      <c r="M322" s="28">
        <v>0.29683999999999999</v>
      </c>
      <c r="N322" s="29">
        <v>-0.22009000000000001</v>
      </c>
      <c r="O322" s="9">
        <v>-0.35149999999999998</v>
      </c>
      <c r="P322" s="30">
        <v>1.2899999999999999E-3</v>
      </c>
      <c r="Q322" s="4">
        <v>6.7390000000000005E-2</v>
      </c>
      <c r="R322" s="31">
        <f t="shared" si="20"/>
        <v>10.139866252944</v>
      </c>
      <c r="S322" s="32">
        <f t="shared" si="21"/>
        <v>9.2568321750589995</v>
      </c>
      <c r="T322" s="33">
        <v>1.1870000000000001</v>
      </c>
      <c r="U322" s="34">
        <v>1.2304999999999999</v>
      </c>
      <c r="V322" s="35">
        <f t="shared" si="23"/>
        <v>3.5629793263503506</v>
      </c>
      <c r="W322" s="36">
        <f t="shared" si="22"/>
        <v>3.6890050582779095</v>
      </c>
      <c r="X322" s="37">
        <v>72.885999999999996</v>
      </c>
      <c r="Y322" s="37">
        <v>70.570999999999998</v>
      </c>
      <c r="Z322" s="37">
        <v>62.030999999999999</v>
      </c>
      <c r="AA322" s="38">
        <v>66.582999999999998</v>
      </c>
      <c r="AB322" s="38">
        <v>63.957000000000001</v>
      </c>
      <c r="AC322" s="38">
        <v>57.052999999999997</v>
      </c>
      <c r="AD322" s="39">
        <v>1.577</v>
      </c>
      <c r="AE322" s="39">
        <v>-3.6379999999999999</v>
      </c>
      <c r="AF322" s="39">
        <v>2.0609999999999999</v>
      </c>
      <c r="AG322" s="39">
        <v>-5.9999999999999995E-4</v>
      </c>
      <c r="AH322" s="39">
        <v>2.0000000000000001E-4</v>
      </c>
      <c r="AI322" s="39">
        <v>1.6464000000000001</v>
      </c>
      <c r="AJ322" s="40">
        <v>1.5757000000000001</v>
      </c>
      <c r="AK322" s="40">
        <v>-3.8041999999999998</v>
      </c>
      <c r="AL322" s="40">
        <v>2.2284999999999999</v>
      </c>
      <c r="AM322" s="40">
        <v>-4.0000000000000002E-4</v>
      </c>
      <c r="AN322" s="40">
        <v>1E-4</v>
      </c>
      <c r="AO322" s="40">
        <v>1.6274999999999999</v>
      </c>
    </row>
    <row r="323" spans="1:41" x14ac:dyDescent="0.75">
      <c r="A323" s="26" t="s">
        <v>540</v>
      </c>
      <c r="B323" t="s">
        <v>541</v>
      </c>
      <c r="C323" s="9">
        <v>0.7</v>
      </c>
      <c r="D323" s="9">
        <v>0</v>
      </c>
      <c r="E323" s="9">
        <v>0.39</v>
      </c>
      <c r="F323" s="27">
        <v>-0.15115500000000001</v>
      </c>
      <c r="G323" s="28">
        <v>-0.175562</v>
      </c>
      <c r="H323" s="27">
        <v>-0.42126000000000002</v>
      </c>
      <c r="I323" s="28">
        <v>-0.45352199999999998</v>
      </c>
      <c r="J323" s="27">
        <v>3.6935000000000003E-2</v>
      </c>
      <c r="K323" s="28">
        <v>3.2446000000000003E-2</v>
      </c>
      <c r="L323" s="27">
        <v>0.102108</v>
      </c>
      <c r="M323" s="28">
        <v>9.5541000000000001E-2</v>
      </c>
      <c r="N323" s="29">
        <v>-0.20481000199999999</v>
      </c>
      <c r="O323" s="9">
        <v>-0.33226</v>
      </c>
      <c r="P323" s="30">
        <v>2.0000000000000001E-4</v>
      </c>
      <c r="Q323" s="4">
        <v>6.5240000000000006E-2</v>
      </c>
      <c r="R323" s="31">
        <f t="shared" si="20"/>
        <v>11.870307104761334</v>
      </c>
      <c r="S323" s="32">
        <f t="shared" si="21"/>
        <v>10.839829281432332</v>
      </c>
      <c r="T323" s="33">
        <v>0.82779999999999998</v>
      </c>
      <c r="U323" s="34">
        <v>0.87209999999999999</v>
      </c>
      <c r="V323" s="35">
        <f t="shared" si="23"/>
        <v>2.3987935488490879</v>
      </c>
      <c r="W323" s="36">
        <f t="shared" si="22"/>
        <v>2.5032645565341274</v>
      </c>
      <c r="X323" s="37">
        <v>85.122</v>
      </c>
      <c r="Y323" s="37">
        <v>81.856999999999999</v>
      </c>
      <c r="Z323" s="37">
        <v>73.576999999999998</v>
      </c>
      <c r="AA323" s="38">
        <v>77.355999999999995</v>
      </c>
      <c r="AB323" s="38">
        <v>75.007999999999996</v>
      </c>
      <c r="AC323" s="38">
        <v>67.308999999999997</v>
      </c>
      <c r="AD323" s="39">
        <v>-0.73640000000000005</v>
      </c>
      <c r="AE323" s="39">
        <v>1.4714</v>
      </c>
      <c r="AF323" s="39">
        <v>-0.73499999999999999</v>
      </c>
      <c r="AG323" s="39">
        <v>0</v>
      </c>
      <c r="AH323" s="39">
        <v>2.0323000000000002</v>
      </c>
      <c r="AI323" s="39">
        <v>1E-4</v>
      </c>
      <c r="AJ323" s="40">
        <v>-0.84009999999999996</v>
      </c>
      <c r="AK323" s="40">
        <v>1.4621</v>
      </c>
      <c r="AL323" s="40">
        <v>-0.622</v>
      </c>
      <c r="AM323" s="40">
        <v>0</v>
      </c>
      <c r="AN323" s="40">
        <v>2.1566000000000001</v>
      </c>
      <c r="AO323" s="40">
        <v>1E-4</v>
      </c>
    </row>
    <row r="324" spans="1:41" x14ac:dyDescent="0.75">
      <c r="A324" s="26" t="s">
        <v>542</v>
      </c>
      <c r="B324" t="s">
        <v>543</v>
      </c>
      <c r="C324" s="9">
        <v>0.63</v>
      </c>
      <c r="D324" s="9">
        <v>0</v>
      </c>
      <c r="E324" s="9">
        <v>0.32</v>
      </c>
      <c r="F324" s="27">
        <v>-0.14813699999999999</v>
      </c>
      <c r="G324" s="28">
        <v>-0.173231</v>
      </c>
      <c r="H324" s="27">
        <v>-0.41410599999999997</v>
      </c>
      <c r="I324" s="28">
        <v>-0.44692599999999999</v>
      </c>
      <c r="J324" s="27">
        <v>3.4231999999999999E-2</v>
      </c>
      <c r="K324" s="28">
        <v>3.1511999999999998E-2</v>
      </c>
      <c r="L324" s="27">
        <v>8.5719000000000004E-2</v>
      </c>
      <c r="M324" s="28">
        <v>9.8926E-2</v>
      </c>
      <c r="N324" s="29">
        <v>-0.20458999999999999</v>
      </c>
      <c r="O324" s="9">
        <v>-0.33115</v>
      </c>
      <c r="P324" s="30">
        <v>-2.0000000000000001E-4</v>
      </c>
      <c r="Q324" s="4">
        <v>6.4920000000000005E-2</v>
      </c>
      <c r="R324" s="31">
        <f t="shared" si="20"/>
        <v>13.752484742803668</v>
      </c>
      <c r="S324" s="32">
        <f t="shared" si="21"/>
        <v>12.534938901075</v>
      </c>
      <c r="T324" s="33">
        <v>0.80520000000000003</v>
      </c>
      <c r="U324" s="34">
        <v>0.84799999999999998</v>
      </c>
      <c r="V324" s="35">
        <f t="shared" si="23"/>
        <v>2.3113035239881414</v>
      </c>
      <c r="W324" s="36">
        <f t="shared" si="22"/>
        <v>2.3911194303087413</v>
      </c>
      <c r="X324" s="37">
        <v>104.51300000000001</v>
      </c>
      <c r="Y324" s="37">
        <v>90.968999999999994</v>
      </c>
      <c r="Z324" s="37">
        <v>83.216999999999999</v>
      </c>
      <c r="AA324" s="38">
        <v>94.150999999999996</v>
      </c>
      <c r="AB324" s="38">
        <v>83.582999999999998</v>
      </c>
      <c r="AC324" s="38">
        <v>76.290999999999997</v>
      </c>
      <c r="AD324" s="39">
        <v>-0.27960000000000002</v>
      </c>
      <c r="AE324" s="39">
        <v>1.3063</v>
      </c>
      <c r="AF324" s="39">
        <v>-1.0266999999999999</v>
      </c>
      <c r="AG324" s="39">
        <v>-8.9899999999999994E-2</v>
      </c>
      <c r="AH324" s="39">
        <v>1.6651</v>
      </c>
      <c r="AI324" s="39">
        <v>0.59519999999999995</v>
      </c>
      <c r="AJ324" s="40">
        <v>-0.45269999999999999</v>
      </c>
      <c r="AK324" s="40">
        <v>1.3389</v>
      </c>
      <c r="AL324" s="40">
        <v>-0.8861</v>
      </c>
      <c r="AM324" s="40">
        <v>-8.2600000000000007E-2</v>
      </c>
      <c r="AN324" s="40">
        <v>1.7857000000000001</v>
      </c>
      <c r="AO324" s="40">
        <v>0.56369999999999998</v>
      </c>
    </row>
    <row r="325" spans="1:41" x14ac:dyDescent="0.75">
      <c r="A325" s="26" t="s">
        <v>544</v>
      </c>
      <c r="B325" t="s">
        <v>545</v>
      </c>
      <c r="C325" s="9">
        <v>0.28999999999999998</v>
      </c>
      <c r="D325" s="9">
        <v>0.41</v>
      </c>
      <c r="E325" s="9">
        <v>0.73</v>
      </c>
      <c r="F325" s="27">
        <v>-8.6808999999999997E-2</v>
      </c>
      <c r="G325" s="28">
        <v>-0.109429</v>
      </c>
      <c r="H325" s="27">
        <v>-0.45279199999999997</v>
      </c>
      <c r="I325" s="28">
        <v>-0.48833399999999999</v>
      </c>
      <c r="J325" s="27">
        <v>0.146424</v>
      </c>
      <c r="K325" s="28">
        <v>0.144345</v>
      </c>
      <c r="L325" s="27">
        <v>0.34081099999999998</v>
      </c>
      <c r="M325" s="28">
        <v>0.34626899999999999</v>
      </c>
      <c r="N325" s="29">
        <v>-0.37846999999999997</v>
      </c>
      <c r="O325" s="9">
        <v>-0.52666000000000002</v>
      </c>
      <c r="P325" s="30">
        <v>-3.7399999999999998E-3</v>
      </c>
      <c r="Q325" s="4">
        <v>5.8950000000000002E-2</v>
      </c>
      <c r="R325" s="31">
        <f t="shared" si="20"/>
        <v>7.9974415220396669</v>
      </c>
      <c r="S325" s="32">
        <f t="shared" si="21"/>
        <v>7.5830397234323339</v>
      </c>
      <c r="T325" s="33">
        <v>1.8415999999999999</v>
      </c>
      <c r="U325" s="34">
        <v>1.8593</v>
      </c>
      <c r="V325" s="35">
        <f t="shared" si="23"/>
        <v>5.1548442837781243</v>
      </c>
      <c r="W325" s="36">
        <f t="shared" si="22"/>
        <v>5.5398973474244091</v>
      </c>
      <c r="X325" s="37">
        <v>60.343000000000004</v>
      </c>
      <c r="Y325" s="37">
        <v>62.975999999999999</v>
      </c>
      <c r="Z325" s="37">
        <v>38.752000000000002</v>
      </c>
      <c r="AA325" s="38">
        <v>57.500999999999998</v>
      </c>
      <c r="AB325" s="38">
        <v>58.338999999999999</v>
      </c>
      <c r="AC325" s="38">
        <v>37.832999999999998</v>
      </c>
      <c r="AD325" s="39">
        <v>4.4581999999999997</v>
      </c>
      <c r="AE325" s="39">
        <v>1.1865000000000001</v>
      </c>
      <c r="AF325" s="39">
        <v>-5.6445999999999996</v>
      </c>
      <c r="AG325" s="39">
        <v>1E-4</v>
      </c>
      <c r="AH325" s="39">
        <v>4.0000000000000002E-4</v>
      </c>
      <c r="AI325" s="39">
        <v>0</v>
      </c>
      <c r="AJ325" s="40">
        <v>4.6254999999999997</v>
      </c>
      <c r="AK325" s="40">
        <v>1.514</v>
      </c>
      <c r="AL325" s="40">
        <v>-6.1395</v>
      </c>
      <c r="AM325" s="40">
        <v>-2.9999999999999997E-4</v>
      </c>
      <c r="AN325" s="40">
        <v>3.2000000000000002E-3</v>
      </c>
      <c r="AO325" s="40">
        <v>0</v>
      </c>
    </row>
    <row r="326" spans="1:41" x14ac:dyDescent="0.75">
      <c r="A326" s="26" t="s">
        <v>546</v>
      </c>
      <c r="B326" t="s">
        <v>547</v>
      </c>
      <c r="C326" s="9">
        <v>0.31</v>
      </c>
      <c r="D326" s="9">
        <v>0</v>
      </c>
      <c r="E326" s="9">
        <v>0.79</v>
      </c>
      <c r="F326" s="27">
        <v>-4.8155000000000003E-2</v>
      </c>
      <c r="G326" s="28">
        <v>-7.4098999999999998E-2</v>
      </c>
      <c r="H326" s="27">
        <v>-0.32256899999999999</v>
      </c>
      <c r="I326" s="28">
        <v>-0.357074</v>
      </c>
      <c r="J326" s="27">
        <v>5.1548999999999998E-2</v>
      </c>
      <c r="K326" s="28">
        <v>4.6115999999999997E-2</v>
      </c>
      <c r="L326" s="27">
        <v>0.113533</v>
      </c>
      <c r="M326" s="28">
        <v>0.10949</v>
      </c>
      <c r="N326" s="29">
        <v>-0.35709000000000002</v>
      </c>
      <c r="O326" s="9">
        <v>-0.52309000000000005</v>
      </c>
      <c r="P326" s="30">
        <v>-6.0000000000000002E-5</v>
      </c>
      <c r="Q326" s="4">
        <v>6.241E-2</v>
      </c>
      <c r="R326" s="31">
        <f t="shared" si="20"/>
        <v>9.9946923911313323</v>
      </c>
      <c r="S326" s="32">
        <f t="shared" si="21"/>
        <v>9.4173030787350012</v>
      </c>
      <c r="T326" s="33">
        <v>2.1541999999999999</v>
      </c>
      <c r="U326" s="34">
        <v>2.1745000000000001</v>
      </c>
      <c r="V326" s="35">
        <f t="shared" si="23"/>
        <v>4.1852380852228714</v>
      </c>
      <c r="W326" s="36">
        <f t="shared" si="22"/>
        <v>4.5683572375636299</v>
      </c>
      <c r="X326" s="37">
        <v>82.123000000000005</v>
      </c>
      <c r="Y326" s="37">
        <v>71.953999999999994</v>
      </c>
      <c r="Z326" s="37">
        <v>48.469000000000001</v>
      </c>
      <c r="AA326" s="38">
        <v>76.930999999999997</v>
      </c>
      <c r="AB326" s="38">
        <v>66.936999999999998</v>
      </c>
      <c r="AC326" s="38">
        <v>46.976999999999997</v>
      </c>
      <c r="AD326" s="39">
        <v>3.1840000000000002</v>
      </c>
      <c r="AE326" s="39">
        <v>1.5548</v>
      </c>
      <c r="AF326" s="39">
        <v>-4.7388000000000003</v>
      </c>
      <c r="AG326" s="39">
        <v>-2.0000000000000001E-4</v>
      </c>
      <c r="AH326" s="39">
        <v>0.1023</v>
      </c>
      <c r="AI326" s="39">
        <v>2.9999999999999997E-4</v>
      </c>
      <c r="AJ326" s="40">
        <v>3.3132999999999999</v>
      </c>
      <c r="AK326" s="40">
        <v>1.8962000000000001</v>
      </c>
      <c r="AL326" s="40">
        <v>-5.2096</v>
      </c>
      <c r="AM326" s="40">
        <v>0</v>
      </c>
      <c r="AN326" s="40">
        <v>0.1148</v>
      </c>
      <c r="AO326" s="40">
        <v>-1E-4</v>
      </c>
    </row>
    <row r="327" spans="1:41" x14ac:dyDescent="0.75">
      <c r="A327" s="26" t="s">
        <v>560</v>
      </c>
      <c r="B327" s="56" t="s">
        <v>561</v>
      </c>
      <c r="C327" s="9">
        <v>0.62</v>
      </c>
      <c r="D327" s="9">
        <v>0</v>
      </c>
      <c r="E327" s="9">
        <v>0.95</v>
      </c>
      <c r="F327" s="27">
        <v>-0.17349000000000001</v>
      </c>
      <c r="G327" s="28">
        <v>-0.18831300000000001</v>
      </c>
      <c r="H327" s="27">
        <v>-0.36580600000000002</v>
      </c>
      <c r="I327" s="28">
        <v>-0.389428</v>
      </c>
      <c r="J327" s="27">
        <v>5.6168000000000003E-2</v>
      </c>
      <c r="K327" s="28">
        <v>5.3598E-2</v>
      </c>
      <c r="L327" s="27">
        <v>0.122389</v>
      </c>
      <c r="M327" s="28">
        <v>0.121962</v>
      </c>
      <c r="N327" s="29">
        <v>-0.26235999999999998</v>
      </c>
      <c r="O327" s="9">
        <v>-0.40811999999999998</v>
      </c>
      <c r="P327" s="30">
        <v>1.5E-3</v>
      </c>
      <c r="Q327" s="4">
        <v>6.148E-2</v>
      </c>
      <c r="R327" s="31">
        <f t="shared" si="20"/>
        <v>8.6769755978460008</v>
      </c>
      <c r="S327" s="32">
        <f t="shared" si="21"/>
        <v>8.2476715197459995</v>
      </c>
      <c r="T327" s="33">
        <v>5.0000000000000001E-4</v>
      </c>
      <c r="U327" s="34">
        <v>4.0000000000000002E-4</v>
      </c>
      <c r="V327" s="35">
        <f t="shared" si="23"/>
        <v>7.2493522745139103</v>
      </c>
      <c r="W327" s="36">
        <f t="shared" si="22"/>
        <v>7.4566578867479238</v>
      </c>
      <c r="X327" s="37">
        <v>74.447000000000003</v>
      </c>
      <c r="Y327" s="37">
        <v>64.686000000000007</v>
      </c>
      <c r="Z327" s="37">
        <v>36.709000000000003</v>
      </c>
      <c r="AA327" s="38">
        <v>70.875</v>
      </c>
      <c r="AB327" s="38">
        <v>60.198</v>
      </c>
      <c r="AC327" s="38">
        <v>36.069000000000003</v>
      </c>
      <c r="AD327" s="39">
        <v>7.7667000000000002</v>
      </c>
      <c r="AE327" s="39">
        <v>-6.5873999999999997</v>
      </c>
      <c r="AF327" s="39">
        <v>-1.1793</v>
      </c>
      <c r="AG327" s="39">
        <v>2.0000000000000001E-4</v>
      </c>
      <c r="AH327" s="39">
        <v>5.0000000000000001E-4</v>
      </c>
      <c r="AI327" s="39">
        <v>-1E-4</v>
      </c>
      <c r="AJ327" s="40">
        <v>8.1803000000000008</v>
      </c>
      <c r="AK327" s="40">
        <v>-6.4169</v>
      </c>
      <c r="AL327" s="40">
        <v>-1.7634000000000001</v>
      </c>
      <c r="AM327" s="40">
        <v>-1E-4</v>
      </c>
      <c r="AN327" s="40">
        <v>-4.0000000000000002E-4</v>
      </c>
      <c r="AO327" s="40">
        <v>0</v>
      </c>
    </row>
    <row r="328" spans="1:41" x14ac:dyDescent="0.75">
      <c r="A328" s="26" t="s">
        <v>562</v>
      </c>
      <c r="B328" s="56" t="s">
        <v>563</v>
      </c>
      <c r="C328" s="9">
        <v>0.64</v>
      </c>
      <c r="D328" s="9">
        <v>0</v>
      </c>
      <c r="E328" s="9">
        <v>0.9</v>
      </c>
      <c r="F328" s="27">
        <v>-0.176375</v>
      </c>
      <c r="G328" s="28">
        <v>-0.19565099999999999</v>
      </c>
      <c r="H328" s="27">
        <v>-0.36899500000000002</v>
      </c>
      <c r="I328" s="28">
        <v>-0.39361299999999999</v>
      </c>
      <c r="J328" s="27">
        <v>5.4289999999999998E-2</v>
      </c>
      <c r="K328" s="28">
        <v>5.2009E-2</v>
      </c>
      <c r="L328" s="27">
        <v>0.120555</v>
      </c>
      <c r="M328" s="28">
        <v>0.12038</v>
      </c>
      <c r="N328" s="29">
        <v>-0.25688</v>
      </c>
      <c r="O328" s="9">
        <v>-0.40117000000000003</v>
      </c>
      <c r="P328" s="30">
        <v>5.8E-4</v>
      </c>
      <c r="Q328" s="4">
        <v>6.1519999999999998E-2</v>
      </c>
      <c r="R328" s="31">
        <f t="shared" si="20"/>
        <v>10.710495259742665</v>
      </c>
      <c r="S328" s="32">
        <f t="shared" si="21"/>
        <v>10.050205849506334</v>
      </c>
      <c r="T328" s="33">
        <v>0.66269999999999996</v>
      </c>
      <c r="U328" s="34">
        <v>0.65969999999999995</v>
      </c>
      <c r="V328" s="35">
        <f t="shared" si="23"/>
        <v>7.2629624238323025</v>
      </c>
      <c r="W328" s="36">
        <f t="shared" si="22"/>
        <v>7.3302755528015462</v>
      </c>
      <c r="X328" s="37">
        <v>94.626999999999995</v>
      </c>
      <c r="Y328" s="37">
        <v>76.171999999999997</v>
      </c>
      <c r="Z328" s="37">
        <v>46.253</v>
      </c>
      <c r="AA328" s="38">
        <v>87.546999999999997</v>
      </c>
      <c r="AB328" s="38">
        <v>71.247</v>
      </c>
      <c r="AC328" s="38">
        <v>44.877000000000002</v>
      </c>
      <c r="AD328" s="39">
        <v>4.5526999999999997</v>
      </c>
      <c r="AE328" s="39">
        <v>-3.4417</v>
      </c>
      <c r="AF328" s="39">
        <v>-1.1111</v>
      </c>
      <c r="AG328" s="39">
        <v>-5.9866999999999999</v>
      </c>
      <c r="AH328" s="39">
        <v>-1.1000000000000001E-3</v>
      </c>
      <c r="AI328" s="39">
        <v>1E-4</v>
      </c>
      <c r="AJ328" s="40">
        <v>4.7462</v>
      </c>
      <c r="AK328" s="40">
        <v>-3.1139000000000001</v>
      </c>
      <c r="AL328" s="40">
        <v>-1.6324000000000001</v>
      </c>
      <c r="AM328" s="40">
        <v>-6.0232000000000001</v>
      </c>
      <c r="AN328" s="40">
        <v>-1.9E-3</v>
      </c>
      <c r="AO328" s="40">
        <v>2.9999999999999997E-4</v>
      </c>
    </row>
    <row r="329" spans="1:41" x14ac:dyDescent="0.75">
      <c r="A329" s="26" t="s">
        <v>564</v>
      </c>
      <c r="B329" s="56" t="s">
        <v>565</v>
      </c>
      <c r="C329" s="9">
        <v>0.65</v>
      </c>
      <c r="D329" s="9">
        <v>0</v>
      </c>
      <c r="E329" s="9">
        <v>1</v>
      </c>
      <c r="F329" s="27">
        <v>-0.192163</v>
      </c>
      <c r="G329" s="28">
        <v>-0.22561999999999999</v>
      </c>
      <c r="H329" s="27">
        <v>-0.38087700000000002</v>
      </c>
      <c r="I329" s="28">
        <v>-0.42275400000000002</v>
      </c>
      <c r="J329" s="27">
        <v>5.8736999999999998E-2</v>
      </c>
      <c r="K329" s="28">
        <v>5.8874000000000003E-2</v>
      </c>
      <c r="L329" s="27">
        <v>0.12478499999999999</v>
      </c>
      <c r="M329" s="28">
        <v>0.13811499999999999</v>
      </c>
      <c r="N329" s="29">
        <v>-0.26646999999999998</v>
      </c>
      <c r="O329" s="9">
        <v>-0.41521000000000002</v>
      </c>
      <c r="P329" s="30">
        <v>-2.32E-3</v>
      </c>
      <c r="Q329" s="4">
        <v>5.7919999999999999E-2</v>
      </c>
      <c r="R329" s="31">
        <f t="shared" si="20"/>
        <v>8.5497634238986677</v>
      </c>
      <c r="S329" s="32">
        <f t="shared" si="21"/>
        <v>8.0272460810249999</v>
      </c>
      <c r="T329" s="33">
        <v>2.3656000000000001</v>
      </c>
      <c r="U329" s="34">
        <v>2.3719000000000001</v>
      </c>
      <c r="V329" s="35">
        <f t="shared" si="23"/>
        <v>3.4262382725082037</v>
      </c>
      <c r="W329" s="36">
        <f t="shared" si="22"/>
        <v>3.5589024881274844</v>
      </c>
      <c r="X329" s="37">
        <v>69.84</v>
      </c>
      <c r="Y329" s="37">
        <v>66.718000000000004</v>
      </c>
      <c r="Z329" s="37">
        <v>36.706000000000003</v>
      </c>
      <c r="AA329" s="38">
        <v>64.608000000000004</v>
      </c>
      <c r="AB329" s="38">
        <v>62.258000000000003</v>
      </c>
      <c r="AC329" s="38">
        <v>35.808999999999997</v>
      </c>
      <c r="AD329" s="39">
        <v>3.8721999999999999</v>
      </c>
      <c r="AE329" s="39">
        <v>-2.6387</v>
      </c>
      <c r="AF329" s="39">
        <v>-1.2335</v>
      </c>
      <c r="AG329" s="39">
        <v>3.5999999999999999E-3</v>
      </c>
      <c r="AH329" s="39">
        <v>-2.9999999999999997E-4</v>
      </c>
      <c r="AI329" s="39">
        <v>1E-4</v>
      </c>
      <c r="AJ329" s="40">
        <v>4.0957999999999997</v>
      </c>
      <c r="AK329" s="40">
        <v>-2.3376000000000001</v>
      </c>
      <c r="AL329" s="40">
        <v>-1.7583</v>
      </c>
      <c r="AM329" s="40">
        <v>8.9999999999999998E-4</v>
      </c>
      <c r="AN329" s="40">
        <v>-1.5E-3</v>
      </c>
      <c r="AO329" s="40">
        <v>0</v>
      </c>
    </row>
    <row r="330" spans="1:41" x14ac:dyDescent="0.75">
      <c r="A330" s="59" t="s">
        <v>498</v>
      </c>
      <c r="B330" s="58" t="s">
        <v>499</v>
      </c>
      <c r="C330" s="9">
        <v>0.15</v>
      </c>
      <c r="D330" s="9">
        <v>0</v>
      </c>
      <c r="E330" s="9">
        <v>0.56000000000000005</v>
      </c>
      <c r="F330" s="27">
        <v>-2.2147E-2</v>
      </c>
      <c r="G330" s="28">
        <v>-1.2187E-2</v>
      </c>
      <c r="H330" s="27">
        <v>-4.0960999999999997E-2</v>
      </c>
      <c r="I330" s="28">
        <v>-1.3998E-2</v>
      </c>
      <c r="J330" s="27">
        <v>5.7056000000000003E-2</v>
      </c>
      <c r="K330" s="28">
        <v>5.5034E-2</v>
      </c>
      <c r="L330" s="27">
        <v>0.105514</v>
      </c>
      <c r="M330" s="28">
        <v>0.104648</v>
      </c>
      <c r="N330" s="29">
        <v>-0.24618999999999999</v>
      </c>
      <c r="O330" s="9">
        <v>-0.33384000000000003</v>
      </c>
      <c r="P330" s="30">
        <v>4.9399999999999999E-3</v>
      </c>
      <c r="Q330" s="4">
        <v>6.3839999999999994E-2</v>
      </c>
      <c r="R330" s="31">
        <f t="shared" si="20"/>
        <v>9.4229284425169997</v>
      </c>
      <c r="S330" s="32">
        <f t="shared" si="21"/>
        <v>8.9976706787163341</v>
      </c>
      <c r="T330" s="33">
        <v>0.50339999999999996</v>
      </c>
      <c r="U330" s="34">
        <v>0.7863</v>
      </c>
      <c r="V330" s="35">
        <f t="shared" si="23"/>
        <v>4.3554491260948049</v>
      </c>
      <c r="W330" s="36">
        <f t="shared" si="22"/>
        <v>4.9034873824656673</v>
      </c>
      <c r="X330" s="37">
        <v>76.75</v>
      </c>
      <c r="Y330" s="37">
        <v>70.012</v>
      </c>
      <c r="Z330" s="37">
        <v>44.197000000000003</v>
      </c>
      <c r="AA330" s="38">
        <v>73.784999999999997</v>
      </c>
      <c r="AB330" s="38">
        <v>65.204999999999998</v>
      </c>
      <c r="AC330" s="38">
        <v>43.350999999999999</v>
      </c>
      <c r="AD330" s="39">
        <v>0.75149999999999995</v>
      </c>
      <c r="AE330" s="39">
        <v>3.9308000000000001</v>
      </c>
      <c r="AF330" s="39">
        <v>-4.6822999999999997</v>
      </c>
      <c r="AG330" s="39">
        <v>0</v>
      </c>
      <c r="AH330" s="39">
        <v>0</v>
      </c>
      <c r="AI330" s="39">
        <v>0</v>
      </c>
      <c r="AJ330" s="40">
        <v>0.74199999999999999</v>
      </c>
      <c r="AK330" s="40">
        <v>4.4901999999999997</v>
      </c>
      <c r="AL330" s="40">
        <v>-5.2321999999999997</v>
      </c>
      <c r="AM330" s="40">
        <v>0</v>
      </c>
      <c r="AN330" s="40">
        <v>-2.0000000000000001E-4</v>
      </c>
      <c r="AO330" s="40">
        <v>-1E-4</v>
      </c>
    </row>
    <row r="331" spans="1:41" x14ac:dyDescent="0.75">
      <c r="A331" s="59" t="s">
        <v>500</v>
      </c>
      <c r="B331" s="58" t="s">
        <v>501</v>
      </c>
      <c r="C331" s="9">
        <v>0.2</v>
      </c>
      <c r="D331" s="9">
        <v>0</v>
      </c>
      <c r="E331" s="9">
        <v>0.88</v>
      </c>
      <c r="F331" s="27">
        <v>-6.7504999999999996E-2</v>
      </c>
      <c r="G331" s="28">
        <v>-5.7426999999999999E-2</v>
      </c>
      <c r="H331" s="27">
        <v>-0.133908</v>
      </c>
      <c r="I331" s="28">
        <v>-0.11318300000000001</v>
      </c>
      <c r="J331" s="27">
        <v>5.9519000000000002E-2</v>
      </c>
      <c r="K331" s="28">
        <v>5.0228000000000002E-2</v>
      </c>
      <c r="L331" s="27">
        <v>0.108067</v>
      </c>
      <c r="M331" s="28">
        <v>0.107239</v>
      </c>
      <c r="N331" s="29">
        <v>-0.34050000000000002</v>
      </c>
      <c r="O331" s="9">
        <v>-0.46853</v>
      </c>
      <c r="P331" s="30">
        <v>-5.4000000000000003E-3</v>
      </c>
      <c r="Q331" s="4">
        <v>5.8909999999999997E-2</v>
      </c>
      <c r="R331" s="31">
        <f t="shared" si="20"/>
        <v>16.632078855631669</v>
      </c>
      <c r="S331" s="32">
        <f t="shared" si="21"/>
        <v>15.670487065984</v>
      </c>
      <c r="T331" s="33">
        <v>0.61319999999999997</v>
      </c>
      <c r="U331" s="34">
        <v>0.9244</v>
      </c>
      <c r="V331" s="35">
        <f t="shared" si="23"/>
        <v>6.660570613693694</v>
      </c>
      <c r="W331" s="36">
        <f t="shared" si="22"/>
        <v>7.6713724221940893</v>
      </c>
      <c r="X331" s="37">
        <v>154.642</v>
      </c>
      <c r="Y331" s="37">
        <v>117.634</v>
      </c>
      <c r="Z331" s="37">
        <v>64.778999999999996</v>
      </c>
      <c r="AA331" s="38">
        <v>142.43</v>
      </c>
      <c r="AB331" s="38">
        <v>111.03400000000001</v>
      </c>
      <c r="AC331" s="38">
        <v>64.103999999999999</v>
      </c>
      <c r="AD331" s="39">
        <v>3.9826999999999999</v>
      </c>
      <c r="AE331" s="39">
        <v>3.2587999999999999</v>
      </c>
      <c r="AF331" s="39">
        <v>-7.2415000000000003</v>
      </c>
      <c r="AG331" s="39">
        <v>2.2168000000000001</v>
      </c>
      <c r="AH331" s="39">
        <v>-5.1000000000000004E-3</v>
      </c>
      <c r="AI331" s="39">
        <v>-1E-4</v>
      </c>
      <c r="AJ331" s="40">
        <v>4.5301</v>
      </c>
      <c r="AK331" s="40">
        <v>3.7090000000000001</v>
      </c>
      <c r="AL331" s="40">
        <v>-8.2391000000000005</v>
      </c>
      <c r="AM331" s="40">
        <v>2.7858000000000001</v>
      </c>
      <c r="AN331" s="40">
        <v>3.0000000000000001E-3</v>
      </c>
      <c r="AO331" s="40">
        <v>1E-4</v>
      </c>
    </row>
    <row r="332" spans="1:41" x14ac:dyDescent="0.75">
      <c r="A332" s="59" t="s">
        <v>502</v>
      </c>
      <c r="B332" s="58" t="s">
        <v>503</v>
      </c>
      <c r="C332" s="9">
        <v>0.18</v>
      </c>
      <c r="D332" s="91">
        <v>0</v>
      </c>
      <c r="E332" s="9">
        <v>1.31</v>
      </c>
      <c r="F332" s="27">
        <v>-4.9861000000000003E-2</v>
      </c>
      <c r="G332" s="28">
        <v>-4.5591E-2</v>
      </c>
      <c r="H332" s="27">
        <v>-0.105799</v>
      </c>
      <c r="I332" s="28">
        <v>-0.102854</v>
      </c>
      <c r="J332" s="27">
        <v>5.0817000000000001E-2</v>
      </c>
      <c r="K332" s="28">
        <v>4.7614999999999998E-2</v>
      </c>
      <c r="L332" s="27">
        <v>0.10788</v>
      </c>
      <c r="M332" s="28">
        <v>0.10605100000000001</v>
      </c>
      <c r="N332" s="29">
        <v>-0.34018999999999999</v>
      </c>
      <c r="O332" s="9">
        <v>-0.46649000000000002</v>
      </c>
      <c r="P332" s="30">
        <v>-8.6099999999999996E-3</v>
      </c>
      <c r="Q332" s="4">
        <v>5.8319999999999997E-2</v>
      </c>
      <c r="R332" s="31">
        <f t="shared" si="20"/>
        <v>24.364092028694333</v>
      </c>
      <c r="S332" s="32">
        <f t="shared" si="21"/>
        <v>22.652550425372667</v>
      </c>
      <c r="T332" s="33">
        <v>0.72860000000000003</v>
      </c>
      <c r="U332" s="34">
        <v>1.0712999999999999</v>
      </c>
      <c r="V332" s="35">
        <f t="shared" si="23"/>
        <v>8.8629707733919556</v>
      </c>
      <c r="W332" s="36">
        <f t="shared" si="22"/>
        <v>10.392508368531633</v>
      </c>
      <c r="X332" s="37">
        <v>240.982</v>
      </c>
      <c r="Y332" s="37">
        <v>167.864</v>
      </c>
      <c r="Z332" s="37">
        <v>84.900999999999996</v>
      </c>
      <c r="AA332" s="38">
        <v>216.47</v>
      </c>
      <c r="AB332" s="38">
        <v>158.23599999999999</v>
      </c>
      <c r="AC332" s="38">
        <v>84.355999999999995</v>
      </c>
      <c r="AD332" s="39">
        <v>7.2309999999999999</v>
      </c>
      <c r="AE332" s="39">
        <v>2.6564000000000001</v>
      </c>
      <c r="AF332" s="39">
        <v>-9.8873999999999995</v>
      </c>
      <c r="AG332" s="39">
        <v>-1E-4</v>
      </c>
      <c r="AH332" s="39">
        <v>-6.9999999999999999E-4</v>
      </c>
      <c r="AI332" s="39">
        <v>0</v>
      </c>
      <c r="AJ332" s="40">
        <v>8.7924000000000007</v>
      </c>
      <c r="AK332" s="40">
        <v>2.6766000000000001</v>
      </c>
      <c r="AL332" s="40">
        <v>-11.468999999999999</v>
      </c>
      <c r="AM332" s="40">
        <v>-5.9999999999999995E-4</v>
      </c>
      <c r="AN332" s="40">
        <v>-2.3E-3</v>
      </c>
      <c r="AO332" s="40">
        <v>0</v>
      </c>
    </row>
    <row r="333" spans="1:41" x14ac:dyDescent="0.75">
      <c r="A333" s="59" t="s">
        <v>504</v>
      </c>
      <c r="B333" s="58" t="s">
        <v>505</v>
      </c>
      <c r="C333" s="9">
        <v>0.45</v>
      </c>
      <c r="D333" s="9">
        <v>0</v>
      </c>
      <c r="E333" s="9">
        <v>0.8</v>
      </c>
      <c r="F333" s="27">
        <v>-0.20061000000000001</v>
      </c>
      <c r="G333" s="28">
        <v>-0.226829</v>
      </c>
      <c r="H333" s="27">
        <v>-0.39125500000000002</v>
      </c>
      <c r="I333" s="28">
        <v>-0.424537</v>
      </c>
      <c r="J333" s="27">
        <v>6.6561999999999996E-2</v>
      </c>
      <c r="K333" s="28">
        <v>6.0299999999999999E-2</v>
      </c>
      <c r="L333" s="27">
        <v>0.12421699999999999</v>
      </c>
      <c r="M333" s="28">
        <v>0.110732</v>
      </c>
      <c r="N333" s="29">
        <v>-0.28677999999999998</v>
      </c>
      <c r="O333" s="9">
        <v>-0.43315999999999999</v>
      </c>
      <c r="P333" s="30">
        <v>2.47E-3</v>
      </c>
      <c r="Q333" s="4">
        <v>5.8619999999999998E-2</v>
      </c>
      <c r="R333" s="31">
        <f t="shared" si="20"/>
        <v>8.6689323145436656</v>
      </c>
      <c r="S333" s="32">
        <f t="shared" si="21"/>
        <v>8.1326476339930007</v>
      </c>
      <c r="T333" s="33">
        <v>1.6289</v>
      </c>
      <c r="U333" s="34">
        <v>1.518</v>
      </c>
      <c r="V333" s="35">
        <f t="shared" si="23"/>
        <v>5.2444126811302709</v>
      </c>
      <c r="W333" s="36">
        <f t="shared" si="22"/>
        <v>5.6667755531695461</v>
      </c>
      <c r="X333" s="37">
        <v>70.48</v>
      </c>
      <c r="Y333" s="37">
        <v>65.123999999999995</v>
      </c>
      <c r="Z333" s="37">
        <v>40.075000000000003</v>
      </c>
      <c r="AA333" s="38">
        <v>65.891999999999996</v>
      </c>
      <c r="AB333" s="38">
        <v>59.944000000000003</v>
      </c>
      <c r="AC333" s="38">
        <v>38.975000000000001</v>
      </c>
      <c r="AD333" s="39">
        <v>-1.7522</v>
      </c>
      <c r="AE333" s="39">
        <v>4.2733999999999996</v>
      </c>
      <c r="AF333" s="39">
        <v>-2.5213000000000001</v>
      </c>
      <c r="AG333" s="39">
        <v>3.6960999999999999</v>
      </c>
      <c r="AH333" s="39">
        <v>-2.2000000000000001E-3</v>
      </c>
      <c r="AI333" s="39">
        <v>1.8E-3</v>
      </c>
      <c r="AJ333" s="40">
        <v>-1.8326</v>
      </c>
      <c r="AK333" s="40">
        <v>4.7643000000000004</v>
      </c>
      <c r="AL333" s="40">
        <v>-2.9316</v>
      </c>
      <c r="AM333" s="40">
        <v>3.8452999999999999</v>
      </c>
      <c r="AN333" s="40">
        <v>8.0000000000000004E-4</v>
      </c>
      <c r="AO333" s="40">
        <v>-8.0000000000000004E-4</v>
      </c>
    </row>
    <row r="334" spans="1:41" x14ac:dyDescent="0.75">
      <c r="A334" s="26"/>
      <c r="C334" s="9"/>
      <c r="E334" s="9"/>
      <c r="F334" s="27"/>
      <c r="G334" s="28"/>
      <c r="H334" s="27"/>
      <c r="I334" s="28"/>
      <c r="J334" s="27"/>
      <c r="K334" s="28"/>
      <c r="L334" s="27"/>
      <c r="M334" s="28"/>
      <c r="N334" s="29"/>
      <c r="O334" s="9"/>
      <c r="P334" s="30"/>
      <c r="Q334" s="4"/>
      <c r="R334" s="31"/>
      <c r="S334" s="32"/>
      <c r="T334" s="33"/>
      <c r="U334" s="34"/>
      <c r="V334" s="35"/>
      <c r="W334" s="36"/>
      <c r="X334" s="37"/>
      <c r="Y334" s="37"/>
      <c r="Z334" s="37"/>
      <c r="AA334" s="38"/>
      <c r="AB334" s="38"/>
      <c r="AC334" s="38"/>
      <c r="AD334" s="39"/>
      <c r="AE334" s="39"/>
      <c r="AF334" s="39"/>
      <c r="AG334" s="39"/>
      <c r="AH334" s="39"/>
      <c r="AI334" s="39"/>
      <c r="AJ334" s="40"/>
      <c r="AK334" s="40"/>
      <c r="AL334" s="40"/>
      <c r="AM334" s="40"/>
      <c r="AN334" s="40"/>
      <c r="AO334" s="40"/>
    </row>
    <row r="335" spans="1:41" x14ac:dyDescent="0.75">
      <c r="C335" s="9"/>
      <c r="D335" s="9"/>
      <c r="E335" s="9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</row>
  </sheetData>
  <mergeCells count="15">
    <mergeCell ref="T6:U6"/>
    <mergeCell ref="V6:W6"/>
    <mergeCell ref="X6:Z6"/>
    <mergeCell ref="AA6:AC6"/>
    <mergeCell ref="A1:B6"/>
    <mergeCell ref="Q4:R4"/>
    <mergeCell ref="F5:I5"/>
    <mergeCell ref="J5:M5"/>
    <mergeCell ref="F6:G6"/>
    <mergeCell ref="H6:I6"/>
    <mergeCell ref="J6:K6"/>
    <mergeCell ref="L6:M6"/>
    <mergeCell ref="N6:O6"/>
    <mergeCell ref="P6:Q6"/>
    <mergeCell ref="R6:S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Abraham Parameters and Calcs.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Earle</dc:creator>
  <cp:lastModifiedBy>Earle Waghorne</cp:lastModifiedBy>
  <dcterms:created xsi:type="dcterms:W3CDTF">2021-10-31T18:18:03Z</dcterms:created>
  <dcterms:modified xsi:type="dcterms:W3CDTF">2023-01-17T15:26:49Z</dcterms:modified>
</cp:coreProperties>
</file>