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 showInkAnnotation="0"/>
  <mc:AlternateContent xmlns:mc="http://schemas.openxmlformats.org/markup-compatibility/2006">
    <mc:Choice Requires="x15">
      <x15ac:absPath xmlns:x15ac="http://schemas.microsoft.com/office/spreadsheetml/2010/11/ac" url="/Users/admin/Dropbox/Documents_Barcelona/Manuscripts/InPreparation/AMAZON_gene_catalog_Celio/submission/Microbiome/re-submission/"/>
    </mc:Choice>
  </mc:AlternateContent>
  <xr:revisionPtr revIDLastSave="0" documentId="13_ncr:1_{F42DD037-837C-2948-AF05-5B9D564B7B56}" xr6:coauthVersionLast="36" xr6:coauthVersionMax="36" xr10:uidLastSave="{00000000-0000-0000-0000-000000000000}"/>
  <bookViews>
    <workbookView xWindow="33920" yWindow="1160" windowWidth="37820" windowHeight="18780" tabRatio="500" activeTab="4" xr2:uid="{00000000-000D-0000-FFFF-FFFF00000000}"/>
  </bookViews>
  <sheets>
    <sheet name="Supplementary_Table_1" sheetId="1" r:id="rId1"/>
    <sheet name="Supplementary_Table_2" sheetId="2" r:id="rId2"/>
    <sheet name="Supplementary_Table_3" sheetId="3" r:id="rId3"/>
    <sheet name="Supplementary_Table_4" sheetId="6" r:id="rId4"/>
    <sheet name="Supplementary_Table_5" sheetId="4" r:id="rId5"/>
  </sheets>
  <calcPr calcId="18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L33" i="2" l="1"/>
  <c r="K33" i="2"/>
  <c r="J33" i="2"/>
  <c r="C3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" authorId="0" shapeId="0" xr:uid="{00000000-0006-0000-0000-000001000000}">
      <text>
        <r>
          <rPr>
            <sz val="10"/>
            <color rgb="FF000000"/>
            <rFont val="Tahoma"/>
            <family val="2"/>
            <charset val="1"/>
          </rPr>
          <t xml:space="preserve">Linear distance of each metagenome to the Amazon river source, placed in Peru. </t>
        </r>
      </text>
    </comment>
    <comment ref="E2" authorId="0" shapeId="0" xr:uid="{00000000-0006-0000-0000-000002000000}">
      <text>
        <r>
          <rPr>
            <sz val="10"/>
            <color rgb="FF000000"/>
            <rFont val="Tahoma"/>
            <family val="2"/>
            <charset val="1"/>
          </rPr>
          <t>Instrument used for  DNA sequencing</t>
        </r>
      </text>
    </comment>
    <comment ref="G2" authorId="0" shapeId="0" xr:uid="{00000000-0006-0000-0000-000003000000}">
      <text>
        <r>
          <rPr>
            <sz val="10"/>
            <color rgb="FF000000"/>
            <rFont val="Tahoma"/>
            <family val="2"/>
            <charset val="1"/>
          </rPr>
          <t>Sampling detph in meters under water surface.</t>
        </r>
      </text>
    </comment>
    <comment ref="H2" authorId="0" shapeId="0" xr:uid="{00000000-0006-0000-0000-000004000000}">
      <text>
        <r>
          <rPr>
            <sz val="10"/>
            <color rgb="FF000000"/>
            <rFont val="Tahoma"/>
            <family val="2"/>
            <charset val="1"/>
          </rPr>
          <t xml:space="preserve">Microbial life-style (free-living or particle-attached) </t>
        </r>
      </text>
    </comment>
    <comment ref="I2" authorId="0" shapeId="0" xr:uid="{00000000-0006-0000-0000-000005000000}">
      <text>
        <r>
          <rPr>
            <sz val="10"/>
            <color rgb="FF000000"/>
            <rFont val="Tahoma"/>
            <family val="2"/>
            <charset val="1"/>
          </rPr>
          <t>The filter size used to capture particles - attached microbes</t>
        </r>
      </text>
    </comment>
    <comment ref="J2" authorId="0" shapeId="0" xr:uid="{00000000-0006-0000-0000-000006000000}">
      <text>
        <r>
          <rPr>
            <sz val="10"/>
            <color rgb="FF000000"/>
            <rFont val="Tahoma"/>
            <family val="2"/>
            <charset val="1"/>
          </rPr>
          <t>The filter size used to retain the microbial cells and to extract the microbial DNA, which was sequenced in each metagenome.</t>
        </r>
      </text>
    </comment>
    <comment ref="K2" authorId="0" shapeId="0" xr:uid="{00000000-0006-0000-0000-000007000000}">
      <text>
        <r>
          <rPr>
            <sz val="10"/>
            <color rgb="FF000000"/>
            <rFont val="Tahoma"/>
            <family val="2"/>
            <charset val="1"/>
          </rPr>
          <t xml:space="preserve">Temperature in Celsius degrees. </t>
        </r>
      </text>
    </comment>
    <comment ref="L2" authorId="0" shapeId="0" xr:uid="{00000000-0006-0000-0000-000008000000}">
      <text>
        <r>
          <rPr>
            <sz val="10"/>
            <color rgb="FF000000"/>
            <rFont val="Tahoma"/>
            <family val="2"/>
            <charset val="1"/>
          </rPr>
          <t>Conductivity of samples. N.A. indicates the information was not available</t>
        </r>
      </text>
    </comment>
    <comment ref="M2" authorId="0" shapeId="0" xr:uid="{00000000-0006-0000-0000-000009000000}">
      <text>
        <r>
          <rPr>
            <sz val="10"/>
            <color rgb="FF000000"/>
            <rFont val="Tahoma"/>
            <family val="2"/>
            <charset val="1"/>
          </rPr>
          <t>Total water volume sampled for each metagenome in liters</t>
        </r>
      </text>
    </comment>
    <comment ref="Q2" authorId="0" shapeId="0" xr:uid="{00000000-0006-0000-0000-00000A000000}">
      <text>
        <r>
          <rPr>
            <sz val="10"/>
            <color rgb="FF000000"/>
            <rFont val="Tahoma"/>
            <family val="2"/>
            <charset val="1"/>
          </rPr>
          <t xml:space="preserve">The Amazon River Basin section shows the group that a sample belongs to </t>
        </r>
        <r>
          <rPr>
            <sz val="10"/>
            <color rgb="FF000000"/>
            <rFont val="Arial"/>
            <family val="2"/>
            <charset val="1"/>
          </rPr>
          <t>according to their geographical location</t>
        </r>
        <r>
          <rPr>
            <sz val="10"/>
            <color rgb="FF000000"/>
            <rFont val="Tahoma"/>
            <family val="2"/>
            <charset val="1"/>
          </rPr>
          <t>.</t>
        </r>
      </text>
    </comment>
    <comment ref="R2" authorId="0" shapeId="0" xr:uid="{00000000-0006-0000-0000-00000B000000}">
      <text>
        <r>
          <rPr>
            <sz val="10"/>
            <color rgb="FF000000"/>
            <rFont val="Tahoma"/>
            <family val="2"/>
            <charset val="1"/>
          </rPr>
          <t xml:space="preserve">The station shows the co-assembly groups and the metagenomes used in each co-assembly.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" authorId="0" shapeId="0" xr:uid="{00000000-0006-0000-0200-000001000000}">
      <text>
        <r>
          <rPr>
            <sz val="9"/>
            <color rgb="FF000000"/>
            <rFont val="Tahoma"/>
            <family val="2"/>
            <charset val="1"/>
          </rPr>
          <t>Instrument used in metagenome sequencing</t>
        </r>
      </text>
    </comment>
    <comment ref="B3" authorId="0" shapeId="0" xr:uid="{00000000-0006-0000-0200-000002000000}">
      <text>
        <r>
          <rPr>
            <sz val="9"/>
            <color rgb="FF000000"/>
            <rFont val="Tahoma"/>
            <family val="2"/>
            <charset val="1"/>
          </rPr>
          <t>Access code in NCBI - SRA database</t>
        </r>
      </text>
    </comment>
    <comment ref="C3" authorId="0" shapeId="0" xr:uid="{00000000-0006-0000-0200-000003000000}">
      <text>
        <r>
          <rPr>
            <sz val="9"/>
            <color rgb="FF000000"/>
            <rFont val="Tahoma"/>
            <family val="2"/>
            <charset val="1"/>
          </rPr>
          <t>Sample code in the NCBI-SRA database</t>
        </r>
      </text>
    </comment>
    <comment ref="D3" authorId="0" shapeId="0" xr:uid="{00000000-0006-0000-0200-000004000000}">
      <text>
        <r>
          <rPr>
            <sz val="9"/>
            <color rgb="FF000000"/>
            <rFont val="Tahoma"/>
            <family val="2"/>
            <charset val="1"/>
          </rPr>
          <t>Environment</t>
        </r>
      </text>
    </comment>
    <comment ref="E3" authorId="0" shapeId="0" xr:uid="{00000000-0006-0000-0200-000005000000}">
      <text>
        <r>
          <rPr>
            <sz val="9"/>
            <color rgb="FF000000"/>
            <rFont val="Tahoma"/>
            <family val="2"/>
            <charset val="1"/>
          </rPr>
          <t>Sequencing project code from NCBI-SRA database.</t>
        </r>
      </text>
    </comment>
    <comment ref="A133" authorId="0" shapeId="0" xr:uid="{00000000-0006-0000-0200-000006000000}">
      <text>
        <r>
          <rPr>
            <sz val="9"/>
            <color rgb="FF000000"/>
            <rFont val="Tahoma"/>
            <family val="2"/>
            <charset val="1"/>
          </rPr>
          <t>Instrument used in metagenome sequencing</t>
        </r>
      </text>
    </comment>
    <comment ref="B133" authorId="0" shapeId="0" xr:uid="{00000000-0006-0000-0200-000007000000}">
      <text>
        <r>
          <rPr>
            <sz val="9"/>
            <color rgb="FF000000"/>
            <rFont val="Tahoma"/>
            <family val="2"/>
            <charset val="1"/>
          </rPr>
          <t>Access code to JGI/DOE metagenomes database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400-000001000000}">
      <text>
        <r>
          <rPr>
            <sz val="10"/>
            <color rgb="FF000000"/>
            <rFont val="Tahoma"/>
            <family val="2"/>
            <charset val="1"/>
          </rPr>
          <t>Protein families from PFAM involved in Terrestrial Organic Matter degradation .</t>
        </r>
      </text>
    </comment>
    <comment ref="B2" authorId="0" shapeId="0" xr:uid="{00000000-0006-0000-0400-000002000000}">
      <text>
        <r>
          <rPr>
            <sz val="9"/>
            <color rgb="FF000000"/>
            <rFont val="Tahoma"/>
            <family val="2"/>
            <charset val="1"/>
          </rPr>
          <t>Current name or abreviation of reference protein or family.</t>
        </r>
      </text>
    </comment>
    <comment ref="C2" authorId="0" shapeId="0" xr:uid="{00000000-0006-0000-0400-000003000000}">
      <text>
        <r>
          <rPr>
            <sz val="9"/>
            <color rgb="FF000000"/>
            <rFont val="Tahoma"/>
            <family val="2"/>
            <charset val="1"/>
          </rPr>
          <t>Substrate used by each protein family or reference enzyme.</t>
        </r>
      </text>
    </comment>
    <comment ref="D2" authorId="0" shapeId="0" xr:uid="{00000000-0006-0000-0400-000004000000}">
      <text>
        <r>
          <rPr>
            <sz val="9"/>
            <color rgb="FF000000"/>
            <rFont val="Tahoma"/>
            <family val="2"/>
            <charset val="1"/>
          </rPr>
          <t>Functional description of the protein family or reference protein</t>
        </r>
      </text>
    </comment>
    <comment ref="E2" authorId="0" shapeId="0" xr:uid="{00000000-0006-0000-0400-000005000000}">
      <text>
        <r>
          <rPr>
            <sz val="9"/>
            <color rgb="FF000000"/>
            <rFont val="Tahoma"/>
            <family val="2"/>
            <charset val="1"/>
          </rPr>
          <t>Biochemical pathway involving each protein family or reference protein.</t>
        </r>
      </text>
    </comment>
    <comment ref="A43" authorId="0" shapeId="0" xr:uid="{00000000-0006-0000-0400-000006000000}">
      <text>
        <r>
          <rPr>
            <sz val="10"/>
            <color rgb="FF000000"/>
            <rFont val="Tahoma"/>
            <family val="2"/>
            <charset val="1"/>
          </rPr>
          <t xml:space="preserve">Reference protein accession number. </t>
        </r>
      </text>
    </comment>
  </commentList>
</comments>
</file>

<file path=xl/sharedStrings.xml><?xml version="1.0" encoding="utf-8"?>
<sst xmlns="http://schemas.openxmlformats.org/spreadsheetml/2006/main" count="2538" uniqueCount="858">
  <si>
    <r>
      <rPr>
        <b/>
        <sz val="12"/>
        <color rgb="FF00000A"/>
        <rFont val="Times New Roman"/>
        <family val="1"/>
        <charset val="1"/>
      </rPr>
      <t xml:space="preserve">Supplementary Table 1. Description of the 106 metagenomes used to build the Amazon river basin Microbial non-redundant Gene Catalogue (AMnrGC). </t>
    </r>
    <r>
      <rPr>
        <sz val="12"/>
        <color rgb="FF00000A"/>
        <rFont val="Times New Roman"/>
        <family val="1"/>
        <charset val="1"/>
      </rPr>
      <t xml:space="preserve">The Amazon River basin region shows the group that a sample belongs to according to its geographical location. Other features were obtained from the original publications and SRA access codes. “N.A.” stands for not available. </t>
    </r>
  </si>
  <si>
    <t>Accession number</t>
  </si>
  <si>
    <t>Latitude</t>
  </si>
  <si>
    <t>Longitude</t>
  </si>
  <si>
    <t>Linear Distance from Amazon river source (Km)</t>
  </si>
  <si>
    <t>Instrument</t>
  </si>
  <si>
    <t>Library</t>
  </si>
  <si>
    <t>Depth (m)</t>
  </si>
  <si>
    <t>Size Fraction</t>
  </si>
  <si>
    <t>Upper filter (µm)</t>
  </si>
  <si>
    <t>Lower Filter (µm)</t>
  </si>
  <si>
    <t>Temperature ºC</t>
  </si>
  <si>
    <t>Conductivity (uS/cm)</t>
  </si>
  <si>
    <t>Sampled water  Volume (L)</t>
  </si>
  <si>
    <t>Dissolved Inorganic carbon (µmol/kg)</t>
  </si>
  <si>
    <t>Dissolved Oxygen (µmol/kg)</t>
  </si>
  <si>
    <t>Reference</t>
  </si>
  <si>
    <t>Amazon river basin section</t>
  </si>
  <si>
    <t>Station</t>
  </si>
  <si>
    <t>ERR2338392</t>
  </si>
  <si>
    <t>Illumina HiSeq 2500</t>
  </si>
  <si>
    <t>PAIRED</t>
  </si>
  <si>
    <t>Free-living</t>
  </si>
  <si>
    <t>N.A.</t>
  </si>
  <si>
    <t>Toyama, 2016b</t>
  </si>
  <si>
    <t>Upstream</t>
  </si>
  <si>
    <t>ERR2345104</t>
  </si>
  <si>
    <t>ERR2346693</t>
  </si>
  <si>
    <t>SRR1182511</t>
  </si>
  <si>
    <t>Illumina Genome Analyzer IIx</t>
  </si>
  <si>
    <t>Particle-associated</t>
  </si>
  <si>
    <t>Statinsky et al., 2015</t>
  </si>
  <si>
    <t>Ocean</t>
  </si>
  <si>
    <t>SRR1182512</t>
  </si>
  <si>
    <t>SRR1183643</t>
  </si>
  <si>
    <t>SRR1183650</t>
  </si>
  <si>
    <t>SRR1185413</t>
  </si>
  <si>
    <t>Plume</t>
  </si>
  <si>
    <t>SRR1185414</t>
  </si>
  <si>
    <t>SRR1186214</t>
  </si>
  <si>
    <t>SRR1199270</t>
  </si>
  <si>
    <t>Illumina MiSeq</t>
  </si>
  <si>
    <t>SRR1199271</t>
  </si>
  <si>
    <t>SRR1199272</t>
  </si>
  <si>
    <t>SRR1202081</t>
  </si>
  <si>
    <t>SRR1202089</t>
  </si>
  <si>
    <t>SRR1202090</t>
  </si>
  <si>
    <t>SRR1202091</t>
  </si>
  <si>
    <t>SRR1202095</t>
  </si>
  <si>
    <t>SRR1204580</t>
  </si>
  <si>
    <t>SRR1204581</t>
  </si>
  <si>
    <t>SRR1205250</t>
  </si>
  <si>
    <t>SRR1205251</t>
  </si>
  <si>
    <t>SRR1205252</t>
  </si>
  <si>
    <t>SRR1205253</t>
  </si>
  <si>
    <t>SRR1209976</t>
  </si>
  <si>
    <t>SRR1209977</t>
  </si>
  <si>
    <t>SRR1209978</t>
  </si>
  <si>
    <t>SRR1514963</t>
  </si>
  <si>
    <t>Santos-Júnior et al., 2017</t>
  </si>
  <si>
    <t>SRR1515032</t>
  </si>
  <si>
    <t>SRR1518285</t>
  </si>
  <si>
    <t>SRR1522964</t>
  </si>
  <si>
    <t xml:space="preserve">Toyama et al., 2016a </t>
  </si>
  <si>
    <t>SRR1522971</t>
  </si>
  <si>
    <t>SRR1522973</t>
  </si>
  <si>
    <t>SRR1522974</t>
  </si>
  <si>
    <t>SRR1786279</t>
  </si>
  <si>
    <t>Estuary</t>
  </si>
  <si>
    <t>SRR1786281</t>
  </si>
  <si>
    <t>SRR1786608</t>
  </si>
  <si>
    <t>SRR1786616</t>
  </si>
  <si>
    <t>SRR1787940</t>
  </si>
  <si>
    <t>SRR1787943</t>
  </si>
  <si>
    <t>SRR1788318</t>
  </si>
  <si>
    <t>SRR1790487</t>
  </si>
  <si>
    <t>SRR1790489</t>
  </si>
  <si>
    <t>SRR1790644</t>
  </si>
  <si>
    <t>SRR1790646</t>
  </si>
  <si>
    <t>SRR1790647</t>
  </si>
  <si>
    <t>SRR1790676</t>
  </si>
  <si>
    <t>Downstream</t>
  </si>
  <si>
    <t>SRR1790678</t>
  </si>
  <si>
    <t>SRR1790679</t>
  </si>
  <si>
    <t>SRR1790680</t>
  </si>
  <si>
    <t>SRR1792674</t>
  </si>
  <si>
    <t>SRR1792852</t>
  </si>
  <si>
    <t>SRR1793861</t>
  </si>
  <si>
    <t>SRR1793862</t>
  </si>
  <si>
    <t>SRR1796116</t>
  </si>
  <si>
    <t>SRR1796118</t>
  </si>
  <si>
    <t>SRR1796234</t>
  </si>
  <si>
    <t>SRR1796236</t>
  </si>
  <si>
    <t>SRR4831644</t>
  </si>
  <si>
    <t>SRR4831645</t>
  </si>
  <si>
    <t>SRR4831646</t>
  </si>
  <si>
    <t>SRR4831647</t>
  </si>
  <si>
    <t>SRR4831648</t>
  </si>
  <si>
    <t>SRR4831649</t>
  </si>
  <si>
    <t>SRR4831650</t>
  </si>
  <si>
    <t>SRR4831651</t>
  </si>
  <si>
    <t>SRR4831652</t>
  </si>
  <si>
    <t>SRR4831653</t>
  </si>
  <si>
    <t>SRR4831654</t>
  </si>
  <si>
    <t>SINGLE</t>
  </si>
  <si>
    <t>SRR4831655</t>
  </si>
  <si>
    <t>SRR4831656</t>
  </si>
  <si>
    <t>SRR4831657</t>
  </si>
  <si>
    <t>SRR4831658</t>
  </si>
  <si>
    <t>SRR4831659</t>
  </si>
  <si>
    <t>SRR4831660</t>
  </si>
  <si>
    <t>SRR4831661</t>
  </si>
  <si>
    <t>SRR4831662</t>
  </si>
  <si>
    <t>SRR4831663</t>
  </si>
  <si>
    <t>SRR4831664</t>
  </si>
  <si>
    <t>SRR4831665</t>
  </si>
  <si>
    <t>SRR4831666</t>
  </si>
  <si>
    <t>SRR4831667</t>
  </si>
  <si>
    <t>SRR4833053</t>
  </si>
  <si>
    <t>SRR4833055</t>
  </si>
  <si>
    <t>SRR4833056</t>
  </si>
  <si>
    <t>SRR4833057</t>
  </si>
  <si>
    <t>SRR4833059</t>
  </si>
  <si>
    <t>SRR4833060</t>
  </si>
  <si>
    <t>SRR4833062</t>
  </si>
  <si>
    <t>SRR4833064</t>
  </si>
  <si>
    <t>SRR4833067</t>
  </si>
  <si>
    <t>SRR4833073</t>
  </si>
  <si>
    <t>SRR4833077</t>
  </si>
  <si>
    <t>SRR4833080</t>
  </si>
  <si>
    <t>SRR4833081</t>
  </si>
  <si>
    <t>SRR4833084</t>
  </si>
  <si>
    <t>SRR4833086</t>
  </si>
  <si>
    <t>SRR4833087</t>
  </si>
  <si>
    <t>SRR4833089</t>
  </si>
  <si>
    <t>SRR5123271</t>
  </si>
  <si>
    <t>SRR5123272</t>
  </si>
  <si>
    <t>SRR5123273</t>
  </si>
  <si>
    <t>SRR5123274</t>
  </si>
  <si>
    <t>SRR5123275</t>
  </si>
  <si>
    <t>SRR5123276</t>
  </si>
  <si>
    <t>SRR5123277</t>
  </si>
  <si>
    <t xml:space="preserve"> </t>
  </si>
  <si>
    <t>Supplementary Table 2. Co-assembly groups used to build the Amazon River basin Microbial non-redundant Genes Catalogue (AMnrGC).</t>
  </si>
  <si>
    <r>
      <rPr>
        <b/>
        <sz val="12"/>
        <rFont val="Times New Roman"/>
        <family val="1"/>
        <charset val="1"/>
      </rPr>
      <t>Co-Assembly</t>
    </r>
    <r>
      <rPr>
        <b/>
        <vertAlign val="superscript"/>
        <sz val="12"/>
        <rFont val="Times New Roman"/>
        <family val="1"/>
        <charset val="1"/>
      </rPr>
      <t>a</t>
    </r>
  </si>
  <si>
    <t># contigs (&gt;= 1 kbp)</t>
  </si>
  <si>
    <t>Total contigs' length (Mbp)</t>
  </si>
  <si>
    <t>Largest contig (kbp)</t>
  </si>
  <si>
    <t>GC (%)</t>
  </si>
  <si>
    <t>N50</t>
  </si>
  <si>
    <t>L50</t>
  </si>
  <si>
    <t>#Genes &gt; 150bp</t>
  </si>
  <si>
    <r>
      <rPr>
        <b/>
        <sz val="12"/>
        <rFont val="Times New Roman"/>
        <family val="1"/>
        <charset val="1"/>
      </rPr>
      <t># nr ORFs</t>
    </r>
    <r>
      <rPr>
        <b/>
        <vertAlign val="superscript"/>
        <sz val="12"/>
        <rFont val="Times New Roman"/>
        <family val="1"/>
        <charset val="1"/>
      </rPr>
      <t>b</t>
    </r>
  </si>
  <si>
    <r>
      <rPr>
        <b/>
        <sz val="12"/>
        <rFont val="Times New Roman"/>
        <family val="1"/>
        <charset val="1"/>
      </rPr>
      <t>ATG start %</t>
    </r>
    <r>
      <rPr>
        <b/>
        <vertAlign val="superscript"/>
        <sz val="12"/>
        <rFont val="Times New Roman"/>
        <family val="1"/>
        <charset val="1"/>
      </rPr>
      <t>c</t>
    </r>
  </si>
  <si>
    <r>
      <rPr>
        <b/>
        <sz val="12"/>
        <rFont val="Times New Roman"/>
        <family val="1"/>
        <charset val="1"/>
      </rPr>
      <t>TTG start %</t>
    </r>
    <r>
      <rPr>
        <b/>
        <vertAlign val="superscript"/>
        <sz val="12"/>
        <rFont val="Times New Roman"/>
        <family val="1"/>
        <charset val="1"/>
      </rPr>
      <t>d</t>
    </r>
  </si>
  <si>
    <r>
      <rPr>
        <b/>
        <sz val="12"/>
        <rFont val="Times New Roman"/>
        <family val="1"/>
        <charset val="1"/>
      </rPr>
      <t>GTG start %</t>
    </r>
    <r>
      <rPr>
        <b/>
        <vertAlign val="superscript"/>
        <sz val="12"/>
        <rFont val="Times New Roman"/>
        <family val="1"/>
        <charset val="1"/>
      </rPr>
      <t>e</t>
    </r>
  </si>
  <si>
    <t>coM00</t>
  </si>
  <si>
    <t>coM01</t>
  </si>
  <si>
    <t>coM02</t>
  </si>
  <si>
    <t>coM03</t>
  </si>
  <si>
    <t>coM04</t>
  </si>
  <si>
    <t>coM05</t>
  </si>
  <si>
    <t>coM06</t>
  </si>
  <si>
    <t>coM07</t>
  </si>
  <si>
    <t>coM08</t>
  </si>
  <si>
    <t>coM09</t>
  </si>
  <si>
    <t>coM10</t>
  </si>
  <si>
    <t>coM11</t>
  </si>
  <si>
    <t>coM12</t>
  </si>
  <si>
    <t>coM13</t>
  </si>
  <si>
    <t>coM14</t>
  </si>
  <si>
    <t>coM15</t>
  </si>
  <si>
    <t>coM16</t>
  </si>
  <si>
    <t>coM17</t>
  </si>
  <si>
    <t>coM18</t>
  </si>
  <si>
    <t>coM19</t>
  </si>
  <si>
    <t>coM20</t>
  </si>
  <si>
    <t>coM21</t>
  </si>
  <si>
    <t>coM22</t>
  </si>
  <si>
    <t>coM23</t>
  </si>
  <si>
    <t>coM24</t>
  </si>
  <si>
    <t>coM25</t>
  </si>
  <si>
    <t>coM26</t>
  </si>
  <si>
    <t>coM27</t>
  </si>
  <si>
    <t>coM28</t>
  </si>
  <si>
    <t>coM29</t>
  </si>
  <si>
    <r>
      <rPr>
        <b/>
        <sz val="12"/>
        <rFont val="Times New Roman"/>
        <family val="1"/>
        <charset val="1"/>
      </rPr>
      <t>AM-nrGC</t>
    </r>
    <r>
      <rPr>
        <b/>
        <vertAlign val="superscript"/>
        <sz val="12"/>
        <rFont val="Times New Roman"/>
        <family val="1"/>
        <charset val="1"/>
      </rPr>
      <t>f</t>
    </r>
  </si>
  <si>
    <r>
      <rPr>
        <sz val="12"/>
        <rFont val="Times New Roman"/>
        <family val="1"/>
        <charset val="1"/>
      </rPr>
      <t>N.A.</t>
    </r>
    <r>
      <rPr>
        <vertAlign val="superscript"/>
        <sz val="12"/>
        <rFont val="Times New Roman"/>
        <family val="1"/>
        <charset val="1"/>
      </rPr>
      <t>g</t>
    </r>
  </si>
  <si>
    <r>
      <rPr>
        <sz val="12"/>
        <rFont val="Times New Roman"/>
        <family val="1"/>
        <charset val="1"/>
      </rPr>
      <t>37.3</t>
    </r>
    <r>
      <rPr>
        <vertAlign val="superscript"/>
        <sz val="12"/>
        <rFont val="Times New Roman"/>
        <family val="1"/>
        <charset val="1"/>
      </rPr>
      <t>h</t>
    </r>
  </si>
  <si>
    <t>NOTES:</t>
  </si>
  <si>
    <r>
      <rPr>
        <vertAlign val="superscript"/>
        <sz val="12"/>
        <rFont val="Times New Roman"/>
        <family val="1"/>
        <charset val="1"/>
      </rPr>
      <t xml:space="preserve">a </t>
    </r>
    <r>
      <rPr>
        <sz val="12"/>
        <rFont val="Times New Roman"/>
        <family val="1"/>
        <charset val="1"/>
      </rPr>
      <t xml:space="preserve"> Co-assemblies made with  sets of metagenomes  from the same geographical location. The code "coM" indicates co-assemblies made with Megahit, and the number refers to the co-assembly group indicated in Supplementary Table 2.</t>
    </r>
  </si>
  <si>
    <r>
      <rPr>
        <vertAlign val="superscript"/>
        <sz val="12"/>
        <rFont val="Times New Roman"/>
        <family val="1"/>
        <charset val="1"/>
      </rPr>
      <t xml:space="preserve">b  </t>
    </r>
    <r>
      <rPr>
        <sz val="12"/>
        <rFont val="Times New Roman"/>
        <family val="1"/>
        <charset val="1"/>
      </rPr>
      <t>Number of ORFs after the elimination of redundancy (that is, clustering at 95% of identity and 90% of overlap of the shorter gene)</t>
    </r>
  </si>
  <si>
    <r>
      <rPr>
        <vertAlign val="superscript"/>
        <sz val="12"/>
        <rFont val="Times New Roman"/>
        <family val="1"/>
        <charset val="1"/>
      </rPr>
      <t xml:space="preserve">f  </t>
    </r>
    <r>
      <rPr>
        <sz val="12"/>
        <rFont val="Times New Roman"/>
        <family val="1"/>
        <charset val="1"/>
      </rPr>
      <t>Statistics of the Amazon river basin non-redundant microbial gene catalogue.</t>
    </r>
  </si>
  <si>
    <r>
      <rPr>
        <vertAlign val="superscript"/>
        <sz val="12"/>
        <rFont val="Times New Roman"/>
        <family val="1"/>
        <charset val="1"/>
      </rPr>
      <t xml:space="preserve">g </t>
    </r>
    <r>
      <rPr>
        <sz val="12"/>
        <rFont val="Times New Roman"/>
        <family val="1"/>
        <charset val="1"/>
      </rPr>
      <t xml:space="preserve">This value is not available, since AMnrGC minimum ORF length was 150bp. N50 and L50 are preferable statistics to assess AMnrGC ORF lengths distribution. </t>
    </r>
  </si>
  <si>
    <r>
      <rPr>
        <vertAlign val="superscript"/>
        <sz val="12"/>
        <rFont val="Times New Roman"/>
        <family val="1"/>
        <charset val="1"/>
      </rPr>
      <t xml:space="preserve">h </t>
    </r>
    <r>
      <rPr>
        <sz val="12"/>
        <rFont val="Times New Roman"/>
        <family val="1"/>
        <charset val="1"/>
      </rPr>
      <t xml:space="preserve"> Longest ORF in the AMnrGC (not contig size).</t>
    </r>
  </si>
  <si>
    <t xml:space="preserve">Supplementary Table 3. Metagenomes used for K-mer diversity assessment.  </t>
  </si>
  <si>
    <t>METAGENOMES FROM TEMPERATE RIVERS (Canada Watersheds and Mississipi river)</t>
  </si>
  <si>
    <t>Access</t>
  </si>
  <si>
    <t>Sample</t>
  </si>
  <si>
    <t>Material</t>
  </si>
  <si>
    <t>BioProject</t>
  </si>
  <si>
    <t>Geographical location</t>
  </si>
  <si>
    <t>Latitude Longitude</t>
  </si>
  <si>
    <t>SRR2089125</t>
  </si>
  <si>
    <t>SRS971025</t>
  </si>
  <si>
    <t>freshwater</t>
  </si>
  <si>
    <t>PRJNA287840</t>
  </si>
  <si>
    <t>Canada: Southwestern British Columbia</t>
  </si>
  <si>
    <t>49 N 123 W</t>
  </si>
  <si>
    <t>SRR2089126</t>
  </si>
  <si>
    <t>SRS971014</t>
  </si>
  <si>
    <t>SRR2089127</t>
  </si>
  <si>
    <t>SRS971052</t>
  </si>
  <si>
    <t>SRR2089128</t>
  </si>
  <si>
    <t>SRS971064</t>
  </si>
  <si>
    <t>SRR2089129</t>
  </si>
  <si>
    <t>SRS971074</t>
  </si>
  <si>
    <t>SRR2089131</t>
  </si>
  <si>
    <t>SRS971051</t>
  </si>
  <si>
    <t>SRR2089132</t>
  </si>
  <si>
    <t>SRS971063</t>
  </si>
  <si>
    <t>SRR2089133</t>
  </si>
  <si>
    <t>SRS971267</t>
  </si>
  <si>
    <t>SRR2089134</t>
  </si>
  <si>
    <t>SRS971013</t>
  </si>
  <si>
    <t>SRR2089135</t>
  </si>
  <si>
    <t>SRS971024</t>
  </si>
  <si>
    <t>SRR2089136</t>
  </si>
  <si>
    <t>SRS970988</t>
  </si>
  <si>
    <t>SRR2089137</t>
  </si>
  <si>
    <t>SRS971002</t>
  </si>
  <si>
    <t>SRR2089139</t>
  </si>
  <si>
    <t>SRS971050</t>
  </si>
  <si>
    <t>SRR2089140</t>
  </si>
  <si>
    <t>SRS971062</t>
  </si>
  <si>
    <t>SRR2089141</t>
  </si>
  <si>
    <t>SRS971266</t>
  </si>
  <si>
    <t>SRR2089142</t>
  </si>
  <si>
    <t>SRS971012</t>
  </si>
  <si>
    <t>SRR2089143</t>
  </si>
  <si>
    <t>SRS971260</t>
  </si>
  <si>
    <t>SRR2089144</t>
  </si>
  <si>
    <t>SRS970987</t>
  </si>
  <si>
    <t>SRR2089145</t>
  </si>
  <si>
    <t>SRS971000</t>
  </si>
  <si>
    <t>SRR2089147</t>
  </si>
  <si>
    <t>SRS971049</t>
  </si>
  <si>
    <t>SRR2089148</t>
  </si>
  <si>
    <t>SRS971061</t>
  </si>
  <si>
    <t>SRR2089149</t>
  </si>
  <si>
    <t>SRS971073</t>
  </si>
  <si>
    <t>SRR2089150</t>
  </si>
  <si>
    <t>SRS970986</t>
  </si>
  <si>
    <t>SRR2089151</t>
  </si>
  <si>
    <t>SRS970999</t>
  </si>
  <si>
    <t>SRR2089152</t>
  </si>
  <si>
    <t>SRS971011</t>
  </si>
  <si>
    <t>SRR2089153</t>
  </si>
  <si>
    <t>SRS971259</t>
  </si>
  <si>
    <t>SRR2089155</t>
  </si>
  <si>
    <t>SRS971048</t>
  </si>
  <si>
    <t>SRR2089156</t>
  </si>
  <si>
    <t>SRS971060</t>
  </si>
  <si>
    <t>SRR2089157</t>
  </si>
  <si>
    <t>SRS971265</t>
  </si>
  <si>
    <t>SRR2089158</t>
  </si>
  <si>
    <t>SRS971010</t>
  </si>
  <si>
    <t>SRR2089159</t>
  </si>
  <si>
    <t>SRS971023</t>
  </si>
  <si>
    <t>SRR2089160</t>
  </si>
  <si>
    <t>SRS970985</t>
  </si>
  <si>
    <t>SRR2089161</t>
  </si>
  <si>
    <t>SRS970998</t>
  </si>
  <si>
    <t>SRR2089163</t>
  </si>
  <si>
    <t>SRS971047</t>
  </si>
  <si>
    <t>SRR2089164</t>
  </si>
  <si>
    <t>SRS971059</t>
  </si>
  <si>
    <t>SRR2089165</t>
  </si>
  <si>
    <t>SRS971072</t>
  </si>
  <si>
    <t>SRR2089166</t>
  </si>
  <si>
    <t>SRS971009</t>
  </si>
  <si>
    <t>SRR2089167</t>
  </si>
  <si>
    <t>SRS971022</t>
  </si>
  <si>
    <t>SRR2089168</t>
  </si>
  <si>
    <t>SRS970984</t>
  </si>
  <si>
    <t>SRR2089169</t>
  </si>
  <si>
    <t>SRS970996</t>
  </si>
  <si>
    <t>SRR2089171</t>
  </si>
  <si>
    <t>SRS971046</t>
  </si>
  <si>
    <t>SRR2089172</t>
  </si>
  <si>
    <t>SRS971058</t>
  </si>
  <si>
    <t>SRR2089173</t>
  </si>
  <si>
    <t>SRS971071</t>
  </si>
  <si>
    <t>SRR2089174</t>
  </si>
  <si>
    <t>SRS971008</t>
  </si>
  <si>
    <t>SRR2089175</t>
  </si>
  <si>
    <t>SRS971021</t>
  </si>
  <si>
    <t>SRR2089176</t>
  </si>
  <si>
    <t>SRS970983</t>
  </si>
  <si>
    <t>SRR2089177</t>
  </si>
  <si>
    <t>SRS970997</t>
  </si>
  <si>
    <t>SRR2089179</t>
  </si>
  <si>
    <t>SRS971045</t>
  </si>
  <si>
    <t>SRR2089180</t>
  </si>
  <si>
    <t>SRS971057</t>
  </si>
  <si>
    <t>SRR2089181</t>
  </si>
  <si>
    <t>SRS971070</t>
  </si>
  <si>
    <t>SRR2089182</t>
  </si>
  <si>
    <t>SRS971007</t>
  </si>
  <si>
    <t>SRR2089183</t>
  </si>
  <si>
    <t>SRS971020</t>
  </si>
  <si>
    <t>SRR2089184</t>
  </si>
  <si>
    <t>SRS970982</t>
  </si>
  <si>
    <t>SRR2089185</t>
  </si>
  <si>
    <t>SRS970995</t>
  </si>
  <si>
    <t>SRR2089187</t>
  </si>
  <si>
    <t>SRS971044</t>
  </si>
  <si>
    <t>SRR2089188</t>
  </si>
  <si>
    <t>SRS971056</t>
  </si>
  <si>
    <t>SRR2089189</t>
  </si>
  <si>
    <t>SRS971069</t>
  </si>
  <si>
    <t>SRR2089190</t>
  </si>
  <si>
    <t>SRS971006</t>
  </si>
  <si>
    <t>SRR2089191</t>
  </si>
  <si>
    <t>SRS971019</t>
  </si>
  <si>
    <t>SRR2089192</t>
  </si>
  <si>
    <t>SRS970981</t>
  </si>
  <si>
    <t>SRR2089193</t>
  </si>
  <si>
    <t>SRS970994</t>
  </si>
  <si>
    <t>SRR2089195</t>
  </si>
  <si>
    <t>SRS971262</t>
  </si>
  <si>
    <t>SRR2089196</t>
  </si>
  <si>
    <t>SRS971264</t>
  </si>
  <si>
    <t>SRR2089197</t>
  </si>
  <si>
    <t>SRS971068</t>
  </si>
  <si>
    <t>SRR2089198</t>
  </si>
  <si>
    <t>SRS971005</t>
  </si>
  <si>
    <t>SRR2089199</t>
  </si>
  <si>
    <t>SRS971018</t>
  </si>
  <si>
    <t>SRR2089200</t>
  </si>
  <si>
    <t>SRS970980</t>
  </si>
  <si>
    <t>SRR2089201</t>
  </si>
  <si>
    <t>SRS970992</t>
  </si>
  <si>
    <t>SRR2089203</t>
  </si>
  <si>
    <t>SRS971263</t>
  </si>
  <si>
    <t>SRR2089204</t>
  </si>
  <si>
    <t>SRS971055</t>
  </si>
  <si>
    <t>SRR2089205</t>
  </si>
  <si>
    <t>SRS971067</t>
  </si>
  <si>
    <t>SRR2089206</t>
  </si>
  <si>
    <t>SRS971004</t>
  </si>
  <si>
    <t>SRR2089207</t>
  </si>
  <si>
    <t>SRS971017</t>
  </si>
  <si>
    <t>SRR2089208</t>
  </si>
  <si>
    <t>SRS970979</t>
  </si>
  <si>
    <t>SRR2089209</t>
  </si>
  <si>
    <t>SRS970991</t>
  </si>
  <si>
    <t>SRR2089211</t>
  </si>
  <si>
    <t>SRS971040</t>
  </si>
  <si>
    <t>SRR2089212</t>
  </si>
  <si>
    <t>SRS971043</t>
  </si>
  <si>
    <t>SRR2089213</t>
  </si>
  <si>
    <t>SRS971053</t>
  </si>
  <si>
    <t>SRR2089214</t>
  </si>
  <si>
    <t>SRS971066</t>
  </si>
  <si>
    <t>SRR2089215</t>
  </si>
  <si>
    <t>SRS971003</t>
  </si>
  <si>
    <t>SRR2089216</t>
  </si>
  <si>
    <t>SRS971016</t>
  </si>
  <si>
    <t>SRR2089217</t>
  </si>
  <si>
    <t>SRS970978</t>
  </si>
  <si>
    <t>SRR2089218</t>
  </si>
  <si>
    <t>SRS970990</t>
  </si>
  <si>
    <t>SRR2089220</t>
  </si>
  <si>
    <t>SRS971042</t>
  </si>
  <si>
    <t>SRR2089221</t>
  </si>
  <si>
    <t>SRS971054</t>
  </si>
  <si>
    <t>SRR2089222</t>
  </si>
  <si>
    <t>SRS971065</t>
  </si>
  <si>
    <t>SRR2089223</t>
  </si>
  <si>
    <t>SRS971001</t>
  </si>
  <si>
    <t>SRR2089224</t>
  </si>
  <si>
    <t>SRS971015</t>
  </si>
  <si>
    <t>SRR2089225</t>
  </si>
  <si>
    <t>SRS970976</t>
  </si>
  <si>
    <t>SRR2089226</t>
  </si>
  <si>
    <t>SRS970989</t>
  </si>
  <si>
    <t>SRR2089228</t>
  </si>
  <si>
    <t>SRS971041</t>
  </si>
  <si>
    <t>SRR1044678</t>
  </si>
  <si>
    <t>SRS512352</t>
  </si>
  <si>
    <t>PRJNA189273</t>
  </si>
  <si>
    <t>USA: Mississippi River</t>
  </si>
  <si>
    <t>44.917867 -93.128967</t>
  </si>
  <si>
    <t>SRR1044681</t>
  </si>
  <si>
    <t>SRS512354</t>
  </si>
  <si>
    <t>SRR1039480</t>
  </si>
  <si>
    <t>SRS508540</t>
  </si>
  <si>
    <t>SRR1044684</t>
  </si>
  <si>
    <t>SRS512357</t>
  </si>
  <si>
    <t>SRR1044677</t>
  </si>
  <si>
    <t>SRS512351</t>
  </si>
  <si>
    <t>SRR1044679</t>
  </si>
  <si>
    <t>SRS512353</t>
  </si>
  <si>
    <t>SRR1039488</t>
  </si>
  <si>
    <t>SRS508546</t>
  </si>
  <si>
    <t>SRR1044687</t>
  </si>
  <si>
    <t>SRS512360</t>
  </si>
  <si>
    <t>SRR1039482</t>
  </si>
  <si>
    <t>SRS508541</t>
  </si>
  <si>
    <t>SRR1039498</t>
  </si>
  <si>
    <t>SRS508557</t>
  </si>
  <si>
    <t>SRR1044924</t>
  </si>
  <si>
    <t>SRS512361</t>
  </si>
  <si>
    <t>SRR1044685</t>
  </si>
  <si>
    <t>SRS512358</t>
  </si>
  <si>
    <t>SRR1044682</t>
  </si>
  <si>
    <t>SRS512355</t>
  </si>
  <si>
    <t>SRR1039479</t>
  </si>
  <si>
    <t>SRS508538</t>
  </si>
  <si>
    <t>SRR1039490</t>
  </si>
  <si>
    <t>SRS508548</t>
  </si>
  <si>
    <t>SRR1039486</t>
  </si>
  <si>
    <t>SRS508544</t>
  </si>
  <si>
    <t>SRR1039496</t>
  </si>
  <si>
    <t>SRS508555</t>
  </si>
  <si>
    <t>SRR1044686</t>
  </si>
  <si>
    <t>SRS512359</t>
  </si>
  <si>
    <t>SRR1044925</t>
  </si>
  <si>
    <t>SRS512598</t>
  </si>
  <si>
    <t>SRR1044683</t>
  </si>
  <si>
    <t>SRS512356</t>
  </si>
  <si>
    <t>SRR1039484</t>
  </si>
  <si>
    <t>SRS508543</t>
  </si>
  <si>
    <t>SRR1039491</t>
  </si>
  <si>
    <t>SRS508550</t>
  </si>
  <si>
    <t>SRR1039494</t>
  </si>
  <si>
    <t>SRS508552</t>
  </si>
  <si>
    <t>SRR1039478</t>
  </si>
  <si>
    <t>SRS508535</t>
  </si>
  <si>
    <t>SRR1039483</t>
  </si>
  <si>
    <t>SRS508542</t>
  </si>
  <si>
    <t>Illumina HiSeq 2000</t>
  </si>
  <si>
    <t>SRR1169859</t>
  </si>
  <si>
    <t>SRS558079</t>
  </si>
  <si>
    <t>Mississippi River</t>
  </si>
  <si>
    <t>-95.1825,47.3473</t>
  </si>
  <si>
    <t>SRR1169860</t>
  </si>
  <si>
    <t>SRS558087</t>
  </si>
  <si>
    <t>-94.1455,45.5476</t>
  </si>
  <si>
    <t>SRR1169878</t>
  </si>
  <si>
    <t>SRS558101</t>
  </si>
  <si>
    <t>-92.8057,44.7488</t>
  </si>
  <si>
    <t>SRR1169874</t>
  </si>
  <si>
    <t>SRS558100</t>
  </si>
  <si>
    <t>-92.8502,44.7458</t>
  </si>
  <si>
    <t>SRR1169861</t>
  </si>
  <si>
    <t>SRS558088</t>
  </si>
  <si>
    <t>-94.0422,45.4195</t>
  </si>
  <si>
    <t>SRR1169871</t>
  </si>
  <si>
    <t>SRS558098</t>
  </si>
  <si>
    <t>-93.1741,44.8856</t>
  </si>
  <si>
    <t>SRR1169882</t>
  </si>
  <si>
    <t>SRS558102</t>
  </si>
  <si>
    <t>-92.5377,44.5669</t>
  </si>
  <si>
    <t>SRR1169870</t>
  </si>
  <si>
    <t>SRS558089</t>
  </si>
  <si>
    <t>-93.1904,44.9042</t>
  </si>
  <si>
    <t>SRR1169873</t>
  </si>
  <si>
    <t>SRS558099</t>
  </si>
  <si>
    <t>-93.129,44.9179</t>
  </si>
  <si>
    <t>SRR1169884</t>
  </si>
  <si>
    <t>SRS558105</t>
  </si>
  <si>
    <t>-91.996,44.3144</t>
  </si>
  <si>
    <t>SRR1169883</t>
  </si>
  <si>
    <t>SRS558103</t>
  </si>
  <si>
    <t>-91.3033,43.8567</t>
  </si>
  <si>
    <t>SRR2016482</t>
  </si>
  <si>
    <t>SRS700257</t>
  </si>
  <si>
    <t>USA: Minnesota</t>
  </si>
  <si>
    <t>44.90415 N 93.190417 W</t>
  </si>
  <si>
    <t>METAGENOMES FROM Amazon Rainforest Soil</t>
  </si>
  <si>
    <t>SRR490148</t>
  </si>
  <si>
    <t>A01</t>
  </si>
  <si>
    <t>soil</t>
  </si>
  <si>
    <t>PRJNA336764</t>
  </si>
  <si>
    <t>Amazon Rainforest</t>
  </si>
  <si>
    <t>10°10’5’’ S 62°49’27’’ W</t>
  </si>
  <si>
    <t>SRR490145</t>
  </si>
  <si>
    <t>A1</t>
  </si>
  <si>
    <t>PRJNA336766</t>
  </si>
  <si>
    <t>SRR490925</t>
  </si>
  <si>
    <t>SRR490140</t>
  </si>
  <si>
    <t>A100</t>
  </si>
  <si>
    <t>PRJNA337825</t>
  </si>
  <si>
    <t>SRR490149</t>
  </si>
  <si>
    <t>A001</t>
  </si>
  <si>
    <t>PRJNA336700</t>
  </si>
  <si>
    <t>SRR490147</t>
  </si>
  <si>
    <t>A10</t>
  </si>
  <si>
    <t>PRJNA336765</t>
  </si>
  <si>
    <t>SRR496400</t>
  </si>
  <si>
    <t>PFAM</t>
  </si>
  <si>
    <t>Protein Name</t>
  </si>
  <si>
    <t>Substrate</t>
  </si>
  <si>
    <t>Function</t>
  </si>
  <si>
    <t>Pathway</t>
  </si>
  <si>
    <t>PF00734</t>
  </si>
  <si>
    <t>CBM_1</t>
  </si>
  <si>
    <t>Cellulose</t>
  </si>
  <si>
    <t>Cellulose binding domain</t>
  </si>
  <si>
    <t>Cellulose deconstruction</t>
  </si>
  <si>
    <t>PF00553</t>
  </si>
  <si>
    <t>CBM_2</t>
  </si>
  <si>
    <t>PF00942</t>
  </si>
  <si>
    <t>CBM_3</t>
  </si>
  <si>
    <t>PF03422</t>
  </si>
  <si>
    <t>CBM_6</t>
  </si>
  <si>
    <t>Carbohydrate binding module (family 6)</t>
  </si>
  <si>
    <t>PF00232</t>
  </si>
  <si>
    <t>Glyco_hydro_1</t>
  </si>
  <si>
    <t>Glycosyl hydrolase family 1</t>
  </si>
  <si>
    <t>PF00331</t>
  </si>
  <si>
    <t>Glyco_hydro_10</t>
  </si>
  <si>
    <t>Hemicellulose</t>
  </si>
  <si>
    <t>Glycosyl hydrolase family 10</t>
  </si>
  <si>
    <t>Hemicellulose deconstruction</t>
  </si>
  <si>
    <t>PF00457</t>
  </si>
  <si>
    <t>Glyco_hydro_11</t>
  </si>
  <si>
    <t>Glycosyl hydrolases family 11</t>
  </si>
  <si>
    <t>PF01670</t>
  </si>
  <si>
    <t>Glyco_hydro_12</t>
  </si>
  <si>
    <t>Glycosyl hydrolase family 12</t>
  </si>
  <si>
    <t>PF00722</t>
  </si>
  <si>
    <t>Glyco_hydro_16</t>
  </si>
  <si>
    <t>Glycosyl hydrolases family 16</t>
  </si>
  <si>
    <t>PF02836</t>
  </si>
  <si>
    <t>Glyco_hydro_2_C</t>
  </si>
  <si>
    <t>Glycosyl hydrolases family 2 TIM barrel domain</t>
  </si>
  <si>
    <t>PF02837</t>
  </si>
  <si>
    <t>Glyco_hydro_2_N</t>
  </si>
  <si>
    <t>Glycosyl hydrolases family 2 sugar binding domain</t>
  </si>
  <si>
    <t>PF00703</t>
  </si>
  <si>
    <t>Glyco_hydro_2</t>
  </si>
  <si>
    <t>Glycosyl hydrolases family 2</t>
  </si>
  <si>
    <t>PF02156</t>
  </si>
  <si>
    <t>Glyco_hydro_26</t>
  </si>
  <si>
    <t>Glycosyl hydrolase family 26</t>
  </si>
  <si>
    <t>PF01915</t>
  </si>
  <si>
    <t>Glyco_hydro_3_C</t>
  </si>
  <si>
    <t>Glycosyl hydrolase family 3 C-terminal domain</t>
  </si>
  <si>
    <t>PF00933</t>
  </si>
  <si>
    <t>Glyco_hydro_3</t>
  </si>
  <si>
    <t>Glycosyl hydrolase family 3 N terminal domain</t>
  </si>
  <si>
    <t>PF14587</t>
  </si>
  <si>
    <t>Glyco_hydr_30_2</t>
  </si>
  <si>
    <t>O-Glycosyl hydrolase family 30</t>
  </si>
  <si>
    <t>PF17189</t>
  </si>
  <si>
    <t>Glyco_hydro_30C</t>
  </si>
  <si>
    <t>Glycosyl hydrolase family 30 beta sandwich domain</t>
  </si>
  <si>
    <t>PF02055</t>
  </si>
  <si>
    <t>Glyco_hydro_30</t>
  </si>
  <si>
    <t>Glycosyl hydrolase family 30 TIM-barrel domain</t>
  </si>
  <si>
    <t>PF01055</t>
  </si>
  <si>
    <t>Glyco_hydro_31</t>
  </si>
  <si>
    <t>Glycosyl hydrolases family 31</t>
  </si>
  <si>
    <t>PF01229</t>
  </si>
  <si>
    <t>Glyco_hydro_39</t>
  </si>
  <si>
    <t>Glycosyl hydrolases family 39</t>
  </si>
  <si>
    <t>PF08533</t>
  </si>
  <si>
    <t>Glyco_hydro_42C</t>
  </si>
  <si>
    <t>Beta-galactosidase C-terminal domain</t>
  </si>
  <si>
    <t>PF08532</t>
  </si>
  <si>
    <t>Glyco_hydro_42M</t>
  </si>
  <si>
    <t>Beta-galactosidase trimerisation domain</t>
  </si>
  <si>
    <t>PF02449</t>
  </si>
  <si>
    <t>Glyco_hydro_42</t>
  </si>
  <si>
    <t>Beta-galactosidase</t>
  </si>
  <si>
    <t>PF04616</t>
  </si>
  <si>
    <t>Glyco_hydro_43</t>
  </si>
  <si>
    <t>Glycosyl hydrolases family 43</t>
  </si>
  <si>
    <t>PF02015</t>
  </si>
  <si>
    <t>Glyco_hydro_45</t>
  </si>
  <si>
    <t>Glycosyl hydrolase family 45</t>
  </si>
  <si>
    <t>PF02011</t>
  </si>
  <si>
    <t>Glyco_hydro_48</t>
  </si>
  <si>
    <t>Glycosyl hydrolase family 48</t>
  </si>
  <si>
    <t>PF00150</t>
  </si>
  <si>
    <t>Cellulase</t>
  </si>
  <si>
    <t>Cellulase (Glycosyl hydrolase family 5)</t>
  </si>
  <si>
    <t>PF07745</t>
  </si>
  <si>
    <t>Glyco_hydro_53</t>
  </si>
  <si>
    <t>Glycosyl hydrolase family 53</t>
  </si>
  <si>
    <t>PF01341</t>
  </si>
  <si>
    <t>Glyco_hydro_6</t>
  </si>
  <si>
    <t>Glycosyl hydrolases family 6</t>
  </si>
  <si>
    <t>PF01270</t>
  </si>
  <si>
    <t>Glyco_hydro_8</t>
  </si>
  <si>
    <t>Glycosyl hydrolases family 8</t>
  </si>
  <si>
    <t>PF00759</t>
  </si>
  <si>
    <t>Glyco_hydro_9</t>
  </si>
  <si>
    <t>Glycosyl hydrolase family 9</t>
  </si>
  <si>
    <t>PF03067</t>
  </si>
  <si>
    <t>LPMO_10</t>
  </si>
  <si>
    <t>Lytic polysaccharide mono-oxygenase cellulose-degrading</t>
  </si>
  <si>
    <t xml:space="preserve">PF05870 </t>
  </si>
  <si>
    <t>PA_decarbox</t>
  </si>
  <si>
    <t>Lignin</t>
  </si>
  <si>
    <t xml:space="preserve">Phenolic accid decarboxylase (PAD) </t>
  </si>
  <si>
    <t>Lignin oxidation</t>
  </si>
  <si>
    <t xml:space="preserve">PF07250 </t>
  </si>
  <si>
    <t>Glyoxal_oxid_N</t>
  </si>
  <si>
    <t xml:space="preserve">Glyoxal oxidase N-terminus </t>
  </si>
  <si>
    <t>PF11895</t>
  </si>
  <si>
    <t>Peroxidase_ext</t>
  </si>
  <si>
    <t xml:space="preserve">Fungal peroxidase extension region </t>
  </si>
  <si>
    <t xml:space="preserve">PF04261 </t>
  </si>
  <si>
    <t>Dyp_peroxidase</t>
  </si>
  <si>
    <t xml:space="preserve">Dyp-Type peroxidase </t>
  </si>
  <si>
    <t>PF02578</t>
  </si>
  <si>
    <t>Cu-oxidase_4</t>
  </si>
  <si>
    <t xml:space="preserve">Multi-copper polyphenol oxidoreductase laccase </t>
  </si>
  <si>
    <t xml:space="preserve">PF03401	</t>
  </si>
  <si>
    <t xml:space="preserve"> TctC </t>
  </si>
  <si>
    <t>Tricarboxylates</t>
  </si>
  <si>
    <t>Substrate binding protein</t>
  </si>
  <si>
    <t>Tricarboxylate import</t>
  </si>
  <si>
    <t xml:space="preserve">PF07331	</t>
  </si>
  <si>
    <t xml:space="preserve"> TctB	</t>
  </si>
  <si>
    <t>Pore forming</t>
  </si>
  <si>
    <t xml:space="preserve">PF01970	</t>
  </si>
  <si>
    <t xml:space="preserve"> TctA	</t>
  </si>
  <si>
    <t>Accession</t>
  </si>
  <si>
    <t xml:space="preserve"> CAC49880</t>
  </si>
  <si>
    <t>PcaM (SBP)</t>
  </si>
  <si>
    <t>p-Hydroxybenzoate, protocatechuate, vanillate, gallate, p-coumarate, caffeate, sinapate</t>
  </si>
  <si>
    <t xml:space="preserve">ABC transporter </t>
  </si>
  <si>
    <t>Lignin-derived aromatics transport</t>
  </si>
  <si>
    <t>CAC49879</t>
  </si>
  <si>
    <t xml:space="preserve">PcaN (TMD) </t>
  </si>
  <si>
    <t>CAC49878</t>
  </si>
  <si>
    <t xml:space="preserve">PcaV (TMD) </t>
  </si>
  <si>
    <t>CAC49877</t>
  </si>
  <si>
    <t>PcaW (NBD)</t>
  </si>
  <si>
    <t>CAC49876</t>
  </si>
  <si>
    <t xml:space="preserve">PcaX (NBD) </t>
  </si>
  <si>
    <t xml:space="preserve">CAE26112 </t>
  </si>
  <si>
    <t xml:space="preserve">RPA0668 (SBP) </t>
  </si>
  <si>
    <t xml:space="preserve">p-Hydroxybenzoate, protocatechuate </t>
  </si>
  <si>
    <t xml:space="preserve">CAE26428 </t>
  </si>
  <si>
    <t xml:space="preserve">RPA0985 (SBP) </t>
  </si>
  <si>
    <t>p-Hydroxybenzoate, protocatechuate, vanillate, gallate, syringate, p-coumarate, ferulate</t>
  </si>
  <si>
    <t xml:space="preserve">CAE29470 </t>
  </si>
  <si>
    <t xml:space="preserve">RPA4029 (SBP) </t>
  </si>
  <si>
    <t>p-Hydroxybenzoate, protocatechuate, vanillate, gallate</t>
  </si>
  <si>
    <t xml:space="preserve">CAE27230 </t>
  </si>
  <si>
    <t xml:space="preserve">CouP (SBP) </t>
  </si>
  <si>
    <t>p-Coumarate, caffeate, ferulate, cinnamate, dihydroferulate</t>
  </si>
  <si>
    <t>CAE27232</t>
  </si>
  <si>
    <t xml:space="preserve">CouS (NBD) </t>
  </si>
  <si>
    <t>CAE27233</t>
  </si>
  <si>
    <t>CouT (TMD, NBD)</t>
  </si>
  <si>
    <t>CAE27234</t>
  </si>
  <si>
    <t>CouU (TMD)</t>
  </si>
  <si>
    <t xml:space="preserve">ABD06289 </t>
  </si>
  <si>
    <t xml:space="preserve">RPB_1579 (SBP) </t>
  </si>
  <si>
    <t>p-Hydroxybenzoate, protocatechuate, vanillate, gallate, caffeate</t>
  </si>
  <si>
    <t xml:space="preserve">ABD06975 </t>
  </si>
  <si>
    <t xml:space="preserve">RPB_2270 (SBP) </t>
  </si>
  <si>
    <t>p-Hydroxybenzoate, protocatechuate, vanillate,gallate, p-coumarate, caffeate</t>
  </si>
  <si>
    <t xml:space="preserve">ABD08270 </t>
  </si>
  <si>
    <t xml:space="preserve">RPB_3575 (SBP) </t>
  </si>
  <si>
    <t xml:space="preserve">ABE38823 </t>
  </si>
  <si>
    <t xml:space="preserve">RPD_1586 (SBP) </t>
  </si>
  <si>
    <t xml:space="preserve">ABE39124 </t>
  </si>
  <si>
    <t xml:space="preserve">RPD_1889 (SBP) </t>
  </si>
  <si>
    <t xml:space="preserve">BAC51218 </t>
  </si>
  <si>
    <t xml:space="preserve">Bll5953 (SBP) </t>
  </si>
  <si>
    <t xml:space="preserve">BAC53113 </t>
  </si>
  <si>
    <t xml:space="preserve">BLR7848 (SBP) </t>
  </si>
  <si>
    <t xml:space="preserve">AAA85137 </t>
  </si>
  <si>
    <t xml:space="preserve">PcaK </t>
  </si>
  <si>
    <t xml:space="preserve">p-Hydroxybenzoate*, protocatechuate* </t>
  </si>
  <si>
    <t xml:space="preserve">MFS transporter </t>
  </si>
  <si>
    <t xml:space="preserve">CBJ94499 </t>
  </si>
  <si>
    <t xml:space="preserve">GalT </t>
  </si>
  <si>
    <t xml:space="preserve">Gallate*, protocatechuate* </t>
  </si>
  <si>
    <t>GAO68738</t>
  </si>
  <si>
    <t>PmdK</t>
  </si>
  <si>
    <t xml:space="preserve">Protocatechuate </t>
  </si>
  <si>
    <t>AAHS family</t>
  </si>
  <si>
    <t xml:space="preserve">CAG67874 </t>
  </si>
  <si>
    <t xml:space="preserve">VanK </t>
  </si>
  <si>
    <t xml:space="preserve">CAG68551 </t>
  </si>
  <si>
    <t>p-Hydroxybenzoate*, protocatechuate*, vanillate</t>
  </si>
  <si>
    <t xml:space="preserve">BAB98469 </t>
  </si>
  <si>
    <t>PcaK</t>
  </si>
  <si>
    <t>p-Hydroxybenzoate, protocatechuate</t>
  </si>
  <si>
    <t xml:space="preserve">BAB99778 </t>
  </si>
  <si>
    <t xml:space="preserve">Vanillate </t>
  </si>
  <si>
    <t xml:space="preserve">ABG96912 </t>
  </si>
  <si>
    <t xml:space="preserve">CouT </t>
  </si>
  <si>
    <t xml:space="preserve">p-Coumarate, ferulate, dihydroferulate </t>
  </si>
  <si>
    <t xml:space="preserve">MHS family </t>
  </si>
  <si>
    <t xml:space="preserve">CAE27223 </t>
  </si>
  <si>
    <t xml:space="preserve">TarP (SBP) </t>
  </si>
  <si>
    <t xml:space="preserve">p-Coumarate, caffeate, ferulate, cinnamate </t>
  </si>
  <si>
    <t>TRAP transporter</t>
  </si>
  <si>
    <t>CAE27224</t>
  </si>
  <si>
    <t xml:space="preserve">TarQ (TMD) </t>
  </si>
  <si>
    <t xml:space="preserve">CAE27225 </t>
  </si>
  <si>
    <t xml:space="preserve">TarM (TMD) </t>
  </si>
  <si>
    <t xml:space="preserve">CCC80015 </t>
  </si>
  <si>
    <t xml:space="preserve">GacP </t>
  </si>
  <si>
    <t xml:space="preserve">Gallate </t>
  </si>
  <si>
    <t xml:space="preserve">IT superfamily </t>
  </si>
  <si>
    <t xml:space="preserve">BAK65539 </t>
  </si>
  <si>
    <t xml:space="preserve">ligD </t>
  </si>
  <si>
    <t>b-Aryl ether (b–O–4)</t>
  </si>
  <si>
    <t xml:space="preserve">Ca-dehydrogenase for aR-isomers of b-aryl ether </t>
  </si>
  <si>
    <t>Funneling pathway - Dimers</t>
  </si>
  <si>
    <t xml:space="preserve"> BAK68041 </t>
  </si>
  <si>
    <t xml:space="preserve">ligL </t>
  </si>
  <si>
    <t>Ca-dehydrogenase for aS-isomers of b-aryl ether</t>
  </si>
  <si>
    <t xml:space="preserve">BAK68265 </t>
  </si>
  <si>
    <t xml:space="preserve">ligN </t>
  </si>
  <si>
    <t xml:space="preserve">Ca-dehydrogenase for aS-isomers of b-aryl ether </t>
  </si>
  <si>
    <t xml:space="preserve">BAK68263 </t>
  </si>
  <si>
    <t xml:space="preserve">ligO </t>
  </si>
  <si>
    <t xml:space="preserve">BAK65541 </t>
  </si>
  <si>
    <t xml:space="preserve">ligE </t>
  </si>
  <si>
    <t xml:space="preserve">b-Etherase for bR-isomers of Ca-keto b-aryl ether </t>
  </si>
  <si>
    <t xml:space="preserve">BAK67935 </t>
  </si>
  <si>
    <t xml:space="preserve">ligP </t>
  </si>
  <si>
    <t xml:space="preserve">BAK65540 </t>
  </si>
  <si>
    <t xml:space="preserve">ligF </t>
  </si>
  <si>
    <t xml:space="preserve">b-Etherase for bS-isomers of Ca-keto b-aryl ether </t>
  </si>
  <si>
    <t>BAK65542</t>
  </si>
  <si>
    <t xml:space="preserve">ligG </t>
  </si>
  <si>
    <t xml:space="preserve">Glutathione removing enzyme for (bR)-GS-HPV </t>
  </si>
  <si>
    <t>BAK65452</t>
  </si>
  <si>
    <t>ligXa</t>
  </si>
  <si>
    <t>Biphenyl (5–5)</t>
  </si>
  <si>
    <t xml:space="preserve">DDVA O-demethylase oxygenase component </t>
  </si>
  <si>
    <t>BAK65525</t>
  </si>
  <si>
    <t xml:space="preserve">ligXc </t>
  </si>
  <si>
    <t xml:space="preserve">DDVA O-demethylase ferredoxin component </t>
  </si>
  <si>
    <t>BAK66795</t>
  </si>
  <si>
    <t xml:space="preserve">ligXd </t>
  </si>
  <si>
    <t xml:space="preserve"> DDVA O-demethylase reductase component </t>
  </si>
  <si>
    <t xml:space="preserve">BAK65447 </t>
  </si>
  <si>
    <t xml:space="preserve">ligZ </t>
  </si>
  <si>
    <t xml:space="preserve">OH-DDVA dioxygenase </t>
  </si>
  <si>
    <t xml:space="preserve">BAK65450 </t>
  </si>
  <si>
    <t xml:space="preserve">ligY </t>
  </si>
  <si>
    <t xml:space="preserve">OH-DDVA meta-cleavage compound hydrolase </t>
  </si>
  <si>
    <t xml:space="preserve"> BAK65460 </t>
  </si>
  <si>
    <t xml:space="preserve">ligW </t>
  </si>
  <si>
    <t>5-Carboxyvanillate decarboxylase</t>
  </si>
  <si>
    <t xml:space="preserve">BAK65956 </t>
  </si>
  <si>
    <t xml:space="preserve">ligW2 </t>
  </si>
  <si>
    <t xml:space="preserve">5-Carboxyvanillate decarboxylase </t>
  </si>
  <si>
    <t xml:space="preserve">BAK67466 </t>
  </si>
  <si>
    <t>bzaA</t>
  </si>
  <si>
    <t>Phenylcoumaran (b–5)</t>
  </si>
  <si>
    <t xml:space="preserve">Benzaldehyde-derivatives dehydrogenase </t>
  </si>
  <si>
    <t xml:space="preserve">BAK65623 </t>
  </si>
  <si>
    <t xml:space="preserve">phcC </t>
  </si>
  <si>
    <t xml:space="preserve"> (1)-DCA-C oxidase </t>
  </si>
  <si>
    <t xml:space="preserve">BAK65625 </t>
  </si>
  <si>
    <t xml:space="preserve">phcD </t>
  </si>
  <si>
    <t xml:space="preserve">(–)-DCA-C oxidase </t>
  </si>
  <si>
    <t xml:space="preserve">BAK65407 </t>
  </si>
  <si>
    <t xml:space="preserve"> pinZ </t>
  </si>
  <si>
    <t xml:space="preserve">Pinoresinol (b–b) </t>
  </si>
  <si>
    <t xml:space="preserve">Pinoresinol/lariciresinol reductase </t>
  </si>
  <si>
    <t xml:space="preserve">BAK67177 </t>
  </si>
  <si>
    <t xml:space="preserve">ferA </t>
  </si>
  <si>
    <t>Ferulate</t>
  </si>
  <si>
    <t>Feruloyl-CoA synthetase</t>
  </si>
  <si>
    <t>BAK67178</t>
  </si>
  <si>
    <t xml:space="preserve">ferB </t>
  </si>
  <si>
    <t xml:space="preserve">Feruloyl-CoA hydratase/lyase </t>
  </si>
  <si>
    <t xml:space="preserve">BAK65462 </t>
  </si>
  <si>
    <t xml:space="preserve">ferB2 </t>
  </si>
  <si>
    <t xml:space="preserve">BAK67179 </t>
  </si>
  <si>
    <t xml:space="preserve">ferC </t>
  </si>
  <si>
    <t xml:space="preserve">Transcriptional repressor of ferBA operon </t>
  </si>
  <si>
    <t xml:space="preserve">BAK65381 </t>
  </si>
  <si>
    <t>ligV</t>
  </si>
  <si>
    <t>Vanillin/syringaldehyde</t>
  </si>
  <si>
    <t xml:space="preserve">Vanillin dehydrogenase </t>
  </si>
  <si>
    <t>Funneling pathway - Monomers</t>
  </si>
  <si>
    <t xml:space="preserve">BAK67507 </t>
  </si>
  <si>
    <t xml:space="preserve">desV </t>
  </si>
  <si>
    <t xml:space="preserve">BAK65949 </t>
  </si>
  <si>
    <t xml:space="preserve">ligM </t>
  </si>
  <si>
    <t>O demethylation/C1 metabolism</t>
  </si>
  <si>
    <t xml:space="preserve">Vanillate/3-O-methylgallate O-demethylase </t>
  </si>
  <si>
    <t>BAK67175</t>
  </si>
  <si>
    <t xml:space="preserve">desA </t>
  </si>
  <si>
    <t>Syringate O-demethylase</t>
  </si>
  <si>
    <t xml:space="preserve">BAK65950 </t>
  </si>
  <si>
    <t xml:space="preserve">metF </t>
  </si>
  <si>
    <t xml:space="preserve">5,10-Methylenetetrahydrofolate reductase </t>
  </si>
  <si>
    <t xml:space="preserve">BAK65951 </t>
  </si>
  <si>
    <t xml:space="preserve">ligH </t>
  </si>
  <si>
    <t xml:space="preserve">10-Formyltetrahydrofolate synthetase </t>
  </si>
  <si>
    <t xml:space="preserve">BAK65926 </t>
  </si>
  <si>
    <t xml:space="preserve">ligA </t>
  </si>
  <si>
    <t>Protocatechuate 4,5-cleavage pathway</t>
  </si>
  <si>
    <t xml:space="preserve">Protocatechuate 4,5-dioxygenase alpha chain </t>
  </si>
  <si>
    <t>Ring Cleavage Pathway</t>
  </si>
  <si>
    <t>BAK65925</t>
  </si>
  <si>
    <t xml:space="preserve">ligB </t>
  </si>
  <si>
    <t xml:space="preserve">Protocatechuate 4,5-dioxygenase beta chain </t>
  </si>
  <si>
    <t xml:space="preserve">BAK65924 </t>
  </si>
  <si>
    <t xml:space="preserve">ligC </t>
  </si>
  <si>
    <t xml:space="preserve">CHMS dehydrogenase </t>
  </si>
  <si>
    <t xml:space="preserve">BAK65932 </t>
  </si>
  <si>
    <t xml:space="preserve">ligI </t>
  </si>
  <si>
    <t xml:space="preserve">PDC hydrolase </t>
  </si>
  <si>
    <t xml:space="preserve">BAK65931 </t>
  </si>
  <si>
    <t xml:space="preserve">ligU </t>
  </si>
  <si>
    <t xml:space="preserve">Putative OMA tautomerase </t>
  </si>
  <si>
    <t xml:space="preserve">BAK65927 </t>
  </si>
  <si>
    <t>ligJ</t>
  </si>
  <si>
    <t>OMA hydratase</t>
  </si>
  <si>
    <t xml:space="preserve">BAK65930 </t>
  </si>
  <si>
    <t xml:space="preserve">ligK </t>
  </si>
  <si>
    <t xml:space="preserve">CHA aldolase </t>
  </si>
  <si>
    <t xml:space="preserve">BAK65929 </t>
  </si>
  <si>
    <t xml:space="preserve">ligR </t>
  </si>
  <si>
    <t xml:space="preserve">Transcriptional activator of the protocatechuate 4,5-cleavage pathway genes </t>
  </si>
  <si>
    <t xml:space="preserve">BAK65008 </t>
  </si>
  <si>
    <t xml:space="preserve"> desB </t>
  </si>
  <si>
    <t>Gallate</t>
  </si>
  <si>
    <t xml:space="preserve">Gallate dioxygenase </t>
  </si>
  <si>
    <t xml:space="preserve">BAK66578 </t>
  </si>
  <si>
    <t xml:space="preserve">desZ </t>
  </si>
  <si>
    <t>3-O-methylgallate</t>
  </si>
  <si>
    <t xml:space="preserve">3-O-methylgallate 3,4-dioxygenase </t>
  </si>
  <si>
    <r>
      <rPr>
        <b/>
        <sz val="10"/>
        <rFont val="Arial"/>
        <family val="2"/>
        <charset val="1"/>
      </rPr>
      <t xml:space="preserve">R / </t>
    </r>
    <r>
      <rPr>
        <b/>
        <sz val="10"/>
        <color rgb="FFC9211E"/>
        <rFont val="Arial"/>
        <family val="2"/>
        <charset val="1"/>
      </rPr>
      <t>p-value</t>
    </r>
  </si>
  <si>
    <t>Linear distance to the source</t>
  </si>
  <si>
    <t>Cellulose degradation</t>
  </si>
  <si>
    <t>Hemicellulose degradation</t>
  </si>
  <si>
    <t>Funneling Pathways Monomers</t>
  </si>
  <si>
    <t>Funneling Pathways Dimers</t>
  </si>
  <si>
    <t>TTT</t>
  </si>
  <si>
    <t>AAHS</t>
  </si>
  <si>
    <t>ABC</t>
  </si>
  <si>
    <t>Temperature</t>
  </si>
  <si>
    <t>Condutivity</t>
  </si>
  <si>
    <t>Dissolved Inorganic Carbon</t>
  </si>
  <si>
    <t>Dissolved Oxygen</t>
  </si>
  <si>
    <r>
      <t xml:space="preserve">c,d,e </t>
    </r>
    <r>
      <rPr>
        <sz val="12"/>
        <rFont val="Times New Roman"/>
        <family val="1"/>
        <charset val="1"/>
      </rPr>
      <t>Our approach accepted alternative initiation codons, these columns show the percent of ORFs starting with ATG, TTG and GTG codons, respectively.</t>
    </r>
  </si>
  <si>
    <r>
      <t xml:space="preserve">Supplementary Table 4. Correlation and significance between gene content and environmental variables. </t>
    </r>
    <r>
      <rPr>
        <sz val="12"/>
        <rFont val="Times New Roman"/>
        <family val="1"/>
        <charset val="1"/>
      </rPr>
      <t>Pearson’s correlation coefficients are shown under the diagonal and correspondent p-values are shown in red above the diagonal. The correlations were calculated using complete pairwise observations.</t>
    </r>
  </si>
  <si>
    <r>
      <rPr>
        <b/>
        <sz val="12"/>
        <rFont val="Times New Roman"/>
        <family val="1"/>
      </rPr>
      <t>Supplementary Table 5</t>
    </r>
    <r>
      <rPr>
        <b/>
        <sz val="12"/>
        <color rgb="FF00000A"/>
        <rFont val="Times New Roman"/>
        <family val="1"/>
        <charset val="1"/>
      </rPr>
      <t>. Reference proteins and Protein Families involved in terrestrial organic matter degradation used to annotate proteins related to lignin oxidation, cellulose and hemicellulose degradation in the AMnrGC.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</si>
</sst>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8" x14ac:knownFonts="1">
    <font>
      <sz val="10"/>
      <name val="Arial"/>
      <family val="2"/>
      <charset val="1"/>
    </font>
    <font>
      <sz val="12"/>
      <name val="Times New Roman"/>
      <family val="1"/>
      <charset val="1"/>
    </font>
    <font>
      <b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000000"/>
      <name val="Tahoma"/>
      <family val="2"/>
      <charset val="1"/>
    </font>
    <font>
      <sz val="10"/>
      <color rgb="FF000000"/>
      <name val="Arial"/>
      <family val="2"/>
      <charset val="1"/>
    </font>
    <font>
      <b/>
      <vertAlign val="superscript"/>
      <sz val="12"/>
      <name val="Times New Roman"/>
      <family val="1"/>
      <charset val="1"/>
    </font>
    <font>
      <vertAlign val="superscript"/>
      <sz val="12"/>
      <name val="Times New Roman"/>
      <family val="1"/>
      <charset val="1"/>
    </font>
    <font>
      <sz val="9"/>
      <color rgb="FF000000"/>
      <name val="Tahoma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231F20"/>
      <name val="Times New Roman"/>
      <family val="1"/>
      <charset val="1"/>
    </font>
    <font>
      <b/>
      <sz val="10"/>
      <name val="Arial"/>
      <family val="2"/>
      <charset val="1"/>
    </font>
    <font>
      <b/>
      <sz val="10"/>
      <color rgb="FFC9211E"/>
      <name val="Arial"/>
      <family val="2"/>
      <charset val="1"/>
    </font>
    <font>
      <sz val="12"/>
      <color rgb="FFC9211E"/>
      <name val="Times New Roman"/>
      <family val="1"/>
      <charset val="1"/>
    </font>
    <font>
      <b/>
      <sz val="12"/>
      <color rgb="FF00000A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0CECE"/>
        <bgColor rgb="FFCCCCCC"/>
      </patternFill>
    </fill>
    <fill>
      <patternFill patternType="solid">
        <fgColor rgb="FFCCCCCC"/>
        <bgColor rgb="FFD0CECE"/>
      </patternFill>
    </fill>
    <fill>
      <patternFill patternType="solid">
        <fgColor rgb="FFD9D9D9"/>
        <bgColor rgb="FFD0CECE"/>
      </patternFill>
    </fill>
    <fill>
      <patternFill patternType="solid">
        <fgColor rgb="FFB2B2B2"/>
        <bgColor rgb="FF99999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/>
    <xf numFmtId="0" fontId="1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5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 wrapText="1"/>
    </xf>
    <xf numFmtId="0" fontId="15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4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CCCCC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C9211E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6" name="_x0000_t202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4" name="_x0000_t202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3" name="AutoShape 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4" name="AutoShape 1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7" name="AutoShape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62" name="_x0000_t202" hidden="1">
          <a:extLst>
            <a:ext uri="{FF2B5EF4-FFF2-40B4-BE49-F238E27FC236}">
              <a16:creationId xmlns:a16="http://schemas.microsoft.com/office/drawing/2014/main" id="{00000000-0008-0000-0200-00000E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60" name="_x0000_t202" hidden="1">
          <a:extLst>
            <a:ext uri="{FF2B5EF4-FFF2-40B4-BE49-F238E27FC236}">
              <a16:creationId xmlns:a16="http://schemas.microsoft.com/office/drawing/2014/main" id="{00000000-0008-0000-0200-00000C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8" name="_x0000_t202" hidden="1">
          <a:extLst>
            <a:ext uri="{FF2B5EF4-FFF2-40B4-BE49-F238E27FC236}">
              <a16:creationId xmlns:a16="http://schemas.microsoft.com/office/drawing/2014/main" id="{00000000-0008-0000-0200-00000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6" name="_x0000_t202" hidden="1">
          <a:extLst>
            <a:ext uri="{FF2B5EF4-FFF2-40B4-BE49-F238E27FC236}">
              <a16:creationId xmlns:a16="http://schemas.microsoft.com/office/drawing/2014/main" id="{00000000-0008-0000-0200-000008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4" name="_x0000_t202" hidden="1">
          <a:extLst>
            <a:ext uri="{FF2B5EF4-FFF2-40B4-BE49-F238E27FC236}">
              <a16:creationId xmlns:a16="http://schemas.microsoft.com/office/drawing/2014/main" id="{00000000-0008-0000-0200-000006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2" name="_x0000_t202" hidden="1">
          <a:extLst>
            <a:ext uri="{FF2B5EF4-FFF2-40B4-BE49-F238E27FC236}">
              <a16:creationId xmlns:a16="http://schemas.microsoft.com/office/drawing/2014/main" id="{00000000-0008-0000-0200-000004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0" name="_x0000_t202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3" name="AutoShape 1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5" name="AutoShape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84" name="_x0000_t202" hidden="1">
          <a:extLst>
            <a:ext uri="{FF2B5EF4-FFF2-40B4-BE49-F238E27FC236}">
              <a16:creationId xmlns:a16="http://schemas.microsoft.com/office/drawing/2014/main" id="{00000000-0008-0000-0400-00000C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82" name="_x0000_t202" hidden="1">
          <a:extLst>
            <a:ext uri="{FF2B5EF4-FFF2-40B4-BE49-F238E27FC236}">
              <a16:creationId xmlns:a16="http://schemas.microsoft.com/office/drawing/2014/main" id="{00000000-0008-0000-0400-00000A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80" name="_x0000_t202" hidden="1">
          <a:extLst>
            <a:ext uri="{FF2B5EF4-FFF2-40B4-BE49-F238E27FC236}">
              <a16:creationId xmlns:a16="http://schemas.microsoft.com/office/drawing/2014/main" id="{00000000-0008-0000-0400-000008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78" name="_x0000_t202" hidden="1">
          <a:extLst>
            <a:ext uri="{FF2B5EF4-FFF2-40B4-BE49-F238E27FC236}">
              <a16:creationId xmlns:a16="http://schemas.microsoft.com/office/drawing/2014/main" id="{00000000-0008-0000-0400-000006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76" name="_x0000_t202" hidden="1">
          <a:extLst>
            <a:ext uri="{FF2B5EF4-FFF2-40B4-BE49-F238E27FC236}">
              <a16:creationId xmlns:a16="http://schemas.microsoft.com/office/drawing/2014/main" id="{00000000-0008-0000-0400-000004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74" name="_x0000_t202" hidden="1">
          <a:extLst>
            <a:ext uri="{FF2B5EF4-FFF2-40B4-BE49-F238E27FC236}">
              <a16:creationId xmlns:a16="http://schemas.microsoft.com/office/drawing/2014/main" id="{00000000-0008-0000-04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2" name="AutoShape 1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" name="AutoShape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4" name="AutoShape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13"/>
  <sheetViews>
    <sheetView zoomScale="134" zoomScaleNormal="134" workbookViewId="0">
      <selection activeCell="X24" sqref="X24"/>
    </sheetView>
  </sheetViews>
  <sheetFormatPr baseColWidth="10" defaultColWidth="8.5" defaultRowHeight="16" x14ac:dyDescent="0.2"/>
  <cols>
    <col min="1" max="1" width="16.83203125" style="1" customWidth="1"/>
    <col min="2" max="2" width="10.33203125" style="2" customWidth="1"/>
    <col min="3" max="3" width="12.1640625" style="2" customWidth="1"/>
    <col min="4" max="4" width="47.5" style="3" customWidth="1"/>
    <col min="5" max="5" width="27.33203125" style="1" customWidth="1"/>
    <col min="6" max="6" width="9.6640625" style="1" customWidth="1"/>
    <col min="7" max="7" width="10.5" style="1" customWidth="1"/>
    <col min="8" max="8" width="19.33203125" style="1" customWidth="1"/>
    <col min="9" max="9" width="17" style="1" customWidth="1"/>
    <col min="10" max="10" width="17.5" style="1" customWidth="1"/>
    <col min="11" max="11" width="18.6640625" style="1" customWidth="1"/>
    <col min="12" max="12" width="20.5" style="1" customWidth="1"/>
    <col min="13" max="13" width="27.6640625" style="1" customWidth="1"/>
    <col min="14" max="14" width="36.6640625" style="1" customWidth="1"/>
    <col min="15" max="15" width="28.1640625" style="1" customWidth="1"/>
    <col min="16" max="16" width="21.1640625" style="1" customWidth="1"/>
    <col min="17" max="17" width="25.83203125" style="1" customWidth="1"/>
    <col min="18" max="18" width="8.1640625" style="1" customWidth="1"/>
    <col min="19" max="1022" width="8.5" style="1"/>
    <col min="1023" max="1025" width="6.33203125" customWidth="1"/>
  </cols>
  <sheetData>
    <row r="1" spans="1:18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x14ac:dyDescent="0.2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4" t="s">
        <v>7</v>
      </c>
      <c r="H2" s="7" t="s">
        <v>8</v>
      </c>
      <c r="I2" s="4" t="s">
        <v>9</v>
      </c>
      <c r="J2" s="4" t="s">
        <v>10</v>
      </c>
      <c r="K2" s="4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</row>
    <row r="3" spans="1:18" ht="17" x14ac:dyDescent="0.2">
      <c r="A3" s="1" t="s">
        <v>19</v>
      </c>
      <c r="B3" s="2">
        <v>-3.2847219999999999</v>
      </c>
      <c r="C3" s="2">
        <v>-60.056669999999997</v>
      </c>
      <c r="D3" s="8">
        <v>2010.5095053432501</v>
      </c>
      <c r="E3" s="1" t="s">
        <v>20</v>
      </c>
      <c r="F3" s="1" t="s">
        <v>21</v>
      </c>
      <c r="G3" s="9">
        <v>2.5</v>
      </c>
      <c r="H3" s="1" t="s">
        <v>22</v>
      </c>
      <c r="I3" s="1">
        <v>5</v>
      </c>
      <c r="J3" s="1">
        <v>0.22</v>
      </c>
      <c r="K3" s="1" t="s">
        <v>23</v>
      </c>
      <c r="L3" s="1" t="s">
        <v>23</v>
      </c>
      <c r="M3" s="9">
        <v>2</v>
      </c>
      <c r="N3" s="1" t="s">
        <v>23</v>
      </c>
      <c r="O3" s="1" t="s">
        <v>23</v>
      </c>
      <c r="P3" s="1" t="s">
        <v>24</v>
      </c>
      <c r="Q3" s="10" t="s">
        <v>25</v>
      </c>
      <c r="R3" s="11">
        <v>5</v>
      </c>
    </row>
    <row r="4" spans="1:18" ht="17" x14ac:dyDescent="0.2">
      <c r="A4" s="1" t="s">
        <v>26</v>
      </c>
      <c r="B4" s="2">
        <v>-3.3558330000000001</v>
      </c>
      <c r="C4" s="2">
        <v>-60.626939999999998</v>
      </c>
      <c r="D4" s="8">
        <v>1949.4841556988799</v>
      </c>
      <c r="E4" s="1" t="s">
        <v>20</v>
      </c>
      <c r="F4" s="1" t="s">
        <v>21</v>
      </c>
      <c r="G4" s="9">
        <v>2.5</v>
      </c>
      <c r="H4" s="1" t="s">
        <v>22</v>
      </c>
      <c r="I4" s="1">
        <v>5</v>
      </c>
      <c r="J4" s="1">
        <v>0.22</v>
      </c>
      <c r="K4" s="1" t="s">
        <v>23</v>
      </c>
      <c r="L4" s="1" t="s">
        <v>23</v>
      </c>
      <c r="M4" s="9">
        <v>2</v>
      </c>
      <c r="N4" s="1" t="s">
        <v>23</v>
      </c>
      <c r="O4" s="1" t="s">
        <v>23</v>
      </c>
      <c r="P4" s="1" t="s">
        <v>24</v>
      </c>
      <c r="Q4" s="10" t="s">
        <v>25</v>
      </c>
      <c r="R4" s="10">
        <v>4</v>
      </c>
    </row>
    <row r="5" spans="1:18" ht="17" x14ac:dyDescent="0.2">
      <c r="A5" s="1" t="s">
        <v>27</v>
      </c>
      <c r="B5" s="2">
        <v>-3.3169439999999999</v>
      </c>
      <c r="C5" s="2">
        <v>-60.79806</v>
      </c>
      <c r="D5" s="8">
        <v>1934.4300491987599</v>
      </c>
      <c r="E5" s="1" t="s">
        <v>20</v>
      </c>
      <c r="F5" s="1" t="s">
        <v>21</v>
      </c>
      <c r="G5" s="9">
        <v>2.5</v>
      </c>
      <c r="H5" s="1" t="s">
        <v>22</v>
      </c>
      <c r="I5" s="1">
        <v>5</v>
      </c>
      <c r="J5" s="1">
        <v>0.22</v>
      </c>
      <c r="K5" s="1" t="s">
        <v>23</v>
      </c>
      <c r="L5" s="1" t="s">
        <v>23</v>
      </c>
      <c r="M5" s="9">
        <v>2</v>
      </c>
      <c r="N5" s="1" t="s">
        <v>23</v>
      </c>
      <c r="O5" s="1" t="s">
        <v>23</v>
      </c>
      <c r="P5" s="1" t="s">
        <v>24</v>
      </c>
      <c r="Q5" s="10" t="s">
        <v>25</v>
      </c>
      <c r="R5" s="10">
        <v>7</v>
      </c>
    </row>
    <row r="6" spans="1:18" x14ac:dyDescent="0.2">
      <c r="A6" s="1" t="s">
        <v>28</v>
      </c>
      <c r="B6" s="2">
        <v>10.29</v>
      </c>
      <c r="C6" s="2">
        <v>-54.51</v>
      </c>
      <c r="D6" s="8">
        <v>3388.4763086100802</v>
      </c>
      <c r="E6" s="1" t="s">
        <v>29</v>
      </c>
      <c r="F6" s="1" t="s">
        <v>21</v>
      </c>
      <c r="G6" s="9">
        <v>4.47</v>
      </c>
      <c r="H6" s="1" t="s">
        <v>30</v>
      </c>
      <c r="I6" s="1">
        <v>156</v>
      </c>
      <c r="J6" s="1">
        <v>2</v>
      </c>
      <c r="K6" s="9">
        <v>28.63</v>
      </c>
      <c r="L6" s="1">
        <v>52.2</v>
      </c>
      <c r="M6" s="9">
        <v>10.8</v>
      </c>
      <c r="N6" s="1">
        <v>1802</v>
      </c>
      <c r="O6" s="9">
        <v>196.25</v>
      </c>
      <c r="P6" s="1" t="s">
        <v>31</v>
      </c>
      <c r="Q6" s="11" t="s">
        <v>32</v>
      </c>
      <c r="R6" s="11">
        <v>25</v>
      </c>
    </row>
    <row r="7" spans="1:18" x14ac:dyDescent="0.2">
      <c r="A7" s="1" t="s">
        <v>33</v>
      </c>
      <c r="B7" s="2">
        <v>10.29</v>
      </c>
      <c r="C7" s="2">
        <v>-54.51</v>
      </c>
      <c r="D7" s="8">
        <v>3388.4763086100802</v>
      </c>
      <c r="E7" s="1" t="s">
        <v>29</v>
      </c>
      <c r="F7" s="1" t="s">
        <v>21</v>
      </c>
      <c r="G7" s="9">
        <v>4.47</v>
      </c>
      <c r="H7" s="1" t="s">
        <v>22</v>
      </c>
      <c r="I7" s="1">
        <v>2</v>
      </c>
      <c r="J7" s="1">
        <v>0.2</v>
      </c>
      <c r="K7" s="9">
        <v>28.63</v>
      </c>
      <c r="L7" s="1">
        <v>52.2</v>
      </c>
      <c r="M7" s="9">
        <v>10.8</v>
      </c>
      <c r="N7" s="1">
        <v>1802</v>
      </c>
      <c r="O7" s="9">
        <v>196.25</v>
      </c>
      <c r="P7" s="1" t="s">
        <v>31</v>
      </c>
      <c r="Q7" s="11" t="s">
        <v>32</v>
      </c>
      <c r="R7" s="11">
        <v>25</v>
      </c>
    </row>
    <row r="8" spans="1:18" x14ac:dyDescent="0.2">
      <c r="A8" s="1" t="s">
        <v>34</v>
      </c>
      <c r="B8" s="2">
        <v>12.41</v>
      </c>
      <c r="C8" s="2">
        <v>-52.22</v>
      </c>
      <c r="D8" s="8">
        <v>3732.21232868475</v>
      </c>
      <c r="E8" s="1" t="s">
        <v>29</v>
      </c>
      <c r="F8" s="1" t="s">
        <v>21</v>
      </c>
      <c r="G8" s="9">
        <v>3.89</v>
      </c>
      <c r="H8" s="1" t="s">
        <v>30</v>
      </c>
      <c r="I8" s="1">
        <v>156</v>
      </c>
      <c r="J8" s="1">
        <v>2</v>
      </c>
      <c r="K8" s="1">
        <v>28.4</v>
      </c>
      <c r="L8" s="1">
        <v>58.1</v>
      </c>
      <c r="M8" s="9">
        <v>10.1</v>
      </c>
      <c r="N8" s="1">
        <v>2005</v>
      </c>
      <c r="O8" s="9">
        <v>188.39</v>
      </c>
      <c r="P8" s="1" t="s">
        <v>31</v>
      </c>
      <c r="Q8" s="11" t="s">
        <v>32</v>
      </c>
      <c r="R8" s="11">
        <v>29</v>
      </c>
    </row>
    <row r="9" spans="1:18" x14ac:dyDescent="0.2">
      <c r="A9" s="1" t="s">
        <v>35</v>
      </c>
      <c r="B9" s="2">
        <v>12.41</v>
      </c>
      <c r="C9" s="2">
        <v>-52.22</v>
      </c>
      <c r="D9" s="8">
        <v>3732.21232868475</v>
      </c>
      <c r="E9" s="1" t="s">
        <v>29</v>
      </c>
      <c r="F9" s="1" t="s">
        <v>21</v>
      </c>
      <c r="G9" s="9">
        <v>3.89</v>
      </c>
      <c r="H9" s="1" t="s">
        <v>22</v>
      </c>
      <c r="I9" s="1">
        <v>2</v>
      </c>
      <c r="J9" s="1">
        <v>0.2</v>
      </c>
      <c r="K9" s="1">
        <v>28.4</v>
      </c>
      <c r="L9" s="1">
        <v>58.1</v>
      </c>
      <c r="M9" s="9">
        <v>10</v>
      </c>
      <c r="N9" s="1">
        <v>2005</v>
      </c>
      <c r="O9" s="9">
        <v>188.39</v>
      </c>
      <c r="P9" s="1" t="s">
        <v>31</v>
      </c>
      <c r="Q9" s="11" t="s">
        <v>32</v>
      </c>
      <c r="R9" s="11">
        <v>29</v>
      </c>
    </row>
    <row r="10" spans="1:18" x14ac:dyDescent="0.2">
      <c r="A10" s="1" t="s">
        <v>36</v>
      </c>
      <c r="B10" s="2">
        <v>7.29</v>
      </c>
      <c r="C10" s="2">
        <v>-53</v>
      </c>
      <c r="D10" s="8">
        <v>3300.2532282111401</v>
      </c>
      <c r="E10" s="1" t="s">
        <v>29</v>
      </c>
      <c r="F10" s="1" t="s">
        <v>21</v>
      </c>
      <c r="G10" s="9">
        <v>3.76</v>
      </c>
      <c r="H10" s="1" t="s">
        <v>22</v>
      </c>
      <c r="I10" s="1">
        <v>2</v>
      </c>
      <c r="J10" s="1">
        <v>0.2</v>
      </c>
      <c r="K10" s="9">
        <v>28.85</v>
      </c>
      <c r="L10" s="1">
        <v>51</v>
      </c>
      <c r="M10" s="9">
        <v>10.199999999999999</v>
      </c>
      <c r="N10" s="1">
        <v>1846</v>
      </c>
      <c r="O10" s="9">
        <v>188.26</v>
      </c>
      <c r="P10" s="1" t="s">
        <v>31</v>
      </c>
      <c r="Q10" s="11" t="s">
        <v>37</v>
      </c>
      <c r="R10" s="11">
        <v>24</v>
      </c>
    </row>
    <row r="11" spans="1:18" x14ac:dyDescent="0.2">
      <c r="A11" s="1" t="s">
        <v>38</v>
      </c>
      <c r="B11" s="2">
        <v>7.29</v>
      </c>
      <c r="C11" s="2">
        <v>-53</v>
      </c>
      <c r="D11" s="8">
        <v>3300.2532282111401</v>
      </c>
      <c r="E11" s="1" t="s">
        <v>29</v>
      </c>
      <c r="F11" s="1" t="s">
        <v>21</v>
      </c>
      <c r="G11" s="9">
        <v>3.76</v>
      </c>
      <c r="H11" s="1" t="s">
        <v>30</v>
      </c>
      <c r="I11" s="1">
        <v>156</v>
      </c>
      <c r="J11" s="1">
        <v>2</v>
      </c>
      <c r="K11" s="9">
        <v>28.85</v>
      </c>
      <c r="L11" s="1">
        <v>51</v>
      </c>
      <c r="M11" s="9">
        <v>10.4</v>
      </c>
      <c r="N11" s="1">
        <v>1846</v>
      </c>
      <c r="O11" s="9">
        <v>188.26</v>
      </c>
      <c r="P11" s="1" t="s">
        <v>31</v>
      </c>
      <c r="Q11" s="11" t="s">
        <v>37</v>
      </c>
      <c r="R11" s="11">
        <v>24</v>
      </c>
    </row>
    <row r="12" spans="1:18" x14ac:dyDescent="0.2">
      <c r="A12" s="1" t="s">
        <v>39</v>
      </c>
      <c r="B12" s="2">
        <v>10.68</v>
      </c>
      <c r="C12" s="2">
        <v>-54.42</v>
      </c>
      <c r="D12" s="8">
        <v>3425.3894465179301</v>
      </c>
      <c r="E12" s="1" t="s">
        <v>29</v>
      </c>
      <c r="F12" s="1" t="s">
        <v>21</v>
      </c>
      <c r="G12" s="9">
        <v>3.64</v>
      </c>
      <c r="H12" s="1" t="s">
        <v>22</v>
      </c>
      <c r="I12" s="1">
        <v>2</v>
      </c>
      <c r="J12" s="1">
        <v>0.2</v>
      </c>
      <c r="K12" s="9">
        <v>29.22</v>
      </c>
      <c r="L12" s="1">
        <v>44.9</v>
      </c>
      <c r="M12" s="9">
        <v>10</v>
      </c>
      <c r="N12" s="1">
        <v>1576</v>
      </c>
      <c r="O12" s="9">
        <v>194.25</v>
      </c>
      <c r="P12" s="1" t="s">
        <v>31</v>
      </c>
      <c r="Q12" s="11" t="s">
        <v>32</v>
      </c>
      <c r="R12" s="11">
        <v>27</v>
      </c>
    </row>
    <row r="13" spans="1:18" x14ac:dyDescent="0.2">
      <c r="A13" s="1" t="s">
        <v>40</v>
      </c>
      <c r="B13" s="2">
        <v>10.29</v>
      </c>
      <c r="C13" s="2">
        <v>-54.51</v>
      </c>
      <c r="D13" s="8">
        <v>3388.4763086100802</v>
      </c>
      <c r="E13" s="1" t="s">
        <v>41</v>
      </c>
      <c r="F13" s="1" t="s">
        <v>21</v>
      </c>
      <c r="G13" s="9">
        <v>4.47</v>
      </c>
      <c r="H13" s="1" t="s">
        <v>22</v>
      </c>
      <c r="I13" s="1">
        <v>2</v>
      </c>
      <c r="J13" s="1">
        <v>0.2</v>
      </c>
      <c r="K13" s="9">
        <v>28.63</v>
      </c>
      <c r="L13" s="1">
        <v>52.2</v>
      </c>
      <c r="M13" s="9">
        <v>4.8499999999999996</v>
      </c>
      <c r="N13" s="1">
        <v>1802</v>
      </c>
      <c r="O13" s="9">
        <v>196.25</v>
      </c>
      <c r="P13" s="1" t="s">
        <v>31</v>
      </c>
      <c r="Q13" s="11" t="s">
        <v>32</v>
      </c>
      <c r="R13" s="11">
        <v>25</v>
      </c>
    </row>
    <row r="14" spans="1:18" x14ac:dyDescent="0.2">
      <c r="A14" s="1" t="s">
        <v>42</v>
      </c>
      <c r="B14" s="2">
        <v>4.88</v>
      </c>
      <c r="C14" s="2">
        <v>-51.36</v>
      </c>
      <c r="D14" s="8">
        <v>3297.7344878553499</v>
      </c>
      <c r="E14" s="1" t="s">
        <v>29</v>
      </c>
      <c r="F14" s="1" t="s">
        <v>21</v>
      </c>
      <c r="G14" s="9">
        <v>4.26</v>
      </c>
      <c r="H14" s="1" t="s">
        <v>22</v>
      </c>
      <c r="I14" s="1">
        <v>2</v>
      </c>
      <c r="J14" s="1">
        <v>0.2</v>
      </c>
      <c r="K14" s="9">
        <v>29.36</v>
      </c>
      <c r="L14" s="1">
        <v>38.9</v>
      </c>
      <c r="M14" s="9">
        <v>5.2</v>
      </c>
      <c r="N14" s="1">
        <v>1373</v>
      </c>
      <c r="O14" s="9">
        <v>251.56</v>
      </c>
      <c r="P14" s="1" t="s">
        <v>31</v>
      </c>
      <c r="Q14" s="11" t="s">
        <v>37</v>
      </c>
      <c r="R14" s="11">
        <v>22</v>
      </c>
    </row>
    <row r="15" spans="1:18" x14ac:dyDescent="0.2">
      <c r="A15" s="1" t="s">
        <v>43</v>
      </c>
      <c r="B15" s="2">
        <v>7.29</v>
      </c>
      <c r="C15" s="2">
        <v>-53</v>
      </c>
      <c r="D15" s="8">
        <v>3300.2532282111401</v>
      </c>
      <c r="E15" s="1" t="s">
        <v>29</v>
      </c>
      <c r="F15" s="1" t="s">
        <v>21</v>
      </c>
      <c r="G15" s="9">
        <v>3.76</v>
      </c>
      <c r="H15" s="1" t="s">
        <v>30</v>
      </c>
      <c r="I15" s="1">
        <v>156</v>
      </c>
      <c r="J15" s="1">
        <v>2</v>
      </c>
      <c r="K15" s="9">
        <v>28.85</v>
      </c>
      <c r="L15" s="1">
        <v>51</v>
      </c>
      <c r="M15" s="9">
        <v>10.4</v>
      </c>
      <c r="N15" s="1">
        <v>1846</v>
      </c>
      <c r="O15" s="9">
        <v>188.26</v>
      </c>
      <c r="P15" s="1" t="s">
        <v>31</v>
      </c>
      <c r="Q15" s="11" t="s">
        <v>37</v>
      </c>
      <c r="R15" s="11">
        <v>24</v>
      </c>
    </row>
    <row r="16" spans="1:18" x14ac:dyDescent="0.2">
      <c r="A16" s="1" t="s">
        <v>44</v>
      </c>
      <c r="B16" s="2">
        <v>10.29</v>
      </c>
      <c r="C16" s="2">
        <v>-54.51</v>
      </c>
      <c r="D16" s="8">
        <v>3388.4763086100802</v>
      </c>
      <c r="E16" s="1" t="s">
        <v>29</v>
      </c>
      <c r="F16" s="1" t="s">
        <v>21</v>
      </c>
      <c r="G16" s="9">
        <v>4.47</v>
      </c>
      <c r="H16" s="1" t="s">
        <v>30</v>
      </c>
      <c r="I16" s="1">
        <v>156</v>
      </c>
      <c r="J16" s="1">
        <v>2</v>
      </c>
      <c r="K16" s="9">
        <v>28.63</v>
      </c>
      <c r="L16" s="1">
        <v>52.2</v>
      </c>
      <c r="M16" s="9">
        <v>11.1</v>
      </c>
      <c r="N16" s="1">
        <v>1802</v>
      </c>
      <c r="O16" s="9">
        <v>196.25</v>
      </c>
      <c r="P16" s="1" t="s">
        <v>31</v>
      </c>
      <c r="Q16" s="11" t="s">
        <v>32</v>
      </c>
      <c r="R16" s="11">
        <v>25</v>
      </c>
    </row>
    <row r="17" spans="1:18" x14ac:dyDescent="0.2">
      <c r="A17" s="1" t="s">
        <v>45</v>
      </c>
      <c r="B17" s="2">
        <v>10.68</v>
      </c>
      <c r="C17" s="2">
        <v>-54.42</v>
      </c>
      <c r="D17" s="8">
        <v>3425.3894465179301</v>
      </c>
      <c r="E17" s="1" t="s">
        <v>29</v>
      </c>
      <c r="F17" s="1" t="s">
        <v>21</v>
      </c>
      <c r="G17" s="9">
        <v>3.64</v>
      </c>
      <c r="H17" s="1" t="s">
        <v>30</v>
      </c>
      <c r="I17" s="1">
        <v>156</v>
      </c>
      <c r="J17" s="1">
        <v>2</v>
      </c>
      <c r="K17" s="9">
        <v>29.22</v>
      </c>
      <c r="L17" s="1">
        <v>44.9</v>
      </c>
      <c r="M17" s="9">
        <v>10</v>
      </c>
      <c r="N17" s="1">
        <v>1576</v>
      </c>
      <c r="O17" s="9">
        <v>194.25</v>
      </c>
      <c r="P17" s="1" t="s">
        <v>31</v>
      </c>
      <c r="Q17" s="11" t="s">
        <v>32</v>
      </c>
      <c r="R17" s="11">
        <v>27</v>
      </c>
    </row>
    <row r="18" spans="1:18" x14ac:dyDescent="0.2">
      <c r="A18" s="1" t="s">
        <v>46</v>
      </c>
      <c r="B18" s="2">
        <v>11.31</v>
      </c>
      <c r="C18" s="2">
        <v>-56.43</v>
      </c>
      <c r="D18" s="8">
        <v>3320.2350016676201</v>
      </c>
      <c r="E18" s="1" t="s">
        <v>29</v>
      </c>
      <c r="F18" s="1" t="s">
        <v>21</v>
      </c>
      <c r="G18" s="9">
        <v>3.93</v>
      </c>
      <c r="H18" s="1" t="s">
        <v>22</v>
      </c>
      <c r="I18" s="1">
        <v>2</v>
      </c>
      <c r="J18" s="1">
        <v>0.2</v>
      </c>
      <c r="K18" s="9">
        <v>29.21</v>
      </c>
      <c r="L18" s="1">
        <v>52.9</v>
      </c>
      <c r="M18" s="9">
        <v>9.8000000000000007</v>
      </c>
      <c r="N18" s="1">
        <v>1775</v>
      </c>
      <c r="O18" s="9">
        <v>213.84</v>
      </c>
      <c r="P18" s="1" t="s">
        <v>31</v>
      </c>
      <c r="Q18" s="11" t="s">
        <v>32</v>
      </c>
      <c r="R18" s="11">
        <v>28</v>
      </c>
    </row>
    <row r="19" spans="1:18" x14ac:dyDescent="0.2">
      <c r="A19" s="1" t="s">
        <v>47</v>
      </c>
      <c r="B19" s="2">
        <v>12.41</v>
      </c>
      <c r="C19" s="2">
        <v>-52.22</v>
      </c>
      <c r="D19" s="8">
        <v>3732.21232868475</v>
      </c>
      <c r="E19" s="1" t="s">
        <v>29</v>
      </c>
      <c r="F19" s="1" t="s">
        <v>21</v>
      </c>
      <c r="G19" s="9">
        <v>3.89</v>
      </c>
      <c r="H19" s="1" t="s">
        <v>22</v>
      </c>
      <c r="I19" s="1">
        <v>2</v>
      </c>
      <c r="J19" s="1">
        <v>0.2</v>
      </c>
      <c r="K19" s="1">
        <v>28.4</v>
      </c>
      <c r="L19" s="1">
        <v>58.1</v>
      </c>
      <c r="M19" s="9">
        <v>13.4</v>
      </c>
      <c r="N19" s="1">
        <v>2005</v>
      </c>
      <c r="O19" s="9">
        <v>188.39</v>
      </c>
      <c r="P19" s="1" t="s">
        <v>31</v>
      </c>
      <c r="Q19" s="11" t="s">
        <v>32</v>
      </c>
      <c r="R19" s="11">
        <v>29</v>
      </c>
    </row>
    <row r="20" spans="1:18" x14ac:dyDescent="0.2">
      <c r="A20" s="1" t="s">
        <v>48</v>
      </c>
      <c r="B20" s="2">
        <v>12.41</v>
      </c>
      <c r="C20" s="2">
        <v>-52.22</v>
      </c>
      <c r="D20" s="8">
        <v>3732.21232868475</v>
      </c>
      <c r="E20" s="1" t="s">
        <v>29</v>
      </c>
      <c r="F20" s="1" t="s">
        <v>21</v>
      </c>
      <c r="G20" s="9">
        <v>3.89</v>
      </c>
      <c r="H20" s="1" t="s">
        <v>30</v>
      </c>
      <c r="I20" s="1">
        <v>156</v>
      </c>
      <c r="J20" s="1">
        <v>2</v>
      </c>
      <c r="K20" s="1">
        <v>28.4</v>
      </c>
      <c r="L20" s="1">
        <v>58.1</v>
      </c>
      <c r="M20" s="9">
        <v>12.8</v>
      </c>
      <c r="N20" s="1">
        <v>2005</v>
      </c>
      <c r="O20" s="9">
        <v>188.39</v>
      </c>
      <c r="P20" s="1" t="s">
        <v>31</v>
      </c>
      <c r="Q20" s="11" t="s">
        <v>32</v>
      </c>
      <c r="R20" s="11">
        <v>29</v>
      </c>
    </row>
    <row r="21" spans="1:18" x14ac:dyDescent="0.2">
      <c r="A21" s="1" t="s">
        <v>49</v>
      </c>
      <c r="B21" s="2">
        <v>10.68</v>
      </c>
      <c r="C21" s="2">
        <v>-54.42</v>
      </c>
      <c r="D21" s="8">
        <v>3425.3894465179301</v>
      </c>
      <c r="E21" s="1" t="s">
        <v>29</v>
      </c>
      <c r="F21" s="1" t="s">
        <v>21</v>
      </c>
      <c r="G21" s="9">
        <v>3.64</v>
      </c>
      <c r="H21" s="1" t="s">
        <v>30</v>
      </c>
      <c r="I21" s="1">
        <v>156</v>
      </c>
      <c r="J21" s="1">
        <v>2</v>
      </c>
      <c r="K21" s="9">
        <v>29.22</v>
      </c>
      <c r="L21" s="1">
        <v>44.9</v>
      </c>
      <c r="M21" s="9">
        <v>10.8</v>
      </c>
      <c r="N21" s="1">
        <v>1576</v>
      </c>
      <c r="O21" s="9">
        <v>194.25</v>
      </c>
      <c r="P21" s="1" t="s">
        <v>31</v>
      </c>
      <c r="Q21" s="11" t="s">
        <v>32</v>
      </c>
      <c r="R21" s="11">
        <v>27</v>
      </c>
    </row>
    <row r="22" spans="1:18" x14ac:dyDescent="0.2">
      <c r="A22" s="1" t="s">
        <v>50</v>
      </c>
      <c r="B22" s="2">
        <v>11.31</v>
      </c>
      <c r="C22" s="2">
        <v>-56.43</v>
      </c>
      <c r="D22" s="8">
        <v>3320.2350016676201</v>
      </c>
      <c r="E22" s="1" t="s">
        <v>29</v>
      </c>
      <c r="F22" s="1" t="s">
        <v>21</v>
      </c>
      <c r="G22" s="9">
        <v>3.93</v>
      </c>
      <c r="H22" s="1" t="s">
        <v>22</v>
      </c>
      <c r="I22" s="1">
        <v>2</v>
      </c>
      <c r="J22" s="1">
        <v>0.2</v>
      </c>
      <c r="K22" s="9">
        <v>29.21</v>
      </c>
      <c r="L22" s="1">
        <v>52.9</v>
      </c>
      <c r="M22" s="9">
        <v>9.4</v>
      </c>
      <c r="N22" s="1">
        <v>1775</v>
      </c>
      <c r="O22" s="9">
        <v>213.84</v>
      </c>
      <c r="P22" s="1" t="s">
        <v>31</v>
      </c>
      <c r="Q22" s="11" t="s">
        <v>32</v>
      </c>
      <c r="R22" s="11">
        <v>28</v>
      </c>
    </row>
    <row r="23" spans="1:18" x14ac:dyDescent="0.2">
      <c r="A23" s="1" t="s">
        <v>51</v>
      </c>
      <c r="B23" s="2">
        <v>4.88</v>
      </c>
      <c r="C23" s="2">
        <v>-51.36</v>
      </c>
      <c r="D23" s="8">
        <v>3297.7344878553499</v>
      </c>
      <c r="E23" s="1" t="s">
        <v>29</v>
      </c>
      <c r="F23" s="1" t="s">
        <v>21</v>
      </c>
      <c r="G23" s="9">
        <v>4.26</v>
      </c>
      <c r="H23" s="1" t="s">
        <v>30</v>
      </c>
      <c r="I23" s="1">
        <v>156</v>
      </c>
      <c r="J23" s="1">
        <v>2</v>
      </c>
      <c r="K23" s="9">
        <v>29.36</v>
      </c>
      <c r="L23" s="1">
        <v>38.9</v>
      </c>
      <c r="M23" s="9">
        <v>5.2</v>
      </c>
      <c r="N23" s="1">
        <v>1373</v>
      </c>
      <c r="O23" s="9">
        <v>251.56</v>
      </c>
      <c r="P23" s="1" t="s">
        <v>31</v>
      </c>
      <c r="Q23" s="11" t="s">
        <v>37</v>
      </c>
      <c r="R23" s="11">
        <v>22</v>
      </c>
    </row>
    <row r="24" spans="1:18" x14ac:dyDescent="0.2">
      <c r="A24" s="1" t="s">
        <v>52</v>
      </c>
      <c r="B24" s="2">
        <v>11.31</v>
      </c>
      <c r="C24" s="2">
        <v>-56.43</v>
      </c>
      <c r="D24" s="8">
        <v>3320.2350016676201</v>
      </c>
      <c r="E24" s="1" t="s">
        <v>41</v>
      </c>
      <c r="F24" s="1" t="s">
        <v>21</v>
      </c>
      <c r="G24" s="9">
        <v>3.93</v>
      </c>
      <c r="H24" s="1" t="s">
        <v>30</v>
      </c>
      <c r="I24" s="1">
        <v>156</v>
      </c>
      <c r="J24" s="1">
        <v>2</v>
      </c>
      <c r="K24" s="9">
        <v>29.21</v>
      </c>
      <c r="L24" s="1">
        <v>52.9</v>
      </c>
      <c r="M24" s="9">
        <v>4.8499999999999996</v>
      </c>
      <c r="N24" s="1">
        <v>1775</v>
      </c>
      <c r="O24" s="9">
        <v>213.84</v>
      </c>
      <c r="P24" s="1" t="s">
        <v>31</v>
      </c>
      <c r="Q24" s="11" t="s">
        <v>32</v>
      </c>
      <c r="R24" s="11">
        <v>28</v>
      </c>
    </row>
    <row r="25" spans="1:18" x14ac:dyDescent="0.2">
      <c r="A25" s="1" t="s">
        <v>53</v>
      </c>
      <c r="B25" s="2">
        <v>10.68</v>
      </c>
      <c r="C25" s="2">
        <v>-54.42</v>
      </c>
      <c r="D25" s="8">
        <v>3425.3894465179301</v>
      </c>
      <c r="E25" s="1" t="s">
        <v>29</v>
      </c>
      <c r="F25" s="1" t="s">
        <v>21</v>
      </c>
      <c r="G25" s="9">
        <v>3.64</v>
      </c>
      <c r="H25" s="1" t="s">
        <v>22</v>
      </c>
      <c r="I25" s="1">
        <v>2</v>
      </c>
      <c r="J25" s="1">
        <v>0.2</v>
      </c>
      <c r="K25" s="9">
        <v>29.22</v>
      </c>
      <c r="L25" s="1">
        <v>44.9</v>
      </c>
      <c r="M25" s="9">
        <v>10.8</v>
      </c>
      <c r="N25" s="1">
        <v>1576</v>
      </c>
      <c r="O25" s="9">
        <v>194.25</v>
      </c>
      <c r="P25" s="1" t="s">
        <v>31</v>
      </c>
      <c r="Q25" s="11" t="s">
        <v>32</v>
      </c>
      <c r="R25" s="11">
        <v>27</v>
      </c>
    </row>
    <row r="26" spans="1:18" x14ac:dyDescent="0.2">
      <c r="A26" s="1" t="s">
        <v>54</v>
      </c>
      <c r="B26" s="2">
        <v>7.29</v>
      </c>
      <c r="C26" s="2">
        <v>-53</v>
      </c>
      <c r="D26" s="8">
        <v>3300.2532282111401</v>
      </c>
      <c r="E26" s="1" t="s">
        <v>29</v>
      </c>
      <c r="F26" s="1" t="s">
        <v>21</v>
      </c>
      <c r="G26" s="9">
        <v>3.76</v>
      </c>
      <c r="H26" s="1" t="s">
        <v>22</v>
      </c>
      <c r="I26" s="1">
        <v>2</v>
      </c>
      <c r="J26" s="1">
        <v>0.2</v>
      </c>
      <c r="K26" s="9">
        <v>28.85</v>
      </c>
      <c r="L26" s="1">
        <v>51</v>
      </c>
      <c r="M26" s="9">
        <v>10.4</v>
      </c>
      <c r="N26" s="1">
        <v>1846</v>
      </c>
      <c r="O26" s="9">
        <v>188.26</v>
      </c>
      <c r="P26" s="1" t="s">
        <v>31</v>
      </c>
      <c r="Q26" s="11" t="s">
        <v>37</v>
      </c>
      <c r="R26" s="11">
        <v>24</v>
      </c>
    </row>
    <row r="27" spans="1:18" x14ac:dyDescent="0.2">
      <c r="A27" s="1" t="s">
        <v>55</v>
      </c>
      <c r="B27" s="2">
        <v>11.31</v>
      </c>
      <c r="C27" s="2">
        <v>-56.43</v>
      </c>
      <c r="D27" s="8">
        <v>3320.2350016676201</v>
      </c>
      <c r="E27" s="1" t="s">
        <v>20</v>
      </c>
      <c r="F27" s="1" t="s">
        <v>21</v>
      </c>
      <c r="G27" s="9">
        <v>3.93</v>
      </c>
      <c r="H27" s="1" t="s">
        <v>30</v>
      </c>
      <c r="I27" s="1">
        <v>156</v>
      </c>
      <c r="J27" s="1">
        <v>2</v>
      </c>
      <c r="K27" s="9">
        <v>29.21</v>
      </c>
      <c r="L27" s="1">
        <v>52.9</v>
      </c>
      <c r="M27" s="9">
        <v>5.05</v>
      </c>
      <c r="N27" s="1">
        <v>1775</v>
      </c>
      <c r="O27" s="9">
        <v>213.84</v>
      </c>
      <c r="P27" s="1" t="s">
        <v>31</v>
      </c>
      <c r="Q27" s="11" t="s">
        <v>32</v>
      </c>
      <c r="R27" s="11">
        <v>28</v>
      </c>
    </row>
    <row r="28" spans="1:18" x14ac:dyDescent="0.2">
      <c r="A28" s="1" t="s">
        <v>56</v>
      </c>
      <c r="B28" s="2">
        <v>4.88</v>
      </c>
      <c r="C28" s="2">
        <v>-51.36</v>
      </c>
      <c r="D28" s="8">
        <v>3297.7344878553499</v>
      </c>
      <c r="E28" s="1" t="s">
        <v>29</v>
      </c>
      <c r="F28" s="1" t="s">
        <v>21</v>
      </c>
      <c r="G28" s="9">
        <v>4.26</v>
      </c>
      <c r="H28" s="1" t="s">
        <v>22</v>
      </c>
      <c r="I28" s="1">
        <v>2</v>
      </c>
      <c r="J28" s="1">
        <v>0.2</v>
      </c>
      <c r="K28" s="9">
        <v>29.36</v>
      </c>
      <c r="L28" s="1">
        <v>38.9</v>
      </c>
      <c r="M28" s="9">
        <v>4.8</v>
      </c>
      <c r="N28" s="1">
        <v>1373</v>
      </c>
      <c r="O28" s="9">
        <v>251.56</v>
      </c>
      <c r="P28" s="1" t="s">
        <v>31</v>
      </c>
      <c r="Q28" s="11" t="s">
        <v>37</v>
      </c>
      <c r="R28" s="11">
        <v>22</v>
      </c>
    </row>
    <row r="29" spans="1:18" x14ac:dyDescent="0.2">
      <c r="A29" s="1" t="s">
        <v>57</v>
      </c>
      <c r="B29" s="2">
        <v>4.88</v>
      </c>
      <c r="C29" s="2">
        <v>-51.36</v>
      </c>
      <c r="D29" s="8">
        <v>3297.7344878553499</v>
      </c>
      <c r="E29" s="1" t="s">
        <v>29</v>
      </c>
      <c r="F29" s="1" t="s">
        <v>21</v>
      </c>
      <c r="G29" s="9">
        <v>4.26</v>
      </c>
      <c r="H29" s="1" t="s">
        <v>30</v>
      </c>
      <c r="I29" s="1">
        <v>156</v>
      </c>
      <c r="J29" s="1">
        <v>2</v>
      </c>
      <c r="K29" s="9">
        <v>29.36</v>
      </c>
      <c r="L29" s="1">
        <v>38.9</v>
      </c>
      <c r="M29" s="9">
        <v>4.8</v>
      </c>
      <c r="N29" s="1">
        <v>1373</v>
      </c>
      <c r="O29" s="9">
        <v>251.56</v>
      </c>
      <c r="P29" s="1" t="s">
        <v>31</v>
      </c>
      <c r="Q29" s="11" t="s">
        <v>37</v>
      </c>
      <c r="R29" s="11">
        <v>22</v>
      </c>
    </row>
    <row r="30" spans="1:18" ht="17" x14ac:dyDescent="0.2">
      <c r="A30" s="1" t="s">
        <v>58</v>
      </c>
      <c r="B30" s="2">
        <v>-3.2844060000000002</v>
      </c>
      <c r="C30" s="2">
        <v>-60.023066999999998</v>
      </c>
      <c r="D30" s="8">
        <v>2014.5326315484599</v>
      </c>
      <c r="E30" s="1" t="s">
        <v>20</v>
      </c>
      <c r="F30" s="1" t="s">
        <v>21</v>
      </c>
      <c r="G30" s="1">
        <v>11</v>
      </c>
      <c r="H30" s="1" t="s">
        <v>22</v>
      </c>
      <c r="I30" s="1">
        <v>5</v>
      </c>
      <c r="J30" s="1">
        <v>0.22</v>
      </c>
      <c r="K30" s="1">
        <v>29.7</v>
      </c>
      <c r="L30" s="1">
        <v>74.400000000000006</v>
      </c>
      <c r="M30" s="9">
        <v>2</v>
      </c>
      <c r="N30" s="1" t="s">
        <v>23</v>
      </c>
      <c r="O30" s="9">
        <v>235.02</v>
      </c>
      <c r="P30" s="1" t="s">
        <v>59</v>
      </c>
      <c r="Q30" s="10" t="s">
        <v>25</v>
      </c>
      <c r="R30" s="10">
        <v>6</v>
      </c>
    </row>
    <row r="31" spans="1:18" ht="17" x14ac:dyDescent="0.2">
      <c r="A31" s="1" t="s">
        <v>60</v>
      </c>
      <c r="B31" s="2">
        <v>-3.685403</v>
      </c>
      <c r="C31" s="2">
        <v>-61.470531000000001</v>
      </c>
      <c r="D31" s="8">
        <v>1849.46326438198</v>
      </c>
      <c r="E31" s="1" t="s">
        <v>20</v>
      </c>
      <c r="F31" s="1" t="s">
        <v>21</v>
      </c>
      <c r="G31" s="1">
        <v>15</v>
      </c>
      <c r="H31" s="1" t="s">
        <v>22</v>
      </c>
      <c r="I31" s="1">
        <v>5</v>
      </c>
      <c r="J31" s="1">
        <v>0.22</v>
      </c>
      <c r="K31" s="1" t="s">
        <v>23</v>
      </c>
      <c r="L31" s="1" t="s">
        <v>23</v>
      </c>
      <c r="M31" s="9">
        <v>2</v>
      </c>
      <c r="N31" s="1" t="s">
        <v>23</v>
      </c>
      <c r="O31" s="1" t="s">
        <v>23</v>
      </c>
      <c r="P31" s="1" t="s">
        <v>59</v>
      </c>
      <c r="Q31" s="10" t="s">
        <v>25</v>
      </c>
      <c r="R31" s="10">
        <v>3</v>
      </c>
    </row>
    <row r="32" spans="1:18" ht="17" x14ac:dyDescent="0.2">
      <c r="A32" s="1" t="s">
        <v>61</v>
      </c>
      <c r="B32" s="2">
        <v>-4.1355639999999996</v>
      </c>
      <c r="C32" s="2">
        <v>-63.498525000000001</v>
      </c>
      <c r="D32" s="8">
        <v>1625.5291077806601</v>
      </c>
      <c r="E32" s="1" t="s">
        <v>20</v>
      </c>
      <c r="F32" s="1" t="s">
        <v>21</v>
      </c>
      <c r="G32" s="1">
        <v>1.5</v>
      </c>
      <c r="H32" s="1" t="s">
        <v>22</v>
      </c>
      <c r="I32" s="1">
        <v>5</v>
      </c>
      <c r="J32" s="1">
        <v>0.22</v>
      </c>
      <c r="K32" s="1">
        <v>28.6</v>
      </c>
      <c r="L32" s="1">
        <v>25.8</v>
      </c>
      <c r="M32" s="9">
        <v>2</v>
      </c>
      <c r="N32" s="1" t="s">
        <v>23</v>
      </c>
      <c r="O32" s="9">
        <v>359.78</v>
      </c>
      <c r="P32" s="1" t="s">
        <v>59</v>
      </c>
      <c r="Q32" s="10" t="s">
        <v>25</v>
      </c>
      <c r="R32" s="10">
        <v>0</v>
      </c>
    </row>
    <row r="33" spans="1:18" ht="17" x14ac:dyDescent="0.2">
      <c r="A33" s="1" t="s">
        <v>62</v>
      </c>
      <c r="B33" s="2">
        <v>-3.3534609999999998</v>
      </c>
      <c r="C33" s="2">
        <v>-60.625360999999998</v>
      </c>
      <c r="D33" s="8">
        <v>1949.9673806431499</v>
      </c>
      <c r="E33" s="1" t="s">
        <v>20</v>
      </c>
      <c r="F33" s="1" t="s">
        <v>21</v>
      </c>
      <c r="G33" s="1">
        <v>1.5</v>
      </c>
      <c r="H33" s="1" t="s">
        <v>22</v>
      </c>
      <c r="I33" s="1">
        <v>5</v>
      </c>
      <c r="J33" s="1">
        <v>0.22</v>
      </c>
      <c r="K33" s="1">
        <v>29.4</v>
      </c>
      <c r="L33" s="1">
        <v>63.7</v>
      </c>
      <c r="M33" s="9">
        <v>2</v>
      </c>
      <c r="N33" s="1" t="s">
        <v>23</v>
      </c>
      <c r="O33" s="9">
        <v>213.35</v>
      </c>
      <c r="P33" s="1" t="s">
        <v>63</v>
      </c>
      <c r="Q33" s="10" t="s">
        <v>25</v>
      </c>
      <c r="R33" s="10">
        <v>4</v>
      </c>
    </row>
    <row r="34" spans="1:18" ht="17" x14ac:dyDescent="0.2">
      <c r="A34" s="1" t="s">
        <v>64</v>
      </c>
      <c r="B34" s="2">
        <v>-3.2641559999999998</v>
      </c>
      <c r="C34" s="2">
        <v>-60.688822000000002</v>
      </c>
      <c r="D34" s="8">
        <v>1948.34699087936</v>
      </c>
      <c r="E34" s="1" t="s">
        <v>20</v>
      </c>
      <c r="F34" s="1" t="s">
        <v>21</v>
      </c>
      <c r="G34" s="1">
        <v>5.5</v>
      </c>
      <c r="H34" s="1" t="s">
        <v>22</v>
      </c>
      <c r="I34" s="1">
        <v>5</v>
      </c>
      <c r="J34" s="1">
        <v>0.22</v>
      </c>
      <c r="K34" s="1" t="s">
        <v>23</v>
      </c>
      <c r="L34" s="1" t="s">
        <v>23</v>
      </c>
      <c r="M34" s="9">
        <v>2</v>
      </c>
      <c r="N34" s="1" t="s">
        <v>23</v>
      </c>
      <c r="O34" s="9" t="s">
        <v>23</v>
      </c>
      <c r="P34" s="1" t="s">
        <v>63</v>
      </c>
      <c r="Q34" s="10" t="s">
        <v>25</v>
      </c>
      <c r="R34" s="10">
        <v>7</v>
      </c>
    </row>
    <row r="35" spans="1:18" ht="17" x14ac:dyDescent="0.2">
      <c r="A35" s="1" t="s">
        <v>65</v>
      </c>
      <c r="B35" s="2">
        <v>-3.886619</v>
      </c>
      <c r="C35" s="2">
        <v>-61.676875000000003</v>
      </c>
      <c r="D35" s="8">
        <v>1818.7844807668901</v>
      </c>
      <c r="E35" s="1" t="s">
        <v>20</v>
      </c>
      <c r="F35" s="1" t="s">
        <v>21</v>
      </c>
      <c r="G35" s="1">
        <v>1</v>
      </c>
      <c r="H35" s="1" t="s">
        <v>22</v>
      </c>
      <c r="I35" s="1">
        <v>5</v>
      </c>
      <c r="J35" s="1">
        <v>0.22</v>
      </c>
      <c r="K35" s="1">
        <v>29.3</v>
      </c>
      <c r="L35" s="1">
        <v>88</v>
      </c>
      <c r="M35" s="9">
        <v>2</v>
      </c>
      <c r="N35" s="1" t="s">
        <v>23</v>
      </c>
      <c r="O35" s="9">
        <v>259.02</v>
      </c>
      <c r="P35" s="1" t="s">
        <v>63</v>
      </c>
      <c r="Q35" s="10" t="s">
        <v>25</v>
      </c>
      <c r="R35" s="10">
        <v>2</v>
      </c>
    </row>
    <row r="36" spans="1:18" ht="17" x14ac:dyDescent="0.2">
      <c r="A36" s="1" t="s">
        <v>66</v>
      </c>
      <c r="B36" s="2">
        <v>-3.9601000000000002</v>
      </c>
      <c r="C36" s="2">
        <v>-63.163381000000001</v>
      </c>
      <c r="D36" s="8">
        <v>1668.2718115709599</v>
      </c>
      <c r="E36" s="1" t="s">
        <v>20</v>
      </c>
      <c r="F36" s="1" t="s">
        <v>21</v>
      </c>
      <c r="G36" s="1">
        <v>1</v>
      </c>
      <c r="H36" s="1" t="s">
        <v>22</v>
      </c>
      <c r="I36" s="1">
        <v>5</v>
      </c>
      <c r="J36" s="1">
        <v>0.22</v>
      </c>
      <c r="K36" s="1">
        <v>26.6</v>
      </c>
      <c r="L36" s="1">
        <v>17.3</v>
      </c>
      <c r="M36" s="9">
        <v>2</v>
      </c>
      <c r="N36" s="1" t="s">
        <v>23</v>
      </c>
      <c r="O36" s="9">
        <v>137.65</v>
      </c>
      <c r="P36" s="1" t="s">
        <v>63</v>
      </c>
      <c r="Q36" s="10" t="s">
        <v>25</v>
      </c>
      <c r="R36" s="10">
        <v>1</v>
      </c>
    </row>
    <row r="37" spans="1:18" x14ac:dyDescent="0.2">
      <c r="A37" s="1" t="s">
        <v>67</v>
      </c>
      <c r="B37" s="2">
        <v>-8.3882999999999999E-2</v>
      </c>
      <c r="C37" s="2">
        <v>-51.051417000000001</v>
      </c>
      <c r="D37" s="8">
        <v>3070.7387589978198</v>
      </c>
      <c r="E37" s="1" t="s">
        <v>20</v>
      </c>
      <c r="F37" s="1" t="s">
        <v>21</v>
      </c>
      <c r="G37" s="1">
        <v>14</v>
      </c>
      <c r="H37" s="1" t="s">
        <v>22</v>
      </c>
      <c r="I37" s="1">
        <v>2</v>
      </c>
      <c r="J37" s="1">
        <v>0.2</v>
      </c>
      <c r="K37" s="1" t="s">
        <v>23</v>
      </c>
      <c r="L37" s="1">
        <v>61.5</v>
      </c>
      <c r="M37" s="9">
        <v>0.46</v>
      </c>
      <c r="N37" s="1">
        <v>507</v>
      </c>
      <c r="O37" s="1" t="s">
        <v>23</v>
      </c>
      <c r="P37" s="1" t="s">
        <v>31</v>
      </c>
      <c r="Q37" s="11" t="s">
        <v>68</v>
      </c>
      <c r="R37" s="11">
        <v>16</v>
      </c>
    </row>
    <row r="38" spans="1:18" x14ac:dyDescent="0.2">
      <c r="A38" s="1" t="s">
        <v>69</v>
      </c>
      <c r="B38" s="2">
        <v>-8.3882999999999999E-2</v>
      </c>
      <c r="C38" s="2">
        <v>-51.051417000000001</v>
      </c>
      <c r="D38" s="8">
        <v>3070.7387589978198</v>
      </c>
      <c r="E38" s="1" t="s">
        <v>20</v>
      </c>
      <c r="F38" s="1" t="s">
        <v>21</v>
      </c>
      <c r="G38" s="1">
        <v>14</v>
      </c>
      <c r="H38" s="1" t="s">
        <v>30</v>
      </c>
      <c r="I38" s="1">
        <v>297</v>
      </c>
      <c r="J38" s="1">
        <v>2</v>
      </c>
      <c r="K38" s="1" t="s">
        <v>23</v>
      </c>
      <c r="L38" s="1">
        <v>61.5</v>
      </c>
      <c r="M38" s="9">
        <v>0.66</v>
      </c>
      <c r="N38" s="1">
        <v>507</v>
      </c>
      <c r="O38" s="1" t="s">
        <v>23</v>
      </c>
      <c r="P38" s="1" t="s">
        <v>31</v>
      </c>
      <c r="Q38" s="11" t="s">
        <v>68</v>
      </c>
      <c r="R38" s="11">
        <v>16</v>
      </c>
    </row>
    <row r="39" spans="1:18" x14ac:dyDescent="0.2">
      <c r="A39" s="1" t="s">
        <v>70</v>
      </c>
      <c r="B39" s="2">
        <v>-8.3882999999999999E-2</v>
      </c>
      <c r="C39" s="2">
        <v>-51.051417000000001</v>
      </c>
      <c r="D39" s="8">
        <v>3070.7387589978198</v>
      </c>
      <c r="E39" s="1" t="s">
        <v>20</v>
      </c>
      <c r="F39" s="1" t="s">
        <v>21</v>
      </c>
      <c r="G39" s="1">
        <v>14</v>
      </c>
      <c r="H39" s="1" t="s">
        <v>22</v>
      </c>
      <c r="I39" s="1">
        <v>2</v>
      </c>
      <c r="J39" s="1">
        <v>0.2</v>
      </c>
      <c r="K39" s="1" t="s">
        <v>23</v>
      </c>
      <c r="L39" s="1">
        <v>61.5</v>
      </c>
      <c r="M39" s="9">
        <v>0.5</v>
      </c>
      <c r="N39" s="1">
        <v>507</v>
      </c>
      <c r="O39" s="1" t="s">
        <v>23</v>
      </c>
      <c r="P39" s="1" t="s">
        <v>31</v>
      </c>
      <c r="Q39" s="11" t="s">
        <v>68</v>
      </c>
      <c r="R39" s="11">
        <v>16</v>
      </c>
    </row>
    <row r="40" spans="1:18" x14ac:dyDescent="0.2">
      <c r="A40" s="1" t="s">
        <v>71</v>
      </c>
      <c r="B40" s="2">
        <v>-8.3882999999999999E-2</v>
      </c>
      <c r="C40" s="2">
        <v>-51.051417000000001</v>
      </c>
      <c r="D40" s="8">
        <v>3070.7387589978198</v>
      </c>
      <c r="E40" s="1" t="s">
        <v>20</v>
      </c>
      <c r="F40" s="1" t="s">
        <v>21</v>
      </c>
      <c r="G40" s="1">
        <v>14</v>
      </c>
      <c r="H40" s="1" t="s">
        <v>30</v>
      </c>
      <c r="I40" s="1">
        <v>297</v>
      </c>
      <c r="J40" s="1">
        <v>2</v>
      </c>
      <c r="K40" s="1" t="s">
        <v>23</v>
      </c>
      <c r="L40" s="1">
        <v>61.5</v>
      </c>
      <c r="M40" s="9">
        <v>0.5</v>
      </c>
      <c r="N40" s="1">
        <v>507</v>
      </c>
      <c r="O40" s="1" t="s">
        <v>23</v>
      </c>
      <c r="P40" s="1" t="s">
        <v>31</v>
      </c>
      <c r="Q40" s="11" t="s">
        <v>68</v>
      </c>
      <c r="R40" s="11">
        <v>16</v>
      </c>
    </row>
    <row r="41" spans="1:18" x14ac:dyDescent="0.2">
      <c r="A41" s="1" t="s">
        <v>72</v>
      </c>
      <c r="B41" s="2">
        <v>-0.156917</v>
      </c>
      <c r="C41" s="2">
        <v>-50.622549999999997</v>
      </c>
      <c r="D41" s="8">
        <v>3111.1747998619198</v>
      </c>
      <c r="E41" s="1" t="s">
        <v>20</v>
      </c>
      <c r="F41" s="1" t="s">
        <v>21</v>
      </c>
      <c r="G41" s="1">
        <v>10</v>
      </c>
      <c r="H41" s="1" t="s">
        <v>22</v>
      </c>
      <c r="I41" s="1">
        <v>2</v>
      </c>
      <c r="J41" s="1">
        <v>0.2</v>
      </c>
      <c r="K41" s="1" t="s">
        <v>23</v>
      </c>
      <c r="L41" s="1">
        <v>55.3</v>
      </c>
      <c r="M41" s="9">
        <v>0.67</v>
      </c>
      <c r="N41" s="1">
        <v>459</v>
      </c>
      <c r="O41" s="1" t="s">
        <v>23</v>
      </c>
      <c r="P41" s="1" t="s">
        <v>31</v>
      </c>
      <c r="Q41" s="11" t="s">
        <v>68</v>
      </c>
      <c r="R41" s="11">
        <v>14</v>
      </c>
    </row>
    <row r="42" spans="1:18" x14ac:dyDescent="0.2">
      <c r="A42" s="1" t="s">
        <v>73</v>
      </c>
      <c r="B42" s="2">
        <v>-0.156917</v>
      </c>
      <c r="C42" s="2">
        <v>-50.622549999999997</v>
      </c>
      <c r="D42" s="8">
        <v>3111.1747998619198</v>
      </c>
      <c r="E42" s="1" t="s">
        <v>20</v>
      </c>
      <c r="F42" s="1" t="s">
        <v>21</v>
      </c>
      <c r="G42" s="1">
        <v>10</v>
      </c>
      <c r="H42" s="1" t="s">
        <v>30</v>
      </c>
      <c r="I42" s="1">
        <v>297</v>
      </c>
      <c r="J42" s="1">
        <v>2</v>
      </c>
      <c r="K42" s="1" t="s">
        <v>23</v>
      </c>
      <c r="L42" s="1">
        <v>55.3</v>
      </c>
      <c r="M42" s="9">
        <v>0.6</v>
      </c>
      <c r="N42" s="1">
        <v>459</v>
      </c>
      <c r="O42" s="1" t="s">
        <v>23</v>
      </c>
      <c r="P42" s="1" t="s">
        <v>31</v>
      </c>
      <c r="Q42" s="11" t="s">
        <v>68</v>
      </c>
      <c r="R42" s="11">
        <v>14</v>
      </c>
    </row>
    <row r="43" spans="1:18" x14ac:dyDescent="0.2">
      <c r="A43" s="1" t="s">
        <v>74</v>
      </c>
      <c r="B43" s="2">
        <v>-0.156917</v>
      </c>
      <c r="C43" s="2">
        <v>-50.622549999999997</v>
      </c>
      <c r="D43" s="8">
        <v>3111.1747998619198</v>
      </c>
      <c r="E43" s="1" t="s">
        <v>20</v>
      </c>
      <c r="F43" s="1" t="s">
        <v>21</v>
      </c>
      <c r="G43" s="1">
        <v>10</v>
      </c>
      <c r="H43" s="1" t="s">
        <v>22</v>
      </c>
      <c r="I43" s="1">
        <v>2</v>
      </c>
      <c r="J43" s="1">
        <v>0.2</v>
      </c>
      <c r="K43" s="1" t="s">
        <v>23</v>
      </c>
      <c r="L43" s="1">
        <v>55.3</v>
      </c>
      <c r="M43" s="9">
        <v>0.81</v>
      </c>
      <c r="N43" s="1">
        <v>459</v>
      </c>
      <c r="O43" s="1" t="s">
        <v>23</v>
      </c>
      <c r="P43" s="1" t="s">
        <v>31</v>
      </c>
      <c r="Q43" s="11" t="s">
        <v>68</v>
      </c>
      <c r="R43" s="11">
        <v>14</v>
      </c>
    </row>
    <row r="44" spans="1:18" x14ac:dyDescent="0.2">
      <c r="A44" s="1" t="s">
        <v>75</v>
      </c>
      <c r="B44" s="2">
        <v>-0.156917</v>
      </c>
      <c r="C44" s="2">
        <v>-50.622549999999997</v>
      </c>
      <c r="D44" s="8">
        <v>3111.1747998619198</v>
      </c>
      <c r="E44" s="1" t="s">
        <v>20</v>
      </c>
      <c r="F44" s="1" t="s">
        <v>21</v>
      </c>
      <c r="G44" s="1">
        <v>10</v>
      </c>
      <c r="H44" s="1" t="s">
        <v>30</v>
      </c>
      <c r="I44" s="1">
        <v>297</v>
      </c>
      <c r="J44" s="1">
        <v>2</v>
      </c>
      <c r="K44" s="1" t="s">
        <v>23</v>
      </c>
      <c r="L44" s="1">
        <v>55.3</v>
      </c>
      <c r="M44" s="9">
        <v>0.81</v>
      </c>
      <c r="N44" s="1">
        <v>459</v>
      </c>
      <c r="O44" s="1" t="s">
        <v>23</v>
      </c>
      <c r="P44" s="1" t="s">
        <v>31</v>
      </c>
      <c r="Q44" s="11" t="s">
        <v>68</v>
      </c>
      <c r="R44" s="11">
        <v>14</v>
      </c>
    </row>
    <row r="45" spans="1:18" x14ac:dyDescent="0.2">
      <c r="A45" s="1" t="s">
        <v>76</v>
      </c>
      <c r="B45" s="2">
        <v>-1.5193669999999999</v>
      </c>
      <c r="C45" s="2">
        <v>-48.917949999999998</v>
      </c>
      <c r="D45" s="8">
        <v>3232.3426105526401</v>
      </c>
      <c r="E45" s="1" t="s">
        <v>20</v>
      </c>
      <c r="F45" s="1" t="s">
        <v>21</v>
      </c>
      <c r="G45" s="1">
        <v>19</v>
      </c>
      <c r="H45" s="1" t="s">
        <v>22</v>
      </c>
      <c r="I45" s="1">
        <v>2</v>
      </c>
      <c r="J45" s="1">
        <v>0.2</v>
      </c>
      <c r="K45" s="1" t="s">
        <v>23</v>
      </c>
      <c r="L45" s="1">
        <v>37.1</v>
      </c>
      <c r="M45" s="9">
        <v>1.31</v>
      </c>
      <c r="N45" s="1">
        <v>308</v>
      </c>
      <c r="O45" s="1" t="s">
        <v>23</v>
      </c>
      <c r="P45" s="1" t="s">
        <v>31</v>
      </c>
      <c r="Q45" s="11" t="s">
        <v>68</v>
      </c>
      <c r="R45" s="11">
        <v>12</v>
      </c>
    </row>
    <row r="46" spans="1:18" x14ac:dyDescent="0.2">
      <c r="A46" s="1" t="s">
        <v>77</v>
      </c>
      <c r="B46" s="2">
        <v>-1.5193669999999999</v>
      </c>
      <c r="C46" s="2">
        <v>-48.917949999999998</v>
      </c>
      <c r="D46" s="8">
        <v>3232.3426105526401</v>
      </c>
      <c r="E46" s="1" t="s">
        <v>20</v>
      </c>
      <c r="F46" s="1" t="s">
        <v>21</v>
      </c>
      <c r="G46" s="1">
        <v>19</v>
      </c>
      <c r="H46" s="1" t="s">
        <v>30</v>
      </c>
      <c r="I46" s="1">
        <v>297</v>
      </c>
      <c r="J46" s="1">
        <v>2</v>
      </c>
      <c r="K46" s="1" t="s">
        <v>23</v>
      </c>
      <c r="L46" s="1">
        <v>37.1</v>
      </c>
      <c r="M46" s="9">
        <v>1.31</v>
      </c>
      <c r="N46" s="1">
        <v>308</v>
      </c>
      <c r="O46" s="1" t="s">
        <v>23</v>
      </c>
      <c r="P46" s="1" t="s">
        <v>31</v>
      </c>
      <c r="Q46" s="11" t="s">
        <v>68</v>
      </c>
      <c r="R46" s="11">
        <v>12</v>
      </c>
    </row>
    <row r="47" spans="1:18" x14ac:dyDescent="0.2">
      <c r="A47" s="1" t="s">
        <v>78</v>
      </c>
      <c r="B47" s="2">
        <v>-1.5193669999999999</v>
      </c>
      <c r="C47" s="2">
        <v>-48.917949999999998</v>
      </c>
      <c r="D47" s="8">
        <v>3232.3426105526401</v>
      </c>
      <c r="E47" s="1" t="s">
        <v>20</v>
      </c>
      <c r="F47" s="1" t="s">
        <v>21</v>
      </c>
      <c r="G47" s="1">
        <v>19</v>
      </c>
      <c r="H47" s="1" t="s">
        <v>22</v>
      </c>
      <c r="I47" s="1">
        <v>2</v>
      </c>
      <c r="J47" s="1">
        <v>0.2</v>
      </c>
      <c r="K47" s="1" t="s">
        <v>23</v>
      </c>
      <c r="L47" s="1">
        <v>37.1</v>
      </c>
      <c r="M47" s="9">
        <v>1.3</v>
      </c>
      <c r="N47" s="1">
        <v>308</v>
      </c>
      <c r="O47" s="1" t="s">
        <v>23</v>
      </c>
      <c r="P47" s="1" t="s">
        <v>31</v>
      </c>
      <c r="Q47" s="11" t="s">
        <v>68</v>
      </c>
      <c r="R47" s="11">
        <v>12</v>
      </c>
    </row>
    <row r="48" spans="1:18" x14ac:dyDescent="0.2">
      <c r="A48" s="1" t="s">
        <v>79</v>
      </c>
      <c r="B48" s="2">
        <v>-1.5193669999999999</v>
      </c>
      <c r="C48" s="2">
        <v>-48.917949999999998</v>
      </c>
      <c r="D48" s="8">
        <v>3232.3426105526401</v>
      </c>
      <c r="E48" s="1" t="s">
        <v>20</v>
      </c>
      <c r="F48" s="1" t="s">
        <v>21</v>
      </c>
      <c r="G48" s="1">
        <v>19</v>
      </c>
      <c r="H48" s="1" t="s">
        <v>30</v>
      </c>
      <c r="I48" s="1">
        <v>297</v>
      </c>
      <c r="J48" s="1">
        <v>2</v>
      </c>
      <c r="K48" s="1" t="s">
        <v>23</v>
      </c>
      <c r="L48" s="1">
        <v>37.1</v>
      </c>
      <c r="M48" s="9">
        <v>1.3</v>
      </c>
      <c r="N48" s="1">
        <v>308</v>
      </c>
      <c r="O48" s="1" t="s">
        <v>23</v>
      </c>
      <c r="P48" s="1" t="s">
        <v>31</v>
      </c>
      <c r="Q48" s="11" t="s">
        <v>68</v>
      </c>
      <c r="R48" s="11">
        <v>12</v>
      </c>
    </row>
    <row r="49" spans="1:18" x14ac:dyDescent="0.2">
      <c r="A49" s="1" t="s">
        <v>80</v>
      </c>
      <c r="B49" s="2">
        <v>-1.919017</v>
      </c>
      <c r="C49" s="2">
        <v>-55.525717</v>
      </c>
      <c r="D49" s="8">
        <v>2531.8099967133398</v>
      </c>
      <c r="E49" s="1" t="s">
        <v>20</v>
      </c>
      <c r="F49" s="1" t="s">
        <v>21</v>
      </c>
      <c r="G49" s="1">
        <v>33</v>
      </c>
      <c r="H49" s="1" t="s">
        <v>22</v>
      </c>
      <c r="I49" s="1">
        <v>2</v>
      </c>
      <c r="J49" s="1">
        <v>0.2</v>
      </c>
      <c r="K49" s="1" t="s">
        <v>23</v>
      </c>
      <c r="L49" s="1">
        <v>56.4</v>
      </c>
      <c r="M49" s="9">
        <v>1.03</v>
      </c>
      <c r="N49" s="1">
        <v>551</v>
      </c>
      <c r="O49" s="1" t="s">
        <v>23</v>
      </c>
      <c r="P49" s="1" t="s">
        <v>31</v>
      </c>
      <c r="Q49" s="11" t="s">
        <v>81</v>
      </c>
      <c r="R49" s="11">
        <v>10</v>
      </c>
    </row>
    <row r="50" spans="1:18" x14ac:dyDescent="0.2">
      <c r="A50" s="1" t="s">
        <v>82</v>
      </c>
      <c r="B50" s="2">
        <v>-1.919017</v>
      </c>
      <c r="C50" s="2">
        <v>-55.525717</v>
      </c>
      <c r="D50" s="8">
        <v>2531.8099967133398</v>
      </c>
      <c r="E50" s="1" t="s">
        <v>20</v>
      </c>
      <c r="F50" s="1" t="s">
        <v>21</v>
      </c>
      <c r="G50" s="1">
        <v>33</v>
      </c>
      <c r="H50" s="1" t="s">
        <v>30</v>
      </c>
      <c r="I50" s="1">
        <v>297</v>
      </c>
      <c r="J50" s="1">
        <v>2</v>
      </c>
      <c r="K50" s="1" t="s">
        <v>23</v>
      </c>
      <c r="L50" s="1">
        <v>56.4</v>
      </c>
      <c r="M50" s="9">
        <v>1.03</v>
      </c>
      <c r="N50" s="1">
        <v>551</v>
      </c>
      <c r="O50" s="1" t="s">
        <v>23</v>
      </c>
      <c r="P50" s="1" t="s">
        <v>31</v>
      </c>
      <c r="Q50" s="11" t="s">
        <v>81</v>
      </c>
      <c r="R50" s="11">
        <v>10</v>
      </c>
    </row>
    <row r="51" spans="1:18" x14ac:dyDescent="0.2">
      <c r="A51" s="1" t="s">
        <v>83</v>
      </c>
      <c r="B51" s="2">
        <v>-1.919017</v>
      </c>
      <c r="C51" s="2">
        <v>-55.525717</v>
      </c>
      <c r="D51" s="8">
        <v>2531.8099967133398</v>
      </c>
      <c r="E51" s="1" t="s">
        <v>20</v>
      </c>
      <c r="F51" s="1" t="s">
        <v>21</v>
      </c>
      <c r="G51" s="1">
        <v>33</v>
      </c>
      <c r="H51" s="1" t="s">
        <v>22</v>
      </c>
      <c r="I51" s="1">
        <v>2</v>
      </c>
      <c r="J51" s="1">
        <v>0.2</v>
      </c>
      <c r="K51" s="1" t="s">
        <v>23</v>
      </c>
      <c r="L51" s="1">
        <v>56.4</v>
      </c>
      <c r="M51" s="9">
        <v>0.61</v>
      </c>
      <c r="N51" s="1">
        <v>551</v>
      </c>
      <c r="O51" s="1" t="s">
        <v>23</v>
      </c>
      <c r="P51" s="1" t="s">
        <v>31</v>
      </c>
      <c r="Q51" s="11" t="s">
        <v>81</v>
      </c>
      <c r="R51" s="11">
        <v>10</v>
      </c>
    </row>
    <row r="52" spans="1:18" x14ac:dyDescent="0.2">
      <c r="A52" s="1" t="s">
        <v>84</v>
      </c>
      <c r="B52" s="2">
        <v>-1.919017</v>
      </c>
      <c r="C52" s="2">
        <v>-55.525717</v>
      </c>
      <c r="D52" s="8">
        <v>2531.8099967133398</v>
      </c>
      <c r="E52" s="1" t="s">
        <v>20</v>
      </c>
      <c r="F52" s="1" t="s">
        <v>21</v>
      </c>
      <c r="G52" s="1">
        <v>33</v>
      </c>
      <c r="H52" s="1" t="s">
        <v>30</v>
      </c>
      <c r="I52" s="1">
        <v>297</v>
      </c>
      <c r="J52" s="1">
        <v>2</v>
      </c>
      <c r="K52" s="1" t="s">
        <v>23</v>
      </c>
      <c r="L52" s="1">
        <v>56.4</v>
      </c>
      <c r="M52" s="9">
        <v>0.61</v>
      </c>
      <c r="N52" s="1">
        <v>551</v>
      </c>
      <c r="O52" s="1" t="s">
        <v>23</v>
      </c>
      <c r="P52" s="1" t="s">
        <v>31</v>
      </c>
      <c r="Q52" s="11" t="s">
        <v>81</v>
      </c>
      <c r="R52" s="11">
        <v>10</v>
      </c>
    </row>
    <row r="53" spans="1:18" x14ac:dyDescent="0.2">
      <c r="A53" s="1" t="s">
        <v>85</v>
      </c>
      <c r="B53" s="2">
        <v>-2.4843829999999998</v>
      </c>
      <c r="C53" s="2">
        <v>-55.0075</v>
      </c>
      <c r="D53" s="8">
        <v>2560.8964554694899</v>
      </c>
      <c r="E53" s="1" t="s">
        <v>20</v>
      </c>
      <c r="F53" s="1" t="s">
        <v>21</v>
      </c>
      <c r="G53" s="1">
        <v>15</v>
      </c>
      <c r="H53" s="1" t="s">
        <v>22</v>
      </c>
      <c r="I53" s="1">
        <v>2</v>
      </c>
      <c r="J53" s="1">
        <v>0.2</v>
      </c>
      <c r="K53" s="1" t="s">
        <v>23</v>
      </c>
      <c r="L53" s="1">
        <v>16.8</v>
      </c>
      <c r="M53" s="9">
        <v>1.4</v>
      </c>
      <c r="N53" s="1">
        <v>156</v>
      </c>
      <c r="O53" s="1" t="s">
        <v>23</v>
      </c>
      <c r="P53" s="1" t="s">
        <v>31</v>
      </c>
      <c r="Q53" s="11" t="s">
        <v>81</v>
      </c>
      <c r="R53" s="11">
        <v>8</v>
      </c>
    </row>
    <row r="54" spans="1:18" x14ac:dyDescent="0.2">
      <c r="A54" s="1" t="s">
        <v>86</v>
      </c>
      <c r="B54" s="2">
        <v>-2.4843829999999998</v>
      </c>
      <c r="C54" s="2">
        <v>-55.0075</v>
      </c>
      <c r="D54" s="8">
        <v>2560.8964554694899</v>
      </c>
      <c r="E54" s="1" t="s">
        <v>20</v>
      </c>
      <c r="F54" s="1" t="s">
        <v>21</v>
      </c>
      <c r="G54" s="1">
        <v>15</v>
      </c>
      <c r="H54" s="1" t="s">
        <v>30</v>
      </c>
      <c r="I54" s="1">
        <v>297</v>
      </c>
      <c r="J54" s="1">
        <v>2</v>
      </c>
      <c r="K54" s="1" t="s">
        <v>23</v>
      </c>
      <c r="L54" s="1">
        <v>16.8</v>
      </c>
      <c r="M54" s="9">
        <v>0.73</v>
      </c>
      <c r="N54" s="1">
        <v>156</v>
      </c>
      <c r="O54" s="1" t="s">
        <v>23</v>
      </c>
      <c r="P54" s="1" t="s">
        <v>31</v>
      </c>
      <c r="Q54" s="11" t="s">
        <v>81</v>
      </c>
      <c r="R54" s="11">
        <v>8</v>
      </c>
    </row>
    <row r="55" spans="1:18" x14ac:dyDescent="0.2">
      <c r="A55" s="1" t="s">
        <v>87</v>
      </c>
      <c r="B55" s="2">
        <v>-2.4843829999999998</v>
      </c>
      <c r="C55" s="2">
        <v>-55.0075</v>
      </c>
      <c r="D55" s="8">
        <v>2560.8964554694899</v>
      </c>
      <c r="E55" s="1" t="s">
        <v>20</v>
      </c>
      <c r="F55" s="1" t="s">
        <v>21</v>
      </c>
      <c r="G55" s="1">
        <v>15</v>
      </c>
      <c r="H55" s="1" t="s">
        <v>22</v>
      </c>
      <c r="I55" s="1">
        <v>2</v>
      </c>
      <c r="J55" s="1">
        <v>0.2</v>
      </c>
      <c r="K55" s="1" t="s">
        <v>23</v>
      </c>
      <c r="L55" s="1">
        <v>16.8</v>
      </c>
      <c r="M55" s="9">
        <v>1.57</v>
      </c>
      <c r="N55" s="1">
        <v>156</v>
      </c>
      <c r="O55" s="1" t="s">
        <v>23</v>
      </c>
      <c r="P55" s="1" t="s">
        <v>31</v>
      </c>
      <c r="Q55" s="11" t="s">
        <v>81</v>
      </c>
      <c r="R55" s="11">
        <v>8</v>
      </c>
    </row>
    <row r="56" spans="1:18" x14ac:dyDescent="0.2">
      <c r="A56" s="1" t="s">
        <v>88</v>
      </c>
      <c r="B56" s="2">
        <v>-2.4843829999999998</v>
      </c>
      <c r="C56" s="2">
        <v>-55.0075</v>
      </c>
      <c r="D56" s="8">
        <v>2560.8964554694899</v>
      </c>
      <c r="E56" s="1" t="s">
        <v>20</v>
      </c>
      <c r="F56" s="1" t="s">
        <v>21</v>
      </c>
      <c r="G56" s="1">
        <v>15</v>
      </c>
      <c r="H56" s="1" t="s">
        <v>30</v>
      </c>
      <c r="I56" s="1">
        <v>297</v>
      </c>
      <c r="J56" s="1">
        <v>2</v>
      </c>
      <c r="K56" s="1" t="s">
        <v>23</v>
      </c>
      <c r="L56" s="1">
        <v>16.8</v>
      </c>
      <c r="M56" s="9">
        <v>1.57</v>
      </c>
      <c r="N56" s="1">
        <v>156</v>
      </c>
      <c r="O56" s="1" t="s">
        <v>23</v>
      </c>
      <c r="P56" s="1" t="s">
        <v>31</v>
      </c>
      <c r="Q56" s="11" t="s">
        <v>81</v>
      </c>
      <c r="R56" s="11">
        <v>8</v>
      </c>
    </row>
    <row r="57" spans="1:18" x14ac:dyDescent="0.2">
      <c r="A57" s="1" t="s">
        <v>89</v>
      </c>
      <c r="B57" s="2">
        <v>-2.4843829999999998</v>
      </c>
      <c r="C57" s="2">
        <v>-55.0075</v>
      </c>
      <c r="D57" s="8">
        <v>2560.8964554694899</v>
      </c>
      <c r="E57" s="1" t="s">
        <v>20</v>
      </c>
      <c r="F57" s="1" t="s">
        <v>21</v>
      </c>
      <c r="G57" s="1">
        <v>0.5</v>
      </c>
      <c r="H57" s="1" t="s">
        <v>22</v>
      </c>
      <c r="I57" s="1">
        <v>2</v>
      </c>
      <c r="J57" s="1">
        <v>0.2</v>
      </c>
      <c r="K57" s="1" t="s">
        <v>23</v>
      </c>
      <c r="L57" s="1">
        <v>15.9</v>
      </c>
      <c r="M57" s="9">
        <v>0.67500000000000004</v>
      </c>
      <c r="N57" s="1">
        <v>155</v>
      </c>
      <c r="O57" s="1" t="s">
        <v>23</v>
      </c>
      <c r="P57" s="1" t="s">
        <v>31</v>
      </c>
      <c r="Q57" s="11" t="s">
        <v>81</v>
      </c>
      <c r="R57" s="11">
        <v>8</v>
      </c>
    </row>
    <row r="58" spans="1:18" x14ac:dyDescent="0.2">
      <c r="A58" s="1" t="s">
        <v>90</v>
      </c>
      <c r="B58" s="2">
        <v>-2.4843829999999998</v>
      </c>
      <c r="C58" s="2">
        <v>-55.0075</v>
      </c>
      <c r="D58" s="8">
        <v>2560.8964554694899</v>
      </c>
      <c r="E58" s="1" t="s">
        <v>20</v>
      </c>
      <c r="F58" s="1" t="s">
        <v>21</v>
      </c>
      <c r="G58" s="1">
        <v>0.5</v>
      </c>
      <c r="H58" s="1" t="s">
        <v>30</v>
      </c>
      <c r="I58" s="1">
        <v>297</v>
      </c>
      <c r="J58" s="1">
        <v>2</v>
      </c>
      <c r="K58" s="1" t="s">
        <v>23</v>
      </c>
      <c r="L58" s="1">
        <v>15.9</v>
      </c>
      <c r="M58" s="9">
        <v>1.52</v>
      </c>
      <c r="N58" s="1">
        <v>155</v>
      </c>
      <c r="O58" s="1" t="s">
        <v>23</v>
      </c>
      <c r="P58" s="1" t="s">
        <v>31</v>
      </c>
      <c r="Q58" s="11" t="s">
        <v>81</v>
      </c>
      <c r="R58" s="11">
        <v>8</v>
      </c>
    </row>
    <row r="59" spans="1:18" x14ac:dyDescent="0.2">
      <c r="A59" s="1" t="s">
        <v>91</v>
      </c>
      <c r="B59" s="2">
        <v>-2.4843829999999998</v>
      </c>
      <c r="C59" s="2">
        <v>-55.0075</v>
      </c>
      <c r="D59" s="8">
        <v>2560.8964554694899</v>
      </c>
      <c r="E59" s="1" t="s">
        <v>20</v>
      </c>
      <c r="F59" s="1" t="s">
        <v>21</v>
      </c>
      <c r="G59" s="1">
        <v>0.5</v>
      </c>
      <c r="H59" s="1" t="s">
        <v>22</v>
      </c>
      <c r="I59" s="1">
        <v>2</v>
      </c>
      <c r="J59" s="1">
        <v>0.2</v>
      </c>
      <c r="K59" s="1" t="s">
        <v>23</v>
      </c>
      <c r="L59" s="1">
        <v>15.9</v>
      </c>
      <c r="M59" s="9">
        <v>1.42</v>
      </c>
      <c r="N59" s="1">
        <v>155</v>
      </c>
      <c r="O59" s="1" t="s">
        <v>23</v>
      </c>
      <c r="P59" s="1" t="s">
        <v>31</v>
      </c>
      <c r="Q59" s="11" t="s">
        <v>81</v>
      </c>
      <c r="R59" s="11">
        <v>8</v>
      </c>
    </row>
    <row r="60" spans="1:18" x14ac:dyDescent="0.2">
      <c r="A60" s="1" t="s">
        <v>92</v>
      </c>
      <c r="B60" s="2">
        <v>-2.4843829999999998</v>
      </c>
      <c r="C60" s="2">
        <v>-55.0075</v>
      </c>
      <c r="D60" s="8">
        <v>2560.8964554694899</v>
      </c>
      <c r="E60" s="1" t="s">
        <v>20</v>
      </c>
      <c r="F60" s="1" t="s">
        <v>21</v>
      </c>
      <c r="G60" s="1">
        <v>0.5</v>
      </c>
      <c r="H60" s="1" t="s">
        <v>30</v>
      </c>
      <c r="I60" s="1">
        <v>297</v>
      </c>
      <c r="J60" s="1">
        <v>2</v>
      </c>
      <c r="K60" s="1" t="s">
        <v>23</v>
      </c>
      <c r="L60" s="1">
        <v>15.9</v>
      </c>
      <c r="M60" s="9">
        <v>0.67500000000000004</v>
      </c>
      <c r="N60" s="1">
        <v>155</v>
      </c>
      <c r="O60" s="1" t="s">
        <v>23</v>
      </c>
      <c r="P60" s="1" t="s">
        <v>31</v>
      </c>
      <c r="Q60" s="11" t="s">
        <v>81</v>
      </c>
      <c r="R60" s="11">
        <v>8</v>
      </c>
    </row>
    <row r="61" spans="1:18" x14ac:dyDescent="0.2">
      <c r="A61" s="1" t="s">
        <v>93</v>
      </c>
      <c r="B61" s="2">
        <v>6.3739999999999997</v>
      </c>
      <c r="C61" s="2">
        <v>-51.398000000000003</v>
      </c>
      <c r="D61" s="8">
        <v>3384.3542092777202</v>
      </c>
      <c r="E61" s="1" t="s">
        <v>20</v>
      </c>
      <c r="F61" s="1" t="s">
        <v>21</v>
      </c>
      <c r="G61" s="1">
        <v>2</v>
      </c>
      <c r="H61" s="1" t="s">
        <v>22</v>
      </c>
      <c r="I61" s="1">
        <v>2</v>
      </c>
      <c r="J61" s="1">
        <v>0.2</v>
      </c>
      <c r="K61" s="9">
        <v>28.99</v>
      </c>
      <c r="L61" s="1">
        <v>39.200000000000003</v>
      </c>
      <c r="M61" s="9">
        <v>10</v>
      </c>
      <c r="N61" s="1" t="s">
        <v>23</v>
      </c>
      <c r="O61" s="1" t="s">
        <v>23</v>
      </c>
      <c r="P61" s="1" t="s">
        <v>31</v>
      </c>
      <c r="Q61" s="11" t="s">
        <v>37</v>
      </c>
      <c r="R61" s="11">
        <v>23</v>
      </c>
    </row>
    <row r="62" spans="1:18" x14ac:dyDescent="0.2">
      <c r="A62" s="1" t="s">
        <v>94</v>
      </c>
      <c r="B62" s="2">
        <v>6.3739999999999997</v>
      </c>
      <c r="C62" s="2">
        <v>-51.398000000000003</v>
      </c>
      <c r="D62" s="8">
        <v>3384.3542092777202</v>
      </c>
      <c r="E62" s="1" t="s">
        <v>20</v>
      </c>
      <c r="F62" s="1" t="s">
        <v>21</v>
      </c>
      <c r="G62" s="1">
        <v>2</v>
      </c>
      <c r="H62" s="1" t="s">
        <v>30</v>
      </c>
      <c r="I62" s="1">
        <v>156</v>
      </c>
      <c r="J62" s="1">
        <v>2</v>
      </c>
      <c r="K62" s="9">
        <v>28.99</v>
      </c>
      <c r="L62" s="1">
        <v>39.200000000000003</v>
      </c>
      <c r="M62" s="9">
        <v>5</v>
      </c>
      <c r="N62" s="1" t="s">
        <v>23</v>
      </c>
      <c r="O62" s="1" t="s">
        <v>23</v>
      </c>
      <c r="P62" s="1" t="s">
        <v>31</v>
      </c>
      <c r="Q62" s="11" t="s">
        <v>37</v>
      </c>
      <c r="R62" s="11">
        <v>23</v>
      </c>
    </row>
    <row r="63" spans="1:18" x14ac:dyDescent="0.2">
      <c r="A63" s="1" t="s">
        <v>95</v>
      </c>
      <c r="B63" s="2">
        <v>6.3739999999999997</v>
      </c>
      <c r="C63" s="2">
        <v>-51.398000000000003</v>
      </c>
      <c r="D63" s="8">
        <v>3384.3542092777202</v>
      </c>
      <c r="E63" s="1" t="s">
        <v>20</v>
      </c>
      <c r="F63" s="1" t="s">
        <v>21</v>
      </c>
      <c r="G63" s="1">
        <v>2</v>
      </c>
      <c r="H63" s="1" t="s">
        <v>22</v>
      </c>
      <c r="I63" s="1">
        <v>2</v>
      </c>
      <c r="J63" s="1">
        <v>0.2</v>
      </c>
      <c r="K63" s="9">
        <v>28.99</v>
      </c>
      <c r="L63" s="1">
        <v>39.200000000000003</v>
      </c>
      <c r="M63" s="9">
        <v>6</v>
      </c>
      <c r="N63" s="1" t="s">
        <v>23</v>
      </c>
      <c r="O63" s="1" t="s">
        <v>23</v>
      </c>
      <c r="P63" s="1" t="s">
        <v>31</v>
      </c>
      <c r="Q63" s="11" t="s">
        <v>37</v>
      </c>
      <c r="R63" s="11">
        <v>23</v>
      </c>
    </row>
    <row r="64" spans="1:18" x14ac:dyDescent="0.2">
      <c r="A64" s="1" t="s">
        <v>96</v>
      </c>
      <c r="B64" s="2">
        <v>6.3739999999999997</v>
      </c>
      <c r="C64" s="2">
        <v>-51.398000000000003</v>
      </c>
      <c r="D64" s="8">
        <v>3384.3542092777202</v>
      </c>
      <c r="E64" s="1" t="s">
        <v>20</v>
      </c>
      <c r="F64" s="1" t="s">
        <v>21</v>
      </c>
      <c r="G64" s="1">
        <v>2</v>
      </c>
      <c r="H64" s="1" t="s">
        <v>30</v>
      </c>
      <c r="I64" s="1">
        <v>156</v>
      </c>
      <c r="J64" s="1">
        <v>2</v>
      </c>
      <c r="K64" s="9">
        <v>28.99</v>
      </c>
      <c r="L64" s="1">
        <v>39.200000000000003</v>
      </c>
      <c r="M64" s="9">
        <v>6</v>
      </c>
      <c r="N64" s="1" t="s">
        <v>23</v>
      </c>
      <c r="O64" s="1" t="s">
        <v>23</v>
      </c>
      <c r="P64" s="1" t="s">
        <v>31</v>
      </c>
      <c r="Q64" s="11" t="s">
        <v>37</v>
      </c>
      <c r="R64" s="11">
        <v>23</v>
      </c>
    </row>
    <row r="65" spans="1:18" x14ac:dyDescent="0.2">
      <c r="A65" s="1" t="s">
        <v>97</v>
      </c>
      <c r="B65" s="2">
        <v>0.26500000000000001</v>
      </c>
      <c r="C65" s="2">
        <v>-47.15</v>
      </c>
      <c r="D65" s="8">
        <v>3486.8263399441898</v>
      </c>
      <c r="E65" s="1" t="s">
        <v>20</v>
      </c>
      <c r="F65" s="1" t="s">
        <v>21</v>
      </c>
      <c r="G65" s="1">
        <v>2</v>
      </c>
      <c r="H65" s="1" t="s">
        <v>22</v>
      </c>
      <c r="I65" s="1">
        <v>2</v>
      </c>
      <c r="J65" s="1">
        <v>0.2</v>
      </c>
      <c r="K65" s="1">
        <v>28.4</v>
      </c>
      <c r="L65" s="1">
        <v>58.6</v>
      </c>
      <c r="M65" s="9">
        <v>5.75</v>
      </c>
      <c r="N65" s="1">
        <v>2030</v>
      </c>
      <c r="O65" s="1" t="s">
        <v>23</v>
      </c>
      <c r="P65" s="1" t="s">
        <v>31</v>
      </c>
      <c r="Q65" s="11" t="s">
        <v>37</v>
      </c>
      <c r="R65" s="11">
        <v>18</v>
      </c>
    </row>
    <row r="66" spans="1:18" x14ac:dyDescent="0.2">
      <c r="A66" s="1" t="s">
        <v>98</v>
      </c>
      <c r="B66" s="2">
        <v>0.26500000000000001</v>
      </c>
      <c r="C66" s="2">
        <v>-47.15</v>
      </c>
      <c r="D66" s="8">
        <v>3486.8263399441898</v>
      </c>
      <c r="E66" s="1" t="s">
        <v>20</v>
      </c>
      <c r="F66" s="1" t="s">
        <v>21</v>
      </c>
      <c r="G66" s="1">
        <v>2</v>
      </c>
      <c r="H66" s="1" t="s">
        <v>30</v>
      </c>
      <c r="I66" s="1">
        <v>156</v>
      </c>
      <c r="J66" s="1">
        <v>2</v>
      </c>
      <c r="K66" s="1">
        <v>28.4</v>
      </c>
      <c r="L66" s="1">
        <v>58.6</v>
      </c>
      <c r="M66" s="9">
        <v>5.75</v>
      </c>
      <c r="N66" s="1">
        <v>2030</v>
      </c>
      <c r="O66" s="1" t="s">
        <v>23</v>
      </c>
      <c r="P66" s="1" t="s">
        <v>31</v>
      </c>
      <c r="Q66" s="11" t="s">
        <v>37</v>
      </c>
      <c r="R66" s="11">
        <v>18</v>
      </c>
    </row>
    <row r="67" spans="1:18" x14ac:dyDescent="0.2">
      <c r="A67" s="1" t="s">
        <v>99</v>
      </c>
      <c r="B67" s="2">
        <v>0.26500000000000001</v>
      </c>
      <c r="C67" s="2">
        <v>-47.15</v>
      </c>
      <c r="D67" s="8">
        <v>3486.8263399441898</v>
      </c>
      <c r="E67" s="1" t="s">
        <v>20</v>
      </c>
      <c r="F67" s="1" t="s">
        <v>21</v>
      </c>
      <c r="G67" s="1">
        <v>2</v>
      </c>
      <c r="H67" s="1" t="s">
        <v>22</v>
      </c>
      <c r="I67" s="1">
        <v>2</v>
      </c>
      <c r="J67" s="1">
        <v>0.2</v>
      </c>
      <c r="K67" s="1">
        <v>28.4</v>
      </c>
      <c r="L67" s="1">
        <v>58.6</v>
      </c>
      <c r="M67" s="9">
        <v>6</v>
      </c>
      <c r="N67" s="1">
        <v>2030</v>
      </c>
      <c r="O67" s="1" t="s">
        <v>23</v>
      </c>
      <c r="P67" s="1" t="s">
        <v>31</v>
      </c>
      <c r="Q67" s="11" t="s">
        <v>37</v>
      </c>
      <c r="R67" s="11">
        <v>18</v>
      </c>
    </row>
    <row r="68" spans="1:18" x14ac:dyDescent="0.2">
      <c r="A68" s="1" t="s">
        <v>100</v>
      </c>
      <c r="B68" s="2">
        <v>0.26500000000000001</v>
      </c>
      <c r="C68" s="2">
        <v>-47.15</v>
      </c>
      <c r="D68" s="8">
        <v>3486.8263399441898</v>
      </c>
      <c r="E68" s="1" t="s">
        <v>20</v>
      </c>
      <c r="F68" s="1" t="s">
        <v>21</v>
      </c>
      <c r="G68" s="1">
        <v>2</v>
      </c>
      <c r="H68" s="1" t="s">
        <v>30</v>
      </c>
      <c r="I68" s="1">
        <v>156</v>
      </c>
      <c r="J68" s="1">
        <v>2</v>
      </c>
      <c r="K68" s="1">
        <v>28.4</v>
      </c>
      <c r="L68" s="1">
        <v>58.6</v>
      </c>
      <c r="M68" s="9">
        <v>6</v>
      </c>
      <c r="N68" s="1">
        <v>2030</v>
      </c>
      <c r="O68" s="1" t="s">
        <v>23</v>
      </c>
      <c r="P68" s="1" t="s">
        <v>31</v>
      </c>
      <c r="Q68" s="11" t="s">
        <v>37</v>
      </c>
      <c r="R68" s="11">
        <v>18</v>
      </c>
    </row>
    <row r="69" spans="1:18" x14ac:dyDescent="0.2">
      <c r="A69" s="1" t="s">
        <v>101</v>
      </c>
      <c r="B69" s="2">
        <v>1.3380000000000001</v>
      </c>
      <c r="C69" s="2">
        <v>-49.371000000000002</v>
      </c>
      <c r="D69" s="8">
        <v>3306.0067606193902</v>
      </c>
      <c r="E69" s="1" t="s">
        <v>20</v>
      </c>
      <c r="F69" s="1" t="s">
        <v>21</v>
      </c>
      <c r="G69" s="1">
        <v>2</v>
      </c>
      <c r="H69" s="1" t="s">
        <v>30</v>
      </c>
      <c r="I69" s="1">
        <v>156</v>
      </c>
      <c r="J69" s="1">
        <v>2</v>
      </c>
      <c r="K69" s="9">
        <v>28.64</v>
      </c>
      <c r="L69" s="1">
        <v>0.1</v>
      </c>
      <c r="M69" s="9">
        <v>0.875</v>
      </c>
      <c r="N69" s="1">
        <v>415</v>
      </c>
      <c r="O69" s="1">
        <v>147.80000000000001</v>
      </c>
      <c r="P69" s="1" t="s">
        <v>31</v>
      </c>
      <c r="Q69" s="11" t="s">
        <v>37</v>
      </c>
      <c r="R69" s="11">
        <v>20</v>
      </c>
    </row>
    <row r="70" spans="1:18" x14ac:dyDescent="0.2">
      <c r="A70" s="1" t="s">
        <v>102</v>
      </c>
      <c r="B70" s="2">
        <v>1.3380000000000001</v>
      </c>
      <c r="C70" s="2">
        <v>-49.371000000000002</v>
      </c>
      <c r="D70" s="8">
        <v>3306.0067606193902</v>
      </c>
      <c r="E70" s="1" t="s">
        <v>20</v>
      </c>
      <c r="F70" s="1" t="s">
        <v>21</v>
      </c>
      <c r="G70" s="1">
        <v>2</v>
      </c>
      <c r="H70" s="1" t="s">
        <v>30</v>
      </c>
      <c r="I70" s="1">
        <v>156</v>
      </c>
      <c r="J70" s="1">
        <v>2</v>
      </c>
      <c r="K70" s="9">
        <v>28.64</v>
      </c>
      <c r="L70" s="1">
        <v>0.1</v>
      </c>
      <c r="M70" s="9">
        <v>0.71</v>
      </c>
      <c r="N70" s="1">
        <v>415</v>
      </c>
      <c r="O70" s="1">
        <v>147.80000000000001</v>
      </c>
      <c r="P70" s="1" t="s">
        <v>31</v>
      </c>
      <c r="Q70" s="11" t="s">
        <v>37</v>
      </c>
      <c r="R70" s="11">
        <v>20</v>
      </c>
    </row>
    <row r="71" spans="1:18" x14ac:dyDescent="0.2">
      <c r="A71" s="1" t="s">
        <v>103</v>
      </c>
      <c r="B71" s="2">
        <v>3.5059999999999998</v>
      </c>
      <c r="C71" s="2">
        <v>-50.5</v>
      </c>
      <c r="D71" s="8">
        <v>3302.8024044398799</v>
      </c>
      <c r="E71" s="1" t="s">
        <v>20</v>
      </c>
      <c r="F71" s="1" t="s">
        <v>104</v>
      </c>
      <c r="G71" s="1">
        <v>2</v>
      </c>
      <c r="H71" s="1" t="s">
        <v>30</v>
      </c>
      <c r="I71" s="1">
        <v>156</v>
      </c>
      <c r="J71" s="1">
        <v>2</v>
      </c>
      <c r="K71" s="9">
        <v>27.96</v>
      </c>
      <c r="L71" s="1">
        <v>51.7</v>
      </c>
      <c r="M71" s="9">
        <v>4.5</v>
      </c>
      <c r="N71" s="1">
        <v>1644</v>
      </c>
      <c r="O71" s="1">
        <v>239.1</v>
      </c>
      <c r="P71" s="1" t="s">
        <v>31</v>
      </c>
      <c r="Q71" s="11" t="s">
        <v>37</v>
      </c>
      <c r="R71" s="11">
        <v>21</v>
      </c>
    </row>
    <row r="72" spans="1:18" x14ac:dyDescent="0.2">
      <c r="A72" s="1" t="s">
        <v>105</v>
      </c>
      <c r="B72" s="2">
        <v>3.5059999999999998</v>
      </c>
      <c r="C72" s="2">
        <v>-50.5</v>
      </c>
      <c r="D72" s="8">
        <v>3302.8024044398799</v>
      </c>
      <c r="E72" s="1" t="s">
        <v>20</v>
      </c>
      <c r="F72" s="1" t="s">
        <v>104</v>
      </c>
      <c r="G72" s="1">
        <v>2</v>
      </c>
      <c r="H72" s="1" t="s">
        <v>22</v>
      </c>
      <c r="I72" s="1">
        <v>2</v>
      </c>
      <c r="J72" s="1">
        <v>0.2</v>
      </c>
      <c r="K72" s="9">
        <v>27.96</v>
      </c>
      <c r="L72" s="1">
        <v>51.7</v>
      </c>
      <c r="M72" s="9">
        <v>9</v>
      </c>
      <c r="N72" s="1">
        <v>1644</v>
      </c>
      <c r="O72" s="1">
        <v>239.1</v>
      </c>
      <c r="P72" s="1" t="s">
        <v>31</v>
      </c>
      <c r="Q72" s="11" t="s">
        <v>37</v>
      </c>
      <c r="R72" s="11">
        <v>21</v>
      </c>
    </row>
    <row r="73" spans="1:18" x14ac:dyDescent="0.2">
      <c r="A73" s="1" t="s">
        <v>106</v>
      </c>
      <c r="B73" s="2">
        <v>3.5059999999999998</v>
      </c>
      <c r="C73" s="2">
        <v>-50.5</v>
      </c>
      <c r="D73" s="8">
        <v>3302.8024044398799</v>
      </c>
      <c r="E73" s="1" t="s">
        <v>20</v>
      </c>
      <c r="F73" s="1" t="s">
        <v>104</v>
      </c>
      <c r="G73" s="1">
        <v>2</v>
      </c>
      <c r="H73" s="1" t="s">
        <v>30</v>
      </c>
      <c r="I73" s="1">
        <v>156</v>
      </c>
      <c r="J73" s="1">
        <v>2</v>
      </c>
      <c r="K73" s="9">
        <v>27.96</v>
      </c>
      <c r="L73" s="1">
        <v>51.7</v>
      </c>
      <c r="M73" s="9">
        <v>5</v>
      </c>
      <c r="N73" s="1">
        <v>1644</v>
      </c>
      <c r="O73" s="1">
        <v>239.1</v>
      </c>
      <c r="P73" s="1" t="s">
        <v>31</v>
      </c>
      <c r="Q73" s="11" t="s">
        <v>37</v>
      </c>
      <c r="R73" s="11">
        <v>21</v>
      </c>
    </row>
    <row r="74" spans="1:18" x14ac:dyDescent="0.2">
      <c r="A74" s="1" t="s">
        <v>107</v>
      </c>
      <c r="B74" s="2">
        <v>3.5059999999999998</v>
      </c>
      <c r="C74" s="2">
        <v>-50.5</v>
      </c>
      <c r="D74" s="8">
        <v>3302.8024044398799</v>
      </c>
      <c r="E74" s="1" t="s">
        <v>20</v>
      </c>
      <c r="F74" s="1" t="s">
        <v>104</v>
      </c>
      <c r="G74" s="1">
        <v>2</v>
      </c>
      <c r="H74" s="1" t="s">
        <v>22</v>
      </c>
      <c r="I74" s="1">
        <v>2</v>
      </c>
      <c r="J74" s="1">
        <v>0.2</v>
      </c>
      <c r="K74" s="9">
        <v>27.96</v>
      </c>
      <c r="L74" s="1">
        <v>51.7</v>
      </c>
      <c r="M74" s="9">
        <v>10</v>
      </c>
      <c r="N74" s="1">
        <v>1644</v>
      </c>
      <c r="O74" s="1">
        <v>239.1</v>
      </c>
      <c r="P74" s="1" t="s">
        <v>31</v>
      </c>
      <c r="Q74" s="11" t="s">
        <v>37</v>
      </c>
      <c r="R74" s="11">
        <v>21</v>
      </c>
    </row>
    <row r="75" spans="1:18" x14ac:dyDescent="0.2">
      <c r="A75" s="1" t="s">
        <v>108</v>
      </c>
      <c r="B75" s="2">
        <v>0.94899999999999995</v>
      </c>
      <c r="C75" s="2">
        <v>-48.673999999999999</v>
      </c>
      <c r="D75" s="8">
        <v>3359.42594641601</v>
      </c>
      <c r="E75" s="1" t="s">
        <v>20</v>
      </c>
      <c r="F75" s="1" t="s">
        <v>21</v>
      </c>
      <c r="G75" s="1">
        <v>2</v>
      </c>
      <c r="H75" s="1" t="s">
        <v>22</v>
      </c>
      <c r="I75" s="1">
        <v>2</v>
      </c>
      <c r="J75" s="1">
        <v>0.2</v>
      </c>
      <c r="K75" s="1">
        <v>28.6</v>
      </c>
      <c r="L75" s="1">
        <v>23.4</v>
      </c>
      <c r="M75" s="9">
        <v>3</v>
      </c>
      <c r="N75" s="1">
        <v>818</v>
      </c>
      <c r="O75" s="1">
        <v>285.5</v>
      </c>
      <c r="P75" s="1" t="s">
        <v>31</v>
      </c>
      <c r="Q75" s="11" t="s">
        <v>37</v>
      </c>
      <c r="R75" s="11">
        <v>19</v>
      </c>
    </row>
    <row r="76" spans="1:18" x14ac:dyDescent="0.2">
      <c r="A76" s="1" t="s">
        <v>109</v>
      </c>
      <c r="B76" s="2">
        <v>0.94899999999999995</v>
      </c>
      <c r="C76" s="2">
        <v>-48.673999999999999</v>
      </c>
      <c r="D76" s="8">
        <v>3359.42594641601</v>
      </c>
      <c r="E76" s="1" t="s">
        <v>20</v>
      </c>
      <c r="F76" s="1" t="s">
        <v>21</v>
      </c>
      <c r="G76" s="1">
        <v>2</v>
      </c>
      <c r="H76" s="1" t="s">
        <v>30</v>
      </c>
      <c r="I76" s="1">
        <v>156</v>
      </c>
      <c r="J76" s="1">
        <v>2</v>
      </c>
      <c r="K76" s="1">
        <v>28.6</v>
      </c>
      <c r="L76" s="1">
        <v>23.4</v>
      </c>
      <c r="M76" s="9">
        <v>3</v>
      </c>
      <c r="N76" s="1">
        <v>818</v>
      </c>
      <c r="O76" s="1">
        <v>285.5</v>
      </c>
      <c r="P76" s="1" t="s">
        <v>31</v>
      </c>
      <c r="Q76" s="11" t="s">
        <v>37</v>
      </c>
      <c r="R76" s="11">
        <v>19</v>
      </c>
    </row>
    <row r="77" spans="1:18" x14ac:dyDescent="0.2">
      <c r="A77" s="1" t="s">
        <v>110</v>
      </c>
      <c r="B77" s="2">
        <v>0.94899999999999995</v>
      </c>
      <c r="C77" s="2">
        <v>-48.673999999999999</v>
      </c>
      <c r="D77" s="8">
        <v>3359.42594641601</v>
      </c>
      <c r="E77" s="1" t="s">
        <v>20</v>
      </c>
      <c r="F77" s="1" t="s">
        <v>21</v>
      </c>
      <c r="G77" s="1">
        <v>2</v>
      </c>
      <c r="H77" s="1" t="s">
        <v>30</v>
      </c>
      <c r="I77" s="1">
        <v>156</v>
      </c>
      <c r="J77" s="1">
        <v>2</v>
      </c>
      <c r="K77" s="1">
        <v>28.6</v>
      </c>
      <c r="L77" s="1">
        <v>23.4</v>
      </c>
      <c r="M77" s="9">
        <v>3</v>
      </c>
      <c r="N77" s="1">
        <v>818</v>
      </c>
      <c r="O77" s="1">
        <v>285.5</v>
      </c>
      <c r="P77" s="1" t="s">
        <v>31</v>
      </c>
      <c r="Q77" s="11" t="s">
        <v>37</v>
      </c>
      <c r="R77" s="11">
        <v>19</v>
      </c>
    </row>
    <row r="78" spans="1:18" x14ac:dyDescent="0.2">
      <c r="A78" s="1" t="s">
        <v>111</v>
      </c>
      <c r="B78" s="2">
        <v>0.94899999999999995</v>
      </c>
      <c r="C78" s="2">
        <v>-48.673999999999999</v>
      </c>
      <c r="D78" s="8">
        <v>3359.42594641601</v>
      </c>
      <c r="E78" s="1" t="s">
        <v>20</v>
      </c>
      <c r="F78" s="1" t="s">
        <v>104</v>
      </c>
      <c r="G78" s="1">
        <v>2</v>
      </c>
      <c r="H78" s="1" t="s">
        <v>22</v>
      </c>
      <c r="I78" s="1">
        <v>2</v>
      </c>
      <c r="J78" s="1">
        <v>0.2</v>
      </c>
      <c r="K78" s="1">
        <v>28.6</v>
      </c>
      <c r="L78" s="1">
        <v>23.4</v>
      </c>
      <c r="M78" s="9">
        <v>0.68</v>
      </c>
      <c r="N78" s="1">
        <v>818</v>
      </c>
      <c r="O78" s="1">
        <v>285.5</v>
      </c>
      <c r="P78" s="1" t="s">
        <v>31</v>
      </c>
      <c r="Q78" s="11" t="s">
        <v>37</v>
      </c>
      <c r="R78" s="11">
        <v>19</v>
      </c>
    </row>
    <row r="79" spans="1:18" x14ac:dyDescent="0.2">
      <c r="A79" s="1" t="s">
        <v>112</v>
      </c>
      <c r="B79" s="2">
        <v>1.3380000000000001</v>
      </c>
      <c r="C79" s="2">
        <v>-49.371000000000002</v>
      </c>
      <c r="D79" s="8">
        <v>3306.0067606193902</v>
      </c>
      <c r="E79" s="1" t="s">
        <v>20</v>
      </c>
      <c r="F79" s="1" t="s">
        <v>104</v>
      </c>
      <c r="G79" s="1">
        <v>2</v>
      </c>
      <c r="H79" s="1" t="s">
        <v>22</v>
      </c>
      <c r="I79" s="1">
        <v>2</v>
      </c>
      <c r="J79" s="1">
        <v>0.2</v>
      </c>
      <c r="K79" s="9">
        <v>28.64</v>
      </c>
      <c r="L79" s="1">
        <v>0.1</v>
      </c>
      <c r="M79" s="9">
        <v>1.61</v>
      </c>
      <c r="N79" s="1">
        <v>415</v>
      </c>
      <c r="O79" s="1">
        <v>147.80000000000001</v>
      </c>
      <c r="P79" s="1" t="s">
        <v>31</v>
      </c>
      <c r="Q79" s="11" t="s">
        <v>37</v>
      </c>
      <c r="R79" s="11">
        <v>20</v>
      </c>
    </row>
    <row r="80" spans="1:18" x14ac:dyDescent="0.2">
      <c r="A80" s="1" t="s">
        <v>113</v>
      </c>
      <c r="B80" s="2">
        <v>1.3380000000000001</v>
      </c>
      <c r="C80" s="2">
        <v>-49.371000000000002</v>
      </c>
      <c r="D80" s="8">
        <v>3306.0067606193902</v>
      </c>
      <c r="E80" s="1" t="s">
        <v>20</v>
      </c>
      <c r="F80" s="1" t="s">
        <v>104</v>
      </c>
      <c r="G80" s="1">
        <v>2</v>
      </c>
      <c r="H80" s="1" t="s">
        <v>22</v>
      </c>
      <c r="I80" s="1">
        <v>2</v>
      </c>
      <c r="J80" s="1">
        <v>0.2</v>
      </c>
      <c r="K80" s="9">
        <v>28.64</v>
      </c>
      <c r="L80" s="1">
        <v>0.1</v>
      </c>
      <c r="M80" s="9">
        <v>1.35</v>
      </c>
      <c r="N80" s="1">
        <v>415</v>
      </c>
      <c r="O80" s="1">
        <v>147.80000000000001</v>
      </c>
      <c r="P80" s="1" t="s">
        <v>31</v>
      </c>
      <c r="Q80" s="11" t="s">
        <v>37</v>
      </c>
      <c r="R80" s="11">
        <v>20</v>
      </c>
    </row>
    <row r="81" spans="1:18" x14ac:dyDescent="0.2">
      <c r="A81" s="1" t="s">
        <v>114</v>
      </c>
      <c r="B81" s="2">
        <v>10.664</v>
      </c>
      <c r="C81" s="2">
        <v>-55.031999999999996</v>
      </c>
      <c r="D81" s="8">
        <v>3375.6827312198402</v>
      </c>
      <c r="E81" s="1" t="s">
        <v>20</v>
      </c>
      <c r="F81" s="1" t="s">
        <v>104</v>
      </c>
      <c r="G81" s="1">
        <v>2</v>
      </c>
      <c r="H81" s="1" t="s">
        <v>22</v>
      </c>
      <c r="I81" s="1">
        <v>2</v>
      </c>
      <c r="J81" s="1">
        <v>0.2</v>
      </c>
      <c r="K81" s="9">
        <v>28.33</v>
      </c>
      <c r="L81" s="1">
        <v>54.9</v>
      </c>
      <c r="M81" s="9">
        <v>12</v>
      </c>
      <c r="N81" s="1" t="s">
        <v>23</v>
      </c>
      <c r="O81" s="1">
        <v>112.6</v>
      </c>
      <c r="P81" s="1" t="s">
        <v>31</v>
      </c>
      <c r="Q81" s="11" t="s">
        <v>32</v>
      </c>
      <c r="R81" s="11">
        <v>26</v>
      </c>
    </row>
    <row r="82" spans="1:18" x14ac:dyDescent="0.2">
      <c r="A82" s="1" t="s">
        <v>115</v>
      </c>
      <c r="B82" s="2">
        <v>10.664</v>
      </c>
      <c r="C82" s="2">
        <v>-55.031999999999996</v>
      </c>
      <c r="D82" s="8">
        <v>3375.6827312198402</v>
      </c>
      <c r="E82" s="1" t="s">
        <v>20</v>
      </c>
      <c r="F82" s="1" t="s">
        <v>104</v>
      </c>
      <c r="G82" s="1">
        <v>2</v>
      </c>
      <c r="H82" s="1" t="s">
        <v>30</v>
      </c>
      <c r="I82" s="1">
        <v>156</v>
      </c>
      <c r="J82" s="1">
        <v>2</v>
      </c>
      <c r="K82" s="9">
        <v>28.33</v>
      </c>
      <c r="L82" s="1">
        <v>54.9</v>
      </c>
      <c r="M82" s="9">
        <v>12</v>
      </c>
      <c r="N82" s="1" t="s">
        <v>23</v>
      </c>
      <c r="O82" s="1">
        <v>112.6</v>
      </c>
      <c r="P82" s="1" t="s">
        <v>31</v>
      </c>
      <c r="Q82" s="11" t="s">
        <v>32</v>
      </c>
      <c r="R82" s="11">
        <v>26</v>
      </c>
    </row>
    <row r="83" spans="1:18" x14ac:dyDescent="0.2">
      <c r="A83" s="1" t="s">
        <v>116</v>
      </c>
      <c r="B83" s="2">
        <v>10.664</v>
      </c>
      <c r="C83" s="2">
        <v>-55.031999999999996</v>
      </c>
      <c r="D83" s="8">
        <v>3375.6827312198402</v>
      </c>
      <c r="E83" s="1" t="s">
        <v>20</v>
      </c>
      <c r="F83" s="1" t="s">
        <v>104</v>
      </c>
      <c r="G83" s="1">
        <v>2</v>
      </c>
      <c r="H83" s="1" t="s">
        <v>22</v>
      </c>
      <c r="I83" s="1">
        <v>2</v>
      </c>
      <c r="J83" s="1">
        <v>0.2</v>
      </c>
      <c r="K83" s="9">
        <v>28.33</v>
      </c>
      <c r="L83" s="1">
        <v>54.9</v>
      </c>
      <c r="M83" s="9">
        <v>23</v>
      </c>
      <c r="N83" s="1" t="s">
        <v>23</v>
      </c>
      <c r="O83" s="1">
        <v>112.6</v>
      </c>
      <c r="P83" s="1" t="s">
        <v>31</v>
      </c>
      <c r="Q83" s="11" t="s">
        <v>32</v>
      </c>
      <c r="R83" s="11">
        <v>26</v>
      </c>
    </row>
    <row r="84" spans="1:18" x14ac:dyDescent="0.2">
      <c r="A84" s="1" t="s">
        <v>117</v>
      </c>
      <c r="B84" s="2">
        <v>10.664</v>
      </c>
      <c r="C84" s="2">
        <v>-55.031999999999996</v>
      </c>
      <c r="D84" s="8">
        <v>3375.6827312198402</v>
      </c>
      <c r="E84" s="1" t="s">
        <v>20</v>
      </c>
      <c r="F84" s="1" t="s">
        <v>104</v>
      </c>
      <c r="G84" s="1">
        <v>2</v>
      </c>
      <c r="H84" s="1" t="s">
        <v>30</v>
      </c>
      <c r="I84" s="1">
        <v>156</v>
      </c>
      <c r="J84" s="1">
        <v>2</v>
      </c>
      <c r="K84" s="9">
        <v>28.33</v>
      </c>
      <c r="L84" s="1">
        <v>54.9</v>
      </c>
      <c r="M84" s="9">
        <v>11.5</v>
      </c>
      <c r="N84" s="1" t="s">
        <v>23</v>
      </c>
      <c r="O84" s="1">
        <v>112.6</v>
      </c>
      <c r="P84" s="1" t="s">
        <v>31</v>
      </c>
      <c r="Q84" s="11" t="s">
        <v>32</v>
      </c>
      <c r="R84" s="11">
        <v>26</v>
      </c>
    </row>
    <row r="85" spans="1:18" x14ac:dyDescent="0.2">
      <c r="A85" s="1" t="s">
        <v>118</v>
      </c>
      <c r="B85" s="2">
        <v>-2.2906300000000002</v>
      </c>
      <c r="C85" s="2">
        <v>-55.0045</v>
      </c>
      <c r="D85" s="8">
        <v>2569.9258262819098</v>
      </c>
      <c r="E85" s="1" t="s">
        <v>20</v>
      </c>
      <c r="F85" s="1" t="s">
        <v>104</v>
      </c>
      <c r="G85" s="1">
        <v>0.5</v>
      </c>
      <c r="H85" s="1" t="s">
        <v>22</v>
      </c>
      <c r="I85" s="1">
        <v>2</v>
      </c>
      <c r="J85" s="1">
        <v>0.2</v>
      </c>
      <c r="K85" s="1" t="s">
        <v>23</v>
      </c>
      <c r="L85" s="1">
        <v>18.2</v>
      </c>
      <c r="M85" s="9">
        <v>1.57</v>
      </c>
      <c r="N85" s="1">
        <v>348</v>
      </c>
      <c r="O85" s="1" t="s">
        <v>23</v>
      </c>
      <c r="P85" s="1" t="s">
        <v>31</v>
      </c>
      <c r="Q85" s="11" t="s">
        <v>81</v>
      </c>
      <c r="R85" s="11">
        <v>9</v>
      </c>
    </row>
    <row r="86" spans="1:18" x14ac:dyDescent="0.2">
      <c r="A86" s="1" t="s">
        <v>119</v>
      </c>
      <c r="B86" s="2">
        <v>-2.2906300000000002</v>
      </c>
      <c r="C86" s="2">
        <v>-55.0045</v>
      </c>
      <c r="D86" s="8">
        <v>2569.9258262819098</v>
      </c>
      <c r="E86" s="1" t="s">
        <v>20</v>
      </c>
      <c r="F86" s="1" t="s">
        <v>104</v>
      </c>
      <c r="G86" s="1">
        <v>0.5</v>
      </c>
      <c r="H86" s="1" t="s">
        <v>30</v>
      </c>
      <c r="I86" s="1">
        <v>156</v>
      </c>
      <c r="J86" s="1">
        <v>2</v>
      </c>
      <c r="K86" s="1" t="s">
        <v>23</v>
      </c>
      <c r="L86" s="1">
        <v>18.2</v>
      </c>
      <c r="M86" s="9">
        <v>3.13</v>
      </c>
      <c r="N86" s="1">
        <v>348</v>
      </c>
      <c r="O86" s="1" t="s">
        <v>23</v>
      </c>
      <c r="P86" s="1" t="s">
        <v>31</v>
      </c>
      <c r="Q86" s="11" t="s">
        <v>81</v>
      </c>
      <c r="R86" s="11">
        <v>9</v>
      </c>
    </row>
    <row r="87" spans="1:18" x14ac:dyDescent="0.2">
      <c r="A87" s="1" t="s">
        <v>120</v>
      </c>
      <c r="B87" s="2">
        <v>-1.31162</v>
      </c>
      <c r="C87" s="2">
        <v>-48.55077</v>
      </c>
      <c r="D87" s="8">
        <v>3278.9909193516401</v>
      </c>
      <c r="E87" s="1" t="s">
        <v>20</v>
      </c>
      <c r="F87" s="1" t="s">
        <v>104</v>
      </c>
      <c r="G87" s="1">
        <v>0.5</v>
      </c>
      <c r="H87" s="1" t="s">
        <v>22</v>
      </c>
      <c r="I87" s="1">
        <v>2</v>
      </c>
      <c r="J87" s="1">
        <v>0.2</v>
      </c>
      <c r="K87" s="1" t="s">
        <v>23</v>
      </c>
      <c r="L87" s="1">
        <v>45.8</v>
      </c>
      <c r="M87" s="9">
        <v>0.94</v>
      </c>
      <c r="N87" s="1">
        <v>339</v>
      </c>
      <c r="O87" s="1" t="s">
        <v>23</v>
      </c>
      <c r="P87" s="1" t="s">
        <v>31</v>
      </c>
      <c r="Q87" s="11" t="s">
        <v>68</v>
      </c>
      <c r="R87" s="11">
        <v>13</v>
      </c>
    </row>
    <row r="88" spans="1:18" x14ac:dyDescent="0.2">
      <c r="A88" s="1" t="s">
        <v>121</v>
      </c>
      <c r="B88" s="2">
        <v>-1.31162</v>
      </c>
      <c r="C88" s="2">
        <v>-48.55077</v>
      </c>
      <c r="D88" s="8">
        <v>3278.9909193516401</v>
      </c>
      <c r="E88" s="1" t="s">
        <v>20</v>
      </c>
      <c r="F88" s="1" t="s">
        <v>104</v>
      </c>
      <c r="G88" s="1">
        <v>0.5</v>
      </c>
      <c r="H88" s="1" t="s">
        <v>30</v>
      </c>
      <c r="I88" s="1">
        <v>156</v>
      </c>
      <c r="J88" s="1">
        <v>2</v>
      </c>
      <c r="K88" s="1" t="s">
        <v>23</v>
      </c>
      <c r="L88" s="1">
        <v>45.8</v>
      </c>
      <c r="M88" s="9">
        <v>0.47</v>
      </c>
      <c r="N88" s="1">
        <v>339</v>
      </c>
      <c r="O88" s="1" t="s">
        <v>23</v>
      </c>
      <c r="P88" s="1" t="s">
        <v>31</v>
      </c>
      <c r="Q88" s="11" t="s">
        <v>68</v>
      </c>
      <c r="R88" s="11">
        <v>13</v>
      </c>
    </row>
    <row r="89" spans="1:18" x14ac:dyDescent="0.2">
      <c r="A89" s="1" t="s">
        <v>122</v>
      </c>
      <c r="B89" s="2">
        <v>-2.2906300000000002</v>
      </c>
      <c r="C89" s="2">
        <v>-55.0045</v>
      </c>
      <c r="D89" s="8">
        <v>2569.9258262819098</v>
      </c>
      <c r="E89" s="1" t="s">
        <v>20</v>
      </c>
      <c r="F89" s="1" t="s">
        <v>104</v>
      </c>
      <c r="G89" s="1">
        <v>0.5</v>
      </c>
      <c r="H89" s="1" t="s">
        <v>30</v>
      </c>
      <c r="I89" s="1">
        <v>156</v>
      </c>
      <c r="J89" s="1">
        <v>2</v>
      </c>
      <c r="K89" s="1" t="s">
        <v>23</v>
      </c>
      <c r="L89" s="1">
        <v>18.2</v>
      </c>
      <c r="M89" s="9">
        <v>1.61</v>
      </c>
      <c r="N89" s="1">
        <v>348</v>
      </c>
      <c r="O89" s="1" t="s">
        <v>23</v>
      </c>
      <c r="P89" s="1" t="s">
        <v>31</v>
      </c>
      <c r="Q89" s="11" t="s">
        <v>81</v>
      </c>
      <c r="R89" s="11">
        <v>9</v>
      </c>
    </row>
    <row r="90" spans="1:18" x14ac:dyDescent="0.2">
      <c r="A90" s="1" t="s">
        <v>123</v>
      </c>
      <c r="B90" s="2">
        <v>-2.2906300000000002</v>
      </c>
      <c r="C90" s="2">
        <v>-55.0045</v>
      </c>
      <c r="D90" s="8">
        <v>2569.9258262819098</v>
      </c>
      <c r="E90" s="1" t="s">
        <v>20</v>
      </c>
      <c r="F90" s="1" t="s">
        <v>104</v>
      </c>
      <c r="G90" s="1">
        <v>15</v>
      </c>
      <c r="H90" s="1" t="s">
        <v>30</v>
      </c>
      <c r="I90" s="1">
        <v>156</v>
      </c>
      <c r="J90" s="1">
        <v>2</v>
      </c>
      <c r="K90" s="1" t="s">
        <v>23</v>
      </c>
      <c r="L90" s="1">
        <v>20.3</v>
      </c>
      <c r="M90" s="9">
        <v>1.35</v>
      </c>
      <c r="N90" s="1">
        <v>161</v>
      </c>
      <c r="O90" s="1" t="s">
        <v>23</v>
      </c>
      <c r="P90" s="1" t="s">
        <v>31</v>
      </c>
      <c r="Q90" s="11" t="s">
        <v>81</v>
      </c>
      <c r="R90" s="11">
        <v>9</v>
      </c>
    </row>
    <row r="91" spans="1:18" x14ac:dyDescent="0.2">
      <c r="A91" s="1" t="s">
        <v>124</v>
      </c>
      <c r="B91" s="2">
        <v>-2.2906300000000002</v>
      </c>
      <c r="C91" s="2">
        <v>-55.0045</v>
      </c>
      <c r="D91" s="8">
        <v>2569.9258262819098</v>
      </c>
      <c r="E91" s="1" t="s">
        <v>20</v>
      </c>
      <c r="F91" s="1" t="s">
        <v>21</v>
      </c>
      <c r="G91" s="1">
        <v>15</v>
      </c>
      <c r="H91" s="1" t="s">
        <v>22</v>
      </c>
      <c r="I91" s="1">
        <v>2</v>
      </c>
      <c r="J91" s="1">
        <v>0.2</v>
      </c>
      <c r="K91" s="1" t="s">
        <v>23</v>
      </c>
      <c r="L91" s="1">
        <v>20.3</v>
      </c>
      <c r="M91" s="9">
        <v>1.35</v>
      </c>
      <c r="N91" s="1">
        <v>161</v>
      </c>
      <c r="O91" s="1" t="s">
        <v>23</v>
      </c>
      <c r="P91" s="1" t="s">
        <v>31</v>
      </c>
      <c r="Q91" s="11" t="s">
        <v>81</v>
      </c>
      <c r="R91" s="11">
        <v>9</v>
      </c>
    </row>
    <row r="92" spans="1:18" x14ac:dyDescent="0.2">
      <c r="A92" s="1" t="s">
        <v>125</v>
      </c>
      <c r="B92" s="2">
        <v>-1.31162</v>
      </c>
      <c r="C92" s="2">
        <v>-48.55077</v>
      </c>
      <c r="D92" s="8">
        <v>3278.9909193516401</v>
      </c>
      <c r="E92" s="1" t="s">
        <v>20</v>
      </c>
      <c r="F92" s="1" t="s">
        <v>104</v>
      </c>
      <c r="G92" s="1">
        <v>0.5</v>
      </c>
      <c r="H92" s="1" t="s">
        <v>22</v>
      </c>
      <c r="I92" s="1">
        <v>2</v>
      </c>
      <c r="J92" s="1">
        <v>0.2</v>
      </c>
      <c r="K92" s="1" t="s">
        <v>23</v>
      </c>
      <c r="L92" s="1">
        <v>45.8</v>
      </c>
      <c r="M92" s="9">
        <v>0.68</v>
      </c>
      <c r="N92" s="1">
        <v>339</v>
      </c>
      <c r="O92" s="1" t="s">
        <v>23</v>
      </c>
      <c r="P92" s="1" t="s">
        <v>31</v>
      </c>
      <c r="Q92" s="11" t="s">
        <v>68</v>
      </c>
      <c r="R92" s="11">
        <v>13</v>
      </c>
    </row>
    <row r="93" spans="1:18" x14ac:dyDescent="0.2">
      <c r="A93" s="1" t="s">
        <v>126</v>
      </c>
      <c r="B93" s="2">
        <v>-1.31162</v>
      </c>
      <c r="C93" s="2">
        <v>-48.55077</v>
      </c>
      <c r="D93" s="8">
        <v>3278.9909193516401</v>
      </c>
      <c r="E93" s="1" t="s">
        <v>20</v>
      </c>
      <c r="F93" s="1" t="s">
        <v>21</v>
      </c>
      <c r="G93" s="1">
        <v>0.5</v>
      </c>
      <c r="H93" s="1" t="s">
        <v>30</v>
      </c>
      <c r="I93" s="1">
        <v>156</v>
      </c>
      <c r="J93" s="1">
        <v>2</v>
      </c>
      <c r="K93" s="1" t="s">
        <v>23</v>
      </c>
      <c r="L93" s="1">
        <v>45.8</v>
      </c>
      <c r="M93" s="9">
        <v>1.36</v>
      </c>
      <c r="N93" s="1">
        <v>339</v>
      </c>
      <c r="O93" s="1" t="s">
        <v>23</v>
      </c>
      <c r="P93" s="1" t="s">
        <v>31</v>
      </c>
      <c r="Q93" s="11" t="s">
        <v>68</v>
      </c>
      <c r="R93" s="11">
        <v>13</v>
      </c>
    </row>
    <row r="94" spans="1:18" x14ac:dyDescent="0.2">
      <c r="A94" s="1" t="s">
        <v>127</v>
      </c>
      <c r="B94" s="2">
        <v>-2.2906300000000002</v>
      </c>
      <c r="C94" s="2">
        <v>-55.0045</v>
      </c>
      <c r="D94" s="8">
        <v>2569.9258262819098</v>
      </c>
      <c r="E94" s="1" t="s">
        <v>20</v>
      </c>
      <c r="F94" s="1" t="s">
        <v>21</v>
      </c>
      <c r="G94" s="1">
        <v>0.5</v>
      </c>
      <c r="H94" s="1" t="s">
        <v>22</v>
      </c>
      <c r="I94" s="1">
        <v>2</v>
      </c>
      <c r="J94" s="1">
        <v>0.2</v>
      </c>
      <c r="K94" s="1" t="s">
        <v>23</v>
      </c>
      <c r="L94" s="1">
        <v>18.2</v>
      </c>
      <c r="M94" s="9">
        <v>1.61</v>
      </c>
      <c r="N94" s="1">
        <v>348</v>
      </c>
      <c r="O94" s="1" t="s">
        <v>23</v>
      </c>
      <c r="P94" s="1" t="s">
        <v>31</v>
      </c>
      <c r="Q94" s="11" t="s">
        <v>81</v>
      </c>
      <c r="R94" s="11">
        <v>9</v>
      </c>
    </row>
    <row r="95" spans="1:18" x14ac:dyDescent="0.2">
      <c r="A95" s="1" t="s">
        <v>128</v>
      </c>
      <c r="B95" s="2">
        <v>-5.033E-2</v>
      </c>
      <c r="C95" s="2">
        <v>-51.030850000000001</v>
      </c>
      <c r="D95" s="8">
        <v>3074.1147176321301</v>
      </c>
      <c r="E95" s="1" t="s">
        <v>20</v>
      </c>
      <c r="F95" s="1" t="s">
        <v>104</v>
      </c>
      <c r="G95" s="1">
        <v>0.5</v>
      </c>
      <c r="H95" s="1" t="s">
        <v>22</v>
      </c>
      <c r="I95" s="1">
        <v>2</v>
      </c>
      <c r="J95" s="1">
        <v>0.2</v>
      </c>
      <c r="K95" s="1" t="s">
        <v>23</v>
      </c>
      <c r="L95" s="1">
        <v>56.2</v>
      </c>
      <c r="M95" s="9">
        <v>1.34</v>
      </c>
      <c r="N95" s="1">
        <v>502</v>
      </c>
      <c r="O95" s="1" t="s">
        <v>23</v>
      </c>
      <c r="P95" s="1" t="s">
        <v>31</v>
      </c>
      <c r="Q95" s="11" t="s">
        <v>68</v>
      </c>
      <c r="R95" s="11">
        <v>17</v>
      </c>
    </row>
    <row r="96" spans="1:18" x14ac:dyDescent="0.2">
      <c r="A96" s="1" t="s">
        <v>129</v>
      </c>
      <c r="B96" s="2">
        <v>-5.033E-2</v>
      </c>
      <c r="C96" s="2">
        <v>-51.030850000000001</v>
      </c>
      <c r="D96" s="8">
        <v>3074.1147176321301</v>
      </c>
      <c r="E96" s="1" t="s">
        <v>20</v>
      </c>
      <c r="F96" s="1" t="s">
        <v>104</v>
      </c>
      <c r="G96" s="1">
        <v>0.5</v>
      </c>
      <c r="H96" s="1" t="s">
        <v>30</v>
      </c>
      <c r="I96" s="1">
        <v>156</v>
      </c>
      <c r="J96" s="1">
        <v>2</v>
      </c>
      <c r="K96" s="1" t="s">
        <v>23</v>
      </c>
      <c r="L96" s="1">
        <v>56.2</v>
      </c>
      <c r="M96" s="9">
        <v>1.34</v>
      </c>
      <c r="N96" s="1">
        <v>502</v>
      </c>
      <c r="O96" s="1" t="s">
        <v>23</v>
      </c>
      <c r="P96" s="1" t="s">
        <v>31</v>
      </c>
      <c r="Q96" s="11" t="s">
        <v>68</v>
      </c>
      <c r="R96" s="11">
        <v>17</v>
      </c>
    </row>
    <row r="97" spans="1:18" x14ac:dyDescent="0.2">
      <c r="A97" s="1" t="s">
        <v>130</v>
      </c>
      <c r="B97" s="2">
        <v>-9.4149999999999998E-2</v>
      </c>
      <c r="C97" s="2">
        <v>-50.373530000000002</v>
      </c>
      <c r="D97" s="8">
        <v>3139.8347121270999</v>
      </c>
      <c r="E97" s="1" t="s">
        <v>20</v>
      </c>
      <c r="F97" s="1" t="s">
        <v>104</v>
      </c>
      <c r="G97" s="1">
        <v>0.5</v>
      </c>
      <c r="H97" s="1" t="s">
        <v>22</v>
      </c>
      <c r="I97" s="1">
        <v>2</v>
      </c>
      <c r="J97" s="1">
        <v>0.2</v>
      </c>
      <c r="K97" s="1" t="s">
        <v>23</v>
      </c>
      <c r="L97" s="1">
        <v>50.9</v>
      </c>
      <c r="M97" s="9">
        <v>1</v>
      </c>
      <c r="N97" s="1">
        <v>484</v>
      </c>
      <c r="O97" s="1" t="s">
        <v>23</v>
      </c>
      <c r="P97" s="1" t="s">
        <v>31</v>
      </c>
      <c r="Q97" s="11" t="s">
        <v>68</v>
      </c>
      <c r="R97" s="11">
        <v>15</v>
      </c>
    </row>
    <row r="98" spans="1:18" x14ac:dyDescent="0.2">
      <c r="A98" s="1" t="s">
        <v>131</v>
      </c>
      <c r="B98" s="2">
        <v>-2.2906300000000002</v>
      </c>
      <c r="C98" s="2">
        <v>-55.0045</v>
      </c>
      <c r="D98" s="8">
        <v>2569.9258262819098</v>
      </c>
      <c r="E98" s="1" t="s">
        <v>20</v>
      </c>
      <c r="F98" s="1" t="s">
        <v>104</v>
      </c>
      <c r="G98" s="1">
        <v>15</v>
      </c>
      <c r="H98" s="1" t="s">
        <v>22</v>
      </c>
      <c r="I98" s="1">
        <v>2</v>
      </c>
      <c r="J98" s="1">
        <v>0.2</v>
      </c>
      <c r="K98" s="1" t="s">
        <v>23</v>
      </c>
      <c r="L98" s="1">
        <v>20.3</v>
      </c>
      <c r="M98" s="9">
        <v>1.49</v>
      </c>
      <c r="N98" s="1">
        <v>161</v>
      </c>
      <c r="O98" s="1" t="s">
        <v>23</v>
      </c>
      <c r="P98" s="1" t="s">
        <v>31</v>
      </c>
      <c r="Q98" s="11" t="s">
        <v>81</v>
      </c>
      <c r="R98" s="11">
        <v>9</v>
      </c>
    </row>
    <row r="99" spans="1:18" x14ac:dyDescent="0.2">
      <c r="A99" s="1" t="s">
        <v>132</v>
      </c>
      <c r="B99" s="2">
        <v>-2.2906300000000002</v>
      </c>
      <c r="C99" s="2">
        <v>-55.0045</v>
      </c>
      <c r="D99" s="8">
        <v>2569.9258262819098</v>
      </c>
      <c r="E99" s="1" t="s">
        <v>20</v>
      </c>
      <c r="F99" s="1" t="s">
        <v>104</v>
      </c>
      <c r="G99" s="1">
        <v>15</v>
      </c>
      <c r="H99" s="1" t="s">
        <v>30</v>
      </c>
      <c r="I99" s="1">
        <v>156</v>
      </c>
      <c r="J99" s="1">
        <v>2</v>
      </c>
      <c r="K99" s="1" t="s">
        <v>23</v>
      </c>
      <c r="L99" s="1">
        <v>20.3</v>
      </c>
      <c r="M99" s="9">
        <v>2.98</v>
      </c>
      <c r="N99" s="1">
        <v>161</v>
      </c>
      <c r="O99" s="1" t="s">
        <v>23</v>
      </c>
      <c r="P99" s="1" t="s">
        <v>31</v>
      </c>
      <c r="Q99" s="11" t="s">
        <v>81</v>
      </c>
      <c r="R99" s="11">
        <v>9</v>
      </c>
    </row>
    <row r="100" spans="1:18" x14ac:dyDescent="0.2">
      <c r="A100" s="1" t="s">
        <v>133</v>
      </c>
      <c r="B100" s="2">
        <v>-5.033E-2</v>
      </c>
      <c r="C100" s="2">
        <v>-51.030850000000001</v>
      </c>
      <c r="D100" s="8">
        <v>3074.1147176321301</v>
      </c>
      <c r="E100" s="1" t="s">
        <v>20</v>
      </c>
      <c r="F100" s="1" t="s">
        <v>104</v>
      </c>
      <c r="G100" s="1">
        <v>0.5</v>
      </c>
      <c r="H100" s="1" t="s">
        <v>22</v>
      </c>
      <c r="I100" s="1">
        <v>2</v>
      </c>
      <c r="J100" s="1">
        <v>0.2</v>
      </c>
      <c r="K100" s="1" t="s">
        <v>23</v>
      </c>
      <c r="L100" s="1">
        <v>56.2</v>
      </c>
      <c r="M100" s="9">
        <v>1.29</v>
      </c>
      <c r="N100" s="1">
        <v>502</v>
      </c>
      <c r="O100" s="1" t="s">
        <v>23</v>
      </c>
      <c r="P100" s="1" t="s">
        <v>31</v>
      </c>
      <c r="Q100" s="11" t="s">
        <v>68</v>
      </c>
      <c r="R100" s="11">
        <v>17</v>
      </c>
    </row>
    <row r="101" spans="1:18" x14ac:dyDescent="0.2">
      <c r="A101" s="1" t="s">
        <v>134</v>
      </c>
      <c r="B101" s="2">
        <v>-5.033E-2</v>
      </c>
      <c r="C101" s="2">
        <v>-51.030850000000001</v>
      </c>
      <c r="D101" s="8">
        <v>3074.1147176321301</v>
      </c>
      <c r="E101" s="1" t="s">
        <v>20</v>
      </c>
      <c r="F101" s="1" t="s">
        <v>104</v>
      </c>
      <c r="G101" s="1">
        <v>0.5</v>
      </c>
      <c r="H101" s="1" t="s">
        <v>30</v>
      </c>
      <c r="I101" s="1">
        <v>156</v>
      </c>
      <c r="J101" s="1">
        <v>2</v>
      </c>
      <c r="K101" s="1" t="s">
        <v>23</v>
      </c>
      <c r="L101" s="1">
        <v>56.2</v>
      </c>
      <c r="M101" s="9">
        <v>0.65</v>
      </c>
      <c r="N101" s="1">
        <v>502</v>
      </c>
      <c r="O101" s="1" t="s">
        <v>23</v>
      </c>
      <c r="P101" s="1" t="s">
        <v>31</v>
      </c>
      <c r="Q101" s="11" t="s">
        <v>68</v>
      </c>
      <c r="R101" s="11">
        <v>17</v>
      </c>
    </row>
    <row r="102" spans="1:18" x14ac:dyDescent="0.2">
      <c r="A102" s="1" t="s">
        <v>135</v>
      </c>
      <c r="B102" s="2">
        <v>-1.55141</v>
      </c>
      <c r="C102" s="2">
        <v>-55.315429999999999</v>
      </c>
      <c r="D102" s="8">
        <v>2569.9130184405999</v>
      </c>
      <c r="E102" s="1" t="s">
        <v>20</v>
      </c>
      <c r="F102" s="1" t="s">
        <v>104</v>
      </c>
      <c r="G102" s="1">
        <v>0.5</v>
      </c>
      <c r="H102" s="1" t="s">
        <v>30</v>
      </c>
      <c r="I102" s="1">
        <v>156</v>
      </c>
      <c r="J102" s="1">
        <v>2</v>
      </c>
      <c r="K102" s="1" t="s">
        <v>23</v>
      </c>
      <c r="L102" s="1">
        <v>49.5</v>
      </c>
      <c r="M102" s="9">
        <v>0.28999999999999998</v>
      </c>
      <c r="N102" s="1">
        <v>360</v>
      </c>
      <c r="O102" s="1" t="s">
        <v>23</v>
      </c>
      <c r="P102" s="1" t="s">
        <v>31</v>
      </c>
      <c r="Q102" s="11" t="s">
        <v>81</v>
      </c>
      <c r="R102" s="11">
        <v>11</v>
      </c>
    </row>
    <row r="103" spans="1:18" x14ac:dyDescent="0.2">
      <c r="A103" s="1" t="s">
        <v>136</v>
      </c>
      <c r="B103" s="2">
        <v>-1.55141</v>
      </c>
      <c r="C103" s="2">
        <v>-55.315429999999999</v>
      </c>
      <c r="D103" s="8">
        <v>2569.9130184405999</v>
      </c>
      <c r="E103" s="1" t="s">
        <v>20</v>
      </c>
      <c r="F103" s="1" t="s">
        <v>104</v>
      </c>
      <c r="G103" s="1">
        <v>0.5</v>
      </c>
      <c r="H103" s="1" t="s">
        <v>30</v>
      </c>
      <c r="I103" s="1">
        <v>156</v>
      </c>
      <c r="J103" s="1">
        <v>2</v>
      </c>
      <c r="K103" s="1" t="s">
        <v>23</v>
      </c>
      <c r="L103" s="1">
        <v>49.5</v>
      </c>
      <c r="M103" s="9">
        <v>0.8</v>
      </c>
      <c r="N103" s="1">
        <v>360</v>
      </c>
      <c r="O103" s="1" t="s">
        <v>23</v>
      </c>
      <c r="P103" s="1" t="s">
        <v>31</v>
      </c>
      <c r="Q103" s="11" t="s">
        <v>81</v>
      </c>
      <c r="R103" s="11">
        <v>11</v>
      </c>
    </row>
    <row r="104" spans="1:18" x14ac:dyDescent="0.2">
      <c r="A104" s="1" t="s">
        <v>137</v>
      </c>
      <c r="B104" s="2">
        <v>-9.4149999999999998E-2</v>
      </c>
      <c r="C104" s="2">
        <v>-50.373530000000002</v>
      </c>
      <c r="D104" s="8">
        <v>3139.8347121270999</v>
      </c>
      <c r="E104" s="1" t="s">
        <v>20</v>
      </c>
      <c r="F104" s="1" t="s">
        <v>104</v>
      </c>
      <c r="G104" s="1">
        <v>0.5</v>
      </c>
      <c r="H104" s="1" t="s">
        <v>30</v>
      </c>
      <c r="I104" s="1">
        <v>156</v>
      </c>
      <c r="J104" s="1">
        <v>2</v>
      </c>
      <c r="K104" s="1" t="s">
        <v>23</v>
      </c>
      <c r="L104" s="1">
        <v>50.9</v>
      </c>
      <c r="M104" s="9">
        <v>1</v>
      </c>
      <c r="N104" s="1">
        <v>484</v>
      </c>
      <c r="O104" s="1" t="s">
        <v>23</v>
      </c>
      <c r="P104" s="1" t="s">
        <v>31</v>
      </c>
      <c r="Q104" s="11" t="s">
        <v>68</v>
      </c>
      <c r="R104" s="11">
        <v>15</v>
      </c>
    </row>
    <row r="105" spans="1:18" x14ac:dyDescent="0.2">
      <c r="A105" s="1" t="s">
        <v>138</v>
      </c>
      <c r="B105" s="2">
        <v>-1.55141</v>
      </c>
      <c r="C105" s="2">
        <v>-55.315429999999999</v>
      </c>
      <c r="D105" s="8">
        <v>2569.9130184405999</v>
      </c>
      <c r="E105" s="1" t="s">
        <v>20</v>
      </c>
      <c r="F105" s="1" t="s">
        <v>104</v>
      </c>
      <c r="G105" s="1">
        <v>0.5</v>
      </c>
      <c r="H105" s="1" t="s">
        <v>22</v>
      </c>
      <c r="I105" s="1">
        <v>2</v>
      </c>
      <c r="J105" s="1">
        <v>0.2</v>
      </c>
      <c r="K105" s="1" t="s">
        <v>23</v>
      </c>
      <c r="L105" s="1">
        <v>49.5</v>
      </c>
      <c r="M105" s="9">
        <v>0.8</v>
      </c>
      <c r="N105" s="1">
        <v>360</v>
      </c>
      <c r="O105" s="1" t="s">
        <v>23</v>
      </c>
      <c r="P105" s="1" t="s">
        <v>31</v>
      </c>
      <c r="Q105" s="11" t="s">
        <v>81</v>
      </c>
      <c r="R105" s="11">
        <v>11</v>
      </c>
    </row>
    <row r="106" spans="1:18" x14ac:dyDescent="0.2">
      <c r="A106" s="1" t="s">
        <v>139</v>
      </c>
      <c r="B106" s="2">
        <v>-1.55141</v>
      </c>
      <c r="C106" s="2">
        <v>-55.315429999999999</v>
      </c>
      <c r="D106" s="8">
        <v>2569.9130184405999</v>
      </c>
      <c r="E106" s="1" t="s">
        <v>20</v>
      </c>
      <c r="F106" s="1" t="s">
        <v>104</v>
      </c>
      <c r="G106" s="1">
        <v>0.5</v>
      </c>
      <c r="H106" s="1" t="s">
        <v>22</v>
      </c>
      <c r="I106" s="1">
        <v>2</v>
      </c>
      <c r="J106" s="1">
        <v>0.2</v>
      </c>
      <c r="K106" s="1" t="s">
        <v>23</v>
      </c>
      <c r="L106" s="1">
        <v>49.5</v>
      </c>
      <c r="M106" s="9">
        <v>0.56999999999999995</v>
      </c>
      <c r="N106" s="1">
        <v>360</v>
      </c>
      <c r="O106" s="1" t="s">
        <v>23</v>
      </c>
      <c r="P106" s="1" t="s">
        <v>31</v>
      </c>
      <c r="Q106" s="11" t="s">
        <v>81</v>
      </c>
      <c r="R106" s="11">
        <v>11</v>
      </c>
    </row>
    <row r="107" spans="1:18" x14ac:dyDescent="0.2">
      <c r="A107" s="1" t="s">
        <v>140</v>
      </c>
      <c r="B107" s="2">
        <v>-9.4149999999999998E-2</v>
      </c>
      <c r="C107" s="2">
        <v>-50.373530000000002</v>
      </c>
      <c r="D107" s="8">
        <v>3139.8347121270999</v>
      </c>
      <c r="E107" s="1" t="s">
        <v>20</v>
      </c>
      <c r="F107" s="1" t="s">
        <v>104</v>
      </c>
      <c r="G107" s="1">
        <v>0.5</v>
      </c>
      <c r="H107" s="1" t="s">
        <v>30</v>
      </c>
      <c r="I107" s="1">
        <v>156</v>
      </c>
      <c r="J107" s="1">
        <v>2</v>
      </c>
      <c r="K107" s="1" t="s">
        <v>23</v>
      </c>
      <c r="L107" s="1">
        <v>50.9</v>
      </c>
      <c r="M107" s="9">
        <v>0.75</v>
      </c>
      <c r="N107" s="1">
        <v>484</v>
      </c>
      <c r="O107" s="1" t="s">
        <v>23</v>
      </c>
      <c r="P107" s="1" t="s">
        <v>31</v>
      </c>
      <c r="Q107" s="11" t="s">
        <v>68</v>
      </c>
      <c r="R107" s="11">
        <v>15</v>
      </c>
    </row>
    <row r="108" spans="1:18" x14ac:dyDescent="0.2">
      <c r="A108" s="1" t="s">
        <v>141</v>
      </c>
      <c r="B108" s="2">
        <v>-9.4149999999999998E-2</v>
      </c>
      <c r="C108" s="2">
        <v>-50.373530000000002</v>
      </c>
      <c r="D108" s="8">
        <v>3139.8347121270999</v>
      </c>
      <c r="E108" s="1" t="s">
        <v>20</v>
      </c>
      <c r="F108" s="1" t="s">
        <v>104</v>
      </c>
      <c r="G108" s="1">
        <v>0.5</v>
      </c>
      <c r="H108" s="1" t="s">
        <v>22</v>
      </c>
      <c r="I108" s="1">
        <v>2</v>
      </c>
      <c r="J108" s="1">
        <v>0.2</v>
      </c>
      <c r="K108" s="1" t="s">
        <v>23</v>
      </c>
      <c r="L108" s="1">
        <v>50.9</v>
      </c>
      <c r="M108" s="9">
        <v>0.75</v>
      </c>
      <c r="N108" s="1">
        <v>484</v>
      </c>
      <c r="O108" s="1" t="s">
        <v>23</v>
      </c>
      <c r="P108" s="1" t="s">
        <v>31</v>
      </c>
      <c r="Q108" s="11" t="s">
        <v>68</v>
      </c>
      <c r="R108" s="11">
        <v>15</v>
      </c>
    </row>
    <row r="109" spans="1:18" x14ac:dyDescent="0.2">
      <c r="A109" s="12"/>
    </row>
    <row r="111" spans="1:18" x14ac:dyDescent="0.2">
      <c r="A111" s="13"/>
    </row>
    <row r="112" spans="1:18" x14ac:dyDescent="0.2">
      <c r="A112" s="13" t="s">
        <v>142</v>
      </c>
    </row>
    <row r="113" spans="1:5" x14ac:dyDescent="0.2">
      <c r="A113" s="13"/>
      <c r="E113" s="13"/>
    </row>
  </sheetData>
  <mergeCells count="1">
    <mergeCell ref="A1:R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zoomScale="94" zoomScaleNormal="94" workbookViewId="0">
      <selection activeCell="A37" sqref="A37:L37"/>
    </sheetView>
  </sheetViews>
  <sheetFormatPr baseColWidth="10" defaultColWidth="11.33203125" defaultRowHeight="13" x14ac:dyDescent="0.15"/>
  <cols>
    <col min="1" max="1" width="19.1640625" customWidth="1"/>
    <col min="2" max="2" width="21.5" customWidth="1"/>
    <col min="3" max="3" width="27.5" customWidth="1"/>
    <col min="4" max="4" width="21.33203125" customWidth="1"/>
    <col min="5" max="5" width="10.5" customWidth="1"/>
    <col min="6" max="6" width="14.83203125" customWidth="1"/>
    <col min="7" max="7" width="9" customWidth="1"/>
    <col min="8" max="8" width="18.33203125" customWidth="1"/>
    <col min="9" max="9" width="13" customWidth="1"/>
    <col min="10" max="10" width="15" customWidth="1"/>
    <col min="11" max="11" width="14.5" customWidth="1"/>
    <col min="12" max="12" width="14.33203125" customWidth="1"/>
    <col min="1022" max="1025" width="8.83203125" customWidth="1"/>
  </cols>
  <sheetData>
    <row r="1" spans="1:12" ht="16" x14ac:dyDescent="0.15">
      <c r="A1" s="3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8" x14ac:dyDescent="0.2">
      <c r="A2" s="7" t="s">
        <v>144</v>
      </c>
      <c r="B2" s="7" t="s">
        <v>145</v>
      </c>
      <c r="C2" s="7" t="s">
        <v>146</v>
      </c>
      <c r="D2" s="7" t="s">
        <v>147</v>
      </c>
      <c r="E2" s="7" t="s">
        <v>148</v>
      </c>
      <c r="F2" s="7" t="s">
        <v>149</v>
      </c>
      <c r="G2" s="7" t="s">
        <v>150</v>
      </c>
      <c r="H2" s="7" t="s">
        <v>151</v>
      </c>
      <c r="I2" s="7" t="s">
        <v>152</v>
      </c>
      <c r="J2" s="7" t="s">
        <v>153</v>
      </c>
      <c r="K2" s="7" t="s">
        <v>154</v>
      </c>
      <c r="L2" s="7" t="s">
        <v>155</v>
      </c>
    </row>
    <row r="3" spans="1:12" ht="16" x14ac:dyDescent="0.2">
      <c r="A3" s="14" t="s">
        <v>156</v>
      </c>
      <c r="B3" s="1">
        <v>39794</v>
      </c>
      <c r="C3" s="9">
        <v>86.002198000000007</v>
      </c>
      <c r="D3" s="9">
        <v>101.38500000000001</v>
      </c>
      <c r="E3" s="9">
        <v>47.56</v>
      </c>
      <c r="F3" s="1">
        <v>2267</v>
      </c>
      <c r="G3" s="1">
        <v>9422</v>
      </c>
      <c r="H3" s="1">
        <v>110808</v>
      </c>
      <c r="I3" s="1">
        <v>105359</v>
      </c>
      <c r="J3" s="9">
        <v>74.267979005115905</v>
      </c>
      <c r="K3" s="9">
        <v>6.7996089560455202</v>
      </c>
      <c r="L3" s="9">
        <v>18.932412038838599</v>
      </c>
    </row>
    <row r="4" spans="1:12" ht="16" x14ac:dyDescent="0.2">
      <c r="A4" s="14" t="s">
        <v>157</v>
      </c>
      <c r="B4" s="1">
        <v>43064</v>
      </c>
      <c r="C4" s="9">
        <v>103.526353</v>
      </c>
      <c r="D4" s="9">
        <v>140.91200000000001</v>
      </c>
      <c r="E4" s="9">
        <v>46.45</v>
      </c>
      <c r="F4" s="1">
        <v>2704</v>
      </c>
      <c r="G4" s="1">
        <v>9052</v>
      </c>
      <c r="H4" s="1">
        <v>121920</v>
      </c>
      <c r="I4" s="1">
        <v>117393</v>
      </c>
      <c r="J4" s="9">
        <v>75.528353479338605</v>
      </c>
      <c r="K4" s="9">
        <v>8.2449549802799105</v>
      </c>
      <c r="L4" s="9">
        <v>16.226691540381498</v>
      </c>
    </row>
    <row r="5" spans="1:12" ht="16" x14ac:dyDescent="0.2">
      <c r="A5" s="14" t="s">
        <v>158</v>
      </c>
      <c r="B5" s="1">
        <v>188941</v>
      </c>
      <c r="C5" s="9">
        <v>432.49437499999999</v>
      </c>
      <c r="D5" s="9">
        <v>267.54599999999999</v>
      </c>
      <c r="E5" s="9">
        <v>53.41</v>
      </c>
      <c r="F5" s="1">
        <v>2498</v>
      </c>
      <c r="G5" s="1">
        <v>42421</v>
      </c>
      <c r="H5" s="1">
        <v>526086</v>
      </c>
      <c r="I5" s="1">
        <v>494973</v>
      </c>
      <c r="J5" s="9">
        <v>68.677079355843702</v>
      </c>
      <c r="K5" s="9">
        <v>5.3667573786852998</v>
      </c>
      <c r="L5" s="9">
        <v>25.956163265471002</v>
      </c>
    </row>
    <row r="6" spans="1:12" ht="16" x14ac:dyDescent="0.2">
      <c r="A6" s="14" t="s">
        <v>159</v>
      </c>
      <c r="B6" s="1">
        <v>8208</v>
      </c>
      <c r="C6" s="9">
        <v>14.345872</v>
      </c>
      <c r="D6" s="9">
        <v>22.148</v>
      </c>
      <c r="E6" s="9">
        <v>52.97</v>
      </c>
      <c r="F6" s="1">
        <v>1695</v>
      </c>
      <c r="G6" s="1">
        <v>2418</v>
      </c>
      <c r="H6" s="1">
        <v>16787</v>
      </c>
      <c r="I6" s="1">
        <v>16131</v>
      </c>
      <c r="J6" s="9">
        <v>68.706217841423395</v>
      </c>
      <c r="K6" s="9">
        <v>6.1434504990391199</v>
      </c>
      <c r="L6" s="9">
        <v>25.1503316595375</v>
      </c>
    </row>
    <row r="7" spans="1:12" ht="16" x14ac:dyDescent="0.2">
      <c r="A7" s="14" t="s">
        <v>160</v>
      </c>
      <c r="B7" s="1">
        <v>159292</v>
      </c>
      <c r="C7" s="9">
        <v>302.63262700000001</v>
      </c>
      <c r="D7" s="9">
        <v>39.529000000000003</v>
      </c>
      <c r="E7" s="9">
        <v>54.4</v>
      </c>
      <c r="F7" s="1">
        <v>1911</v>
      </c>
      <c r="G7" s="1">
        <v>45107</v>
      </c>
      <c r="H7" s="1">
        <v>340367</v>
      </c>
      <c r="I7" s="1">
        <v>328164</v>
      </c>
      <c r="J7" s="9">
        <v>66.421667215172903</v>
      </c>
      <c r="K7" s="9">
        <v>5.4619031947440897</v>
      </c>
      <c r="L7" s="9">
        <v>28.116429590083001</v>
      </c>
    </row>
    <row r="8" spans="1:12" ht="16" x14ac:dyDescent="0.2">
      <c r="A8" s="14" t="s">
        <v>161</v>
      </c>
      <c r="B8" s="1">
        <v>127489</v>
      </c>
      <c r="C8" s="9">
        <v>335.77220199999999</v>
      </c>
      <c r="D8" s="9">
        <v>227.911</v>
      </c>
      <c r="E8" s="9">
        <v>57.1</v>
      </c>
      <c r="F8" s="1">
        <v>3148</v>
      </c>
      <c r="G8" s="1">
        <v>24162</v>
      </c>
      <c r="H8" s="1">
        <v>380690</v>
      </c>
      <c r="I8" s="1">
        <v>363732</v>
      </c>
      <c r="J8" s="9">
        <v>69.508869167409003</v>
      </c>
      <c r="K8" s="9">
        <v>4.9957111279733404</v>
      </c>
      <c r="L8" s="9">
        <v>25.495419704617699</v>
      </c>
    </row>
    <row r="9" spans="1:12" ht="16" x14ac:dyDescent="0.2">
      <c r="A9" s="14" t="s">
        <v>162</v>
      </c>
      <c r="B9" s="1">
        <v>154322</v>
      </c>
      <c r="C9" s="9">
        <v>342.41070200000001</v>
      </c>
      <c r="D9" s="9">
        <v>177.25800000000001</v>
      </c>
      <c r="E9" s="9">
        <v>53.01</v>
      </c>
      <c r="F9" s="1">
        <v>2346</v>
      </c>
      <c r="G9" s="1">
        <v>34428</v>
      </c>
      <c r="H9" s="1">
        <v>399326</v>
      </c>
      <c r="I9" s="1">
        <v>380970</v>
      </c>
      <c r="J9" s="9">
        <v>67.920571173583198</v>
      </c>
      <c r="K9" s="9">
        <v>6.2293618920124896</v>
      </c>
      <c r="L9" s="9">
        <v>25.8500669344043</v>
      </c>
    </row>
    <row r="10" spans="1:12" ht="16" x14ac:dyDescent="0.2">
      <c r="A10" s="14" t="s">
        <v>163</v>
      </c>
      <c r="B10" s="1">
        <v>287847</v>
      </c>
      <c r="C10" s="9">
        <v>547.824299</v>
      </c>
      <c r="D10" s="9">
        <v>101.675</v>
      </c>
      <c r="E10" s="9">
        <v>56.95</v>
      </c>
      <c r="F10" s="1">
        <v>1911</v>
      </c>
      <c r="G10" s="1">
        <v>81058</v>
      </c>
      <c r="H10" s="1">
        <v>618716</v>
      </c>
      <c r="I10" s="1">
        <v>594559</v>
      </c>
      <c r="J10" s="9">
        <v>65.698273846666197</v>
      </c>
      <c r="K10" s="9">
        <v>4.8008692156707697</v>
      </c>
      <c r="L10" s="9">
        <v>29.500856937662999</v>
      </c>
    </row>
    <row r="11" spans="1:12" ht="16" x14ac:dyDescent="0.2">
      <c r="A11" s="14" t="s">
        <v>164</v>
      </c>
      <c r="B11" s="1">
        <v>187090</v>
      </c>
      <c r="C11" s="9">
        <v>387.69617899999997</v>
      </c>
      <c r="D11" s="9">
        <v>231.14699999999999</v>
      </c>
      <c r="E11" s="9">
        <v>52.21</v>
      </c>
      <c r="F11" s="1">
        <v>2112</v>
      </c>
      <c r="G11" s="1">
        <v>46085</v>
      </c>
      <c r="H11" s="1">
        <v>432594</v>
      </c>
      <c r="I11" s="1">
        <v>417406</v>
      </c>
      <c r="J11" s="9">
        <v>69.502594596148597</v>
      </c>
      <c r="K11" s="9">
        <v>5.6932578832120297</v>
      </c>
      <c r="L11" s="9">
        <v>24.8041475206394</v>
      </c>
    </row>
    <row r="12" spans="1:12" ht="16" x14ac:dyDescent="0.2">
      <c r="A12" s="14" t="s">
        <v>165</v>
      </c>
      <c r="B12" s="1">
        <v>188757</v>
      </c>
      <c r="C12" s="9">
        <v>386.65393299999999</v>
      </c>
      <c r="D12" s="9">
        <v>179.38399999999999</v>
      </c>
      <c r="E12" s="9">
        <v>54.29</v>
      </c>
      <c r="F12" s="1">
        <v>2089</v>
      </c>
      <c r="G12" s="1">
        <v>46652</v>
      </c>
      <c r="H12" s="1">
        <v>427657</v>
      </c>
      <c r="I12" s="1">
        <v>410024</v>
      </c>
      <c r="J12" s="9">
        <v>68.029188535305295</v>
      </c>
      <c r="K12" s="9">
        <v>4.79996292899928</v>
      </c>
      <c r="L12" s="9">
        <v>27.170848535695502</v>
      </c>
    </row>
    <row r="13" spans="1:12" ht="16" x14ac:dyDescent="0.2">
      <c r="A13" s="14" t="s">
        <v>166</v>
      </c>
      <c r="B13" s="1">
        <v>54168</v>
      </c>
      <c r="C13" s="9">
        <v>106.267917</v>
      </c>
      <c r="D13" s="9">
        <v>90.59</v>
      </c>
      <c r="E13" s="9">
        <v>51.64</v>
      </c>
      <c r="F13" s="1">
        <v>1889</v>
      </c>
      <c r="G13" s="1">
        <v>13249</v>
      </c>
      <c r="H13" s="1">
        <v>120667</v>
      </c>
      <c r="I13" s="1">
        <v>116835</v>
      </c>
      <c r="J13" s="9">
        <v>74.107929986733396</v>
      </c>
      <c r="K13" s="9">
        <v>6.1933495955835198</v>
      </c>
      <c r="L13" s="9">
        <v>19.698720417683099</v>
      </c>
    </row>
    <row r="14" spans="1:12" ht="16" x14ac:dyDescent="0.2">
      <c r="A14" s="14" t="s">
        <v>167</v>
      </c>
      <c r="B14" s="1">
        <v>202808</v>
      </c>
      <c r="C14" s="9">
        <v>376.76820800000002</v>
      </c>
      <c r="D14" s="9">
        <v>164.27199999999999</v>
      </c>
      <c r="E14" s="9">
        <v>55.1</v>
      </c>
      <c r="F14" s="1">
        <v>1826</v>
      </c>
      <c r="G14" s="1">
        <v>57189</v>
      </c>
      <c r="H14" s="1">
        <v>445679</v>
      </c>
      <c r="I14" s="1">
        <v>429459</v>
      </c>
      <c r="J14" s="9">
        <v>69.024051189985499</v>
      </c>
      <c r="K14" s="9">
        <v>4.7187275153157797</v>
      </c>
      <c r="L14" s="9">
        <v>26.257221294698699</v>
      </c>
    </row>
    <row r="15" spans="1:12" ht="16" x14ac:dyDescent="0.2">
      <c r="A15" s="14" t="s">
        <v>168</v>
      </c>
      <c r="B15" s="1">
        <v>32146</v>
      </c>
      <c r="C15" s="9">
        <v>59.701419999999999</v>
      </c>
      <c r="D15" s="9">
        <v>68.296999999999997</v>
      </c>
      <c r="E15" s="9">
        <v>48.16</v>
      </c>
      <c r="F15" s="1">
        <v>1816</v>
      </c>
      <c r="G15" s="1">
        <v>8953</v>
      </c>
      <c r="H15" s="1">
        <v>68044</v>
      </c>
      <c r="I15" s="1">
        <v>65624</v>
      </c>
      <c r="J15" s="9">
        <v>68.897049859807396</v>
      </c>
      <c r="K15" s="9">
        <v>8.9784225283432892</v>
      </c>
      <c r="L15" s="9">
        <v>22.124527611849299</v>
      </c>
    </row>
    <row r="16" spans="1:12" ht="16" x14ac:dyDescent="0.2">
      <c r="A16" s="14" t="s">
        <v>169</v>
      </c>
      <c r="B16" s="1">
        <v>121907</v>
      </c>
      <c r="C16" s="9">
        <v>225.60396600000001</v>
      </c>
      <c r="D16" s="9">
        <v>70.658000000000001</v>
      </c>
      <c r="E16" s="9">
        <v>54</v>
      </c>
      <c r="F16" s="1">
        <v>1834</v>
      </c>
      <c r="G16" s="1">
        <v>34857</v>
      </c>
      <c r="H16" s="1">
        <v>270276</v>
      </c>
      <c r="I16" s="1">
        <v>258879</v>
      </c>
      <c r="J16" s="9">
        <v>68.307973995573207</v>
      </c>
      <c r="K16" s="9">
        <v>4.3831287976236002</v>
      </c>
      <c r="L16" s="9">
        <v>27.308897206803199</v>
      </c>
    </row>
    <row r="17" spans="1:12" ht="16" x14ac:dyDescent="0.2">
      <c r="A17" s="14" t="s">
        <v>170</v>
      </c>
      <c r="B17" s="1">
        <v>91303</v>
      </c>
      <c r="C17" s="9">
        <v>173.138677</v>
      </c>
      <c r="D17" s="9">
        <v>267.08100000000002</v>
      </c>
      <c r="E17" s="9">
        <v>51.24</v>
      </c>
      <c r="F17" s="1">
        <v>1877</v>
      </c>
      <c r="G17" s="1">
        <v>25027</v>
      </c>
      <c r="H17" s="1">
        <v>200543</v>
      </c>
      <c r="I17" s="1">
        <v>194116</v>
      </c>
      <c r="J17" s="9">
        <v>72.236703826577894</v>
      </c>
      <c r="K17" s="9">
        <v>6.1988707782975103</v>
      </c>
      <c r="L17" s="9">
        <v>21.564425395124601</v>
      </c>
    </row>
    <row r="18" spans="1:12" ht="16" x14ac:dyDescent="0.2">
      <c r="A18" s="14" t="s">
        <v>171</v>
      </c>
      <c r="B18" s="1">
        <v>203609</v>
      </c>
      <c r="C18" s="9">
        <v>382.31901800000003</v>
      </c>
      <c r="D18" s="9">
        <v>106.04900000000001</v>
      </c>
      <c r="E18" s="9">
        <v>56.95</v>
      </c>
      <c r="F18" s="1">
        <v>1874</v>
      </c>
      <c r="G18" s="1">
        <v>57833</v>
      </c>
      <c r="H18" s="1">
        <v>445618</v>
      </c>
      <c r="I18" s="1">
        <v>427927</v>
      </c>
      <c r="J18" s="9">
        <v>67.561523343934795</v>
      </c>
      <c r="K18" s="9">
        <v>3.9789496806698299</v>
      </c>
      <c r="L18" s="9">
        <v>28.459526975395299</v>
      </c>
    </row>
    <row r="19" spans="1:12" ht="16" x14ac:dyDescent="0.2">
      <c r="A19" s="14" t="s">
        <v>172</v>
      </c>
      <c r="B19" s="1">
        <v>60003</v>
      </c>
      <c r="C19" s="9">
        <v>111.534685</v>
      </c>
      <c r="D19" s="9">
        <v>145.91499999999999</v>
      </c>
      <c r="E19" s="9">
        <v>52.19</v>
      </c>
      <c r="F19" s="1">
        <v>1798</v>
      </c>
      <c r="G19" s="1">
        <v>16511</v>
      </c>
      <c r="H19" s="1">
        <v>130611</v>
      </c>
      <c r="I19" s="1">
        <v>126154</v>
      </c>
      <c r="J19" s="9">
        <v>70.9347305674018</v>
      </c>
      <c r="K19" s="9">
        <v>5.8880415999492701</v>
      </c>
      <c r="L19" s="9">
        <v>23.177227832648999</v>
      </c>
    </row>
    <row r="20" spans="1:12" ht="16" x14ac:dyDescent="0.2">
      <c r="A20" s="14" t="s">
        <v>173</v>
      </c>
      <c r="B20" s="1">
        <v>172644</v>
      </c>
      <c r="C20" s="9">
        <v>315.37550700000003</v>
      </c>
      <c r="D20" s="9">
        <v>136.322</v>
      </c>
      <c r="E20" s="9">
        <v>53.85</v>
      </c>
      <c r="F20" s="1">
        <v>1811</v>
      </c>
      <c r="G20" s="1">
        <v>50544</v>
      </c>
      <c r="H20" s="1">
        <v>377072</v>
      </c>
      <c r="I20" s="1">
        <v>362862</v>
      </c>
      <c r="J20" s="9">
        <v>69.170097723101406</v>
      </c>
      <c r="K20" s="9">
        <v>5.0493024896517102</v>
      </c>
      <c r="L20" s="9">
        <v>25.780599787246899</v>
      </c>
    </row>
    <row r="21" spans="1:12" ht="16" x14ac:dyDescent="0.2">
      <c r="A21" s="14" t="s">
        <v>174</v>
      </c>
      <c r="B21" s="1">
        <v>46390</v>
      </c>
      <c r="C21" s="9">
        <v>93.780240000000006</v>
      </c>
      <c r="D21" s="9">
        <v>464.90100000000001</v>
      </c>
      <c r="E21" s="9">
        <v>40.83</v>
      </c>
      <c r="F21" s="1">
        <v>2000</v>
      </c>
      <c r="G21" s="1">
        <v>11309</v>
      </c>
      <c r="H21" s="1">
        <v>95312</v>
      </c>
      <c r="I21" s="1">
        <v>91044</v>
      </c>
      <c r="J21" s="9">
        <v>78.706998813760407</v>
      </c>
      <c r="K21" s="9">
        <v>9.9995606519924394</v>
      </c>
      <c r="L21" s="9">
        <v>11.2934405342472</v>
      </c>
    </row>
    <row r="22" spans="1:12" ht="16" x14ac:dyDescent="0.2">
      <c r="A22" s="14" t="s">
        <v>175</v>
      </c>
      <c r="B22" s="1">
        <v>9821</v>
      </c>
      <c r="C22" s="9">
        <v>18.386997000000001</v>
      </c>
      <c r="D22" s="9">
        <v>45.768999999999998</v>
      </c>
      <c r="E22" s="9">
        <v>49.15</v>
      </c>
      <c r="F22" s="1">
        <v>1858</v>
      </c>
      <c r="G22" s="1">
        <v>2725</v>
      </c>
      <c r="H22" s="1">
        <v>22095</v>
      </c>
      <c r="I22" s="1">
        <v>21342</v>
      </c>
      <c r="J22" s="9">
        <v>71.169524880517301</v>
      </c>
      <c r="K22" s="9">
        <v>8.1623090619435903</v>
      </c>
      <c r="L22" s="9">
        <v>20.6681660575391</v>
      </c>
    </row>
    <row r="23" spans="1:12" ht="16" x14ac:dyDescent="0.2">
      <c r="A23" s="14" t="s">
        <v>176</v>
      </c>
      <c r="B23" s="1">
        <v>16895</v>
      </c>
      <c r="C23" s="9">
        <v>30.455044000000001</v>
      </c>
      <c r="D23" s="9">
        <v>31.183</v>
      </c>
      <c r="E23" s="9">
        <v>39</v>
      </c>
      <c r="F23" s="1">
        <v>1758</v>
      </c>
      <c r="G23" s="1">
        <v>4947</v>
      </c>
      <c r="H23" s="1">
        <v>31746</v>
      </c>
      <c r="I23" s="1">
        <v>30224</v>
      </c>
      <c r="J23" s="9">
        <v>78.626257278983601</v>
      </c>
      <c r="K23" s="9">
        <v>11.0805982001059</v>
      </c>
      <c r="L23" s="9">
        <v>10.2931445209105</v>
      </c>
    </row>
    <row r="24" spans="1:12" ht="16" x14ac:dyDescent="0.2">
      <c r="A24" s="14" t="s">
        <v>177</v>
      </c>
      <c r="B24" s="1">
        <v>133656</v>
      </c>
      <c r="C24" s="9">
        <v>285.37201299999998</v>
      </c>
      <c r="D24" s="9">
        <v>151.85</v>
      </c>
      <c r="E24" s="9">
        <v>46.93</v>
      </c>
      <c r="F24" s="1">
        <v>2223</v>
      </c>
      <c r="G24" s="1">
        <v>31296</v>
      </c>
      <c r="H24" s="1">
        <v>302322</v>
      </c>
      <c r="I24" s="1">
        <v>292603</v>
      </c>
      <c r="J24" s="9">
        <v>72.303428194516101</v>
      </c>
      <c r="K24" s="9">
        <v>8.4418136519447895</v>
      </c>
      <c r="L24" s="9">
        <v>19.2547581535391</v>
      </c>
    </row>
    <row r="25" spans="1:12" ht="16" x14ac:dyDescent="0.2">
      <c r="A25" s="14" t="s">
        <v>178</v>
      </c>
      <c r="B25" s="1">
        <v>15610</v>
      </c>
      <c r="C25" s="9">
        <v>39.695965999999999</v>
      </c>
      <c r="D25" s="9">
        <v>109.252</v>
      </c>
      <c r="E25" s="9">
        <v>43.15</v>
      </c>
      <c r="F25" s="1">
        <v>2953</v>
      </c>
      <c r="G25" s="1">
        <v>2832</v>
      </c>
      <c r="H25" s="1">
        <v>40233</v>
      </c>
      <c r="I25" s="1">
        <v>38696</v>
      </c>
      <c r="J25" s="9">
        <v>81.313314037626597</v>
      </c>
      <c r="K25" s="9">
        <v>8.5176762456067792</v>
      </c>
      <c r="L25" s="9">
        <v>10.169009716766601</v>
      </c>
    </row>
    <row r="26" spans="1:12" ht="16" x14ac:dyDescent="0.2">
      <c r="A26" s="14" t="s">
        <v>179</v>
      </c>
      <c r="B26" s="1">
        <v>30957</v>
      </c>
      <c r="C26" s="9">
        <v>71.050545999999997</v>
      </c>
      <c r="D26" s="9">
        <v>101.73699999999999</v>
      </c>
      <c r="E26" s="9">
        <v>43.08</v>
      </c>
      <c r="F26" s="1">
        <v>2553</v>
      </c>
      <c r="G26" s="1">
        <v>6594</v>
      </c>
      <c r="H26" s="1">
        <v>70068</v>
      </c>
      <c r="I26" s="1">
        <v>67565</v>
      </c>
      <c r="J26" s="9">
        <v>79.132687042107605</v>
      </c>
      <c r="K26" s="9">
        <v>8.3711981055280091</v>
      </c>
      <c r="L26" s="9">
        <v>12.4961148523644</v>
      </c>
    </row>
    <row r="27" spans="1:12" ht="16" x14ac:dyDescent="0.2">
      <c r="A27" s="14" t="s">
        <v>180</v>
      </c>
      <c r="B27" s="1">
        <v>16897</v>
      </c>
      <c r="C27" s="9">
        <v>30.454758000000002</v>
      </c>
      <c r="D27" s="9">
        <v>31.183</v>
      </c>
      <c r="E27" s="9">
        <v>39</v>
      </c>
      <c r="F27" s="1">
        <v>1758</v>
      </c>
      <c r="G27" s="1">
        <v>4950</v>
      </c>
      <c r="H27" s="1">
        <v>31755</v>
      </c>
      <c r="I27" s="1">
        <v>30237</v>
      </c>
      <c r="J27" s="9">
        <v>78.595760161391695</v>
      </c>
      <c r="K27" s="9">
        <v>11.098984687634401</v>
      </c>
      <c r="L27" s="9">
        <v>10.305255150974</v>
      </c>
    </row>
    <row r="28" spans="1:12" ht="16" x14ac:dyDescent="0.2">
      <c r="A28" s="14" t="s">
        <v>181</v>
      </c>
      <c r="B28" s="1">
        <v>20038</v>
      </c>
      <c r="C28" s="9">
        <v>40.825026999999999</v>
      </c>
      <c r="D28" s="9">
        <v>98.379000000000005</v>
      </c>
      <c r="E28" s="9">
        <v>43.44</v>
      </c>
      <c r="F28" s="1">
        <v>2097</v>
      </c>
      <c r="G28" s="1">
        <v>5038</v>
      </c>
      <c r="H28" s="1">
        <v>41523</v>
      </c>
      <c r="I28" s="1">
        <v>39967</v>
      </c>
      <c r="J28" s="9">
        <v>76.070257962819298</v>
      </c>
      <c r="K28" s="9">
        <v>10.268471488978401</v>
      </c>
      <c r="L28" s="9">
        <v>13.6612705482023</v>
      </c>
    </row>
    <row r="29" spans="1:12" ht="16" x14ac:dyDescent="0.2">
      <c r="A29" s="14" t="s">
        <v>182</v>
      </c>
      <c r="B29" s="1">
        <v>100205</v>
      </c>
      <c r="C29" s="9">
        <v>178.64609400000001</v>
      </c>
      <c r="D29" s="9">
        <v>70.236999999999995</v>
      </c>
      <c r="E29" s="9">
        <v>41.18</v>
      </c>
      <c r="F29" s="1">
        <v>1737</v>
      </c>
      <c r="G29" s="1">
        <v>29578</v>
      </c>
      <c r="H29" s="1">
        <v>181643</v>
      </c>
      <c r="I29" s="1">
        <v>173706</v>
      </c>
      <c r="J29" s="9">
        <v>75.768827789483396</v>
      </c>
      <c r="K29" s="9">
        <v>10.931113490610599</v>
      </c>
      <c r="L29" s="9">
        <v>13.300058719906</v>
      </c>
    </row>
    <row r="30" spans="1:12" ht="16" x14ac:dyDescent="0.2">
      <c r="A30" s="14" t="s">
        <v>183</v>
      </c>
      <c r="B30" s="1">
        <v>5011</v>
      </c>
      <c r="C30" s="9">
        <v>10.087035</v>
      </c>
      <c r="D30" s="9">
        <v>64.003</v>
      </c>
      <c r="E30" s="9">
        <v>39.56</v>
      </c>
      <c r="F30" s="1">
        <v>1988</v>
      </c>
      <c r="G30" s="1">
        <v>1200</v>
      </c>
      <c r="H30" s="1">
        <v>10950</v>
      </c>
      <c r="I30" s="1">
        <v>10470</v>
      </c>
      <c r="J30" s="9">
        <v>81.566380133715398</v>
      </c>
      <c r="K30" s="9">
        <v>8.8538681948424092</v>
      </c>
      <c r="L30" s="9">
        <v>9.5797516714422208</v>
      </c>
    </row>
    <row r="31" spans="1:12" ht="16" x14ac:dyDescent="0.2">
      <c r="A31" s="14" t="s">
        <v>184</v>
      </c>
      <c r="B31" s="1">
        <v>18878</v>
      </c>
      <c r="C31" s="9">
        <v>38.673496999999998</v>
      </c>
      <c r="D31" s="9">
        <v>443.02300000000002</v>
      </c>
      <c r="E31" s="9">
        <v>36.549999999999997</v>
      </c>
      <c r="F31" s="1">
        <v>2005</v>
      </c>
      <c r="G31" s="1">
        <v>4355</v>
      </c>
      <c r="H31" s="1">
        <v>38173</v>
      </c>
      <c r="I31" s="1">
        <v>36410</v>
      </c>
      <c r="J31" s="9">
        <v>79.840703103543007</v>
      </c>
      <c r="K31" s="9">
        <v>10.821202966218101</v>
      </c>
      <c r="L31" s="9">
        <v>9.3380939302389496</v>
      </c>
    </row>
    <row r="32" spans="1:12" ht="16" x14ac:dyDescent="0.2">
      <c r="A32" s="14" t="s">
        <v>185</v>
      </c>
      <c r="B32" s="1">
        <v>9633</v>
      </c>
      <c r="C32" s="9">
        <v>15.685544999999999</v>
      </c>
      <c r="D32" s="9">
        <v>13.833</v>
      </c>
      <c r="E32" s="9">
        <v>36.1</v>
      </c>
      <c r="F32" s="1">
        <v>1581</v>
      </c>
      <c r="G32" s="1">
        <v>3238</v>
      </c>
      <c r="H32" s="1">
        <v>15187</v>
      </c>
      <c r="I32" s="1">
        <v>14336</v>
      </c>
      <c r="J32" s="9">
        <v>75.997488839285694</v>
      </c>
      <c r="K32" s="9">
        <v>12.8836495535714</v>
      </c>
      <c r="L32" s="9">
        <v>11.1188616071429</v>
      </c>
    </row>
    <row r="33" spans="1:12" ht="18" x14ac:dyDescent="0.2">
      <c r="A33" s="14" t="s">
        <v>186</v>
      </c>
      <c r="B33" s="1" t="s">
        <v>187</v>
      </c>
      <c r="C33" s="9">
        <f>2495824233/1000000</f>
        <v>2495.8242329999998</v>
      </c>
      <c r="D33" s="9" t="s">
        <v>188</v>
      </c>
      <c r="E33" s="9">
        <v>53.92</v>
      </c>
      <c r="F33" s="1">
        <v>867</v>
      </c>
      <c r="G33" s="1">
        <v>958003</v>
      </c>
      <c r="H33" s="1">
        <v>6074767</v>
      </c>
      <c r="I33" s="1">
        <v>3748772</v>
      </c>
      <c r="J33" s="9">
        <f>100*2639010/I33</f>
        <v>70.396652557157381</v>
      </c>
      <c r="K33" s="9">
        <f>100*215285/I33</f>
        <v>5.7428139134628617</v>
      </c>
      <c r="L33" s="9">
        <f>100*894477/I33</f>
        <v>23.860533529379754</v>
      </c>
    </row>
    <row r="34" spans="1:12" ht="16" x14ac:dyDescent="0.2">
      <c r="A34" s="35" t="s">
        <v>189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2" ht="18" x14ac:dyDescent="0.2">
      <c r="A35" s="34" t="s">
        <v>190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ht="18" x14ac:dyDescent="0.2">
      <c r="A36" s="34" t="s">
        <v>191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2" ht="18" x14ac:dyDescent="0.2">
      <c r="A37" s="34" t="s">
        <v>855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2" ht="18" x14ac:dyDescent="0.2">
      <c r="A38" s="34" t="s">
        <v>192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2" ht="18" x14ac:dyDescent="0.2">
      <c r="A39" s="15" t="s">
        <v>193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ht="18" x14ac:dyDescent="0.2">
      <c r="A40" s="34" t="s">
        <v>194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</sheetData>
  <mergeCells count="7">
    <mergeCell ref="A38:L38"/>
    <mergeCell ref="A40:L40"/>
    <mergeCell ref="A1:L1"/>
    <mergeCell ref="A34:L34"/>
    <mergeCell ref="A35:L35"/>
    <mergeCell ref="A36:L36"/>
    <mergeCell ref="A37:L3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0"/>
  <sheetViews>
    <sheetView zoomScale="85" zoomScaleNormal="85" workbookViewId="0">
      <selection activeCell="D147" sqref="D147"/>
    </sheetView>
  </sheetViews>
  <sheetFormatPr baseColWidth="10" defaultColWidth="18.5" defaultRowHeight="13" x14ac:dyDescent="0.15"/>
  <cols>
    <col min="4" max="4" width="15.33203125" customWidth="1"/>
    <col min="6" max="6" width="15.33203125" customWidth="1"/>
    <col min="7" max="7" width="36.1640625" customWidth="1"/>
    <col min="8" max="8" width="25.33203125" customWidth="1"/>
  </cols>
  <sheetData>
    <row r="1" spans="1:17" s="11" customFormat="1" ht="16" x14ac:dyDescent="0.15">
      <c r="A1" s="33" t="s">
        <v>195</v>
      </c>
      <c r="B1" s="33"/>
      <c r="C1" s="33"/>
      <c r="D1" s="33"/>
      <c r="E1" s="33"/>
      <c r="F1" s="33"/>
      <c r="G1" s="33"/>
      <c r="H1" s="33"/>
    </row>
    <row r="2" spans="1:17" ht="16" x14ac:dyDescent="0.15">
      <c r="A2" s="36" t="s">
        <v>196</v>
      </c>
      <c r="B2" s="36"/>
      <c r="C2" s="36"/>
      <c r="D2" s="36"/>
      <c r="E2" s="36"/>
      <c r="F2" s="36"/>
      <c r="G2" s="36"/>
      <c r="H2" s="36"/>
      <c r="I2" s="16"/>
      <c r="J2" s="16"/>
      <c r="K2" s="16"/>
      <c r="L2" s="16"/>
      <c r="M2" s="16"/>
      <c r="N2" s="16"/>
      <c r="O2" s="16"/>
      <c r="P2" s="16"/>
      <c r="Q2" s="16"/>
    </row>
    <row r="3" spans="1:17" s="18" customFormat="1" ht="16" x14ac:dyDescent="0.15">
      <c r="A3" s="17" t="s">
        <v>5</v>
      </c>
      <c r="B3" s="17" t="s">
        <v>197</v>
      </c>
      <c r="C3" s="17" t="s">
        <v>198</v>
      </c>
      <c r="D3" s="17" t="s">
        <v>199</v>
      </c>
      <c r="E3" s="17" t="s">
        <v>200</v>
      </c>
      <c r="F3" s="17" t="s">
        <v>6</v>
      </c>
      <c r="G3" s="17" t="s">
        <v>201</v>
      </c>
      <c r="H3" s="17" t="s">
        <v>202</v>
      </c>
    </row>
    <row r="4" spans="1:17" ht="16" x14ac:dyDescent="0.15">
      <c r="A4" s="11" t="s">
        <v>41</v>
      </c>
      <c r="B4" s="11" t="s">
        <v>203</v>
      </c>
      <c r="C4" s="11" t="s">
        <v>204</v>
      </c>
      <c r="D4" s="11" t="s">
        <v>205</v>
      </c>
      <c r="E4" s="11" t="s">
        <v>206</v>
      </c>
      <c r="F4" s="11" t="s">
        <v>21</v>
      </c>
      <c r="G4" s="11" t="s">
        <v>207</v>
      </c>
      <c r="H4" s="11" t="s">
        <v>208</v>
      </c>
    </row>
    <row r="5" spans="1:17" ht="16" x14ac:dyDescent="0.15">
      <c r="A5" s="11" t="s">
        <v>41</v>
      </c>
      <c r="B5" s="11" t="s">
        <v>209</v>
      </c>
      <c r="C5" s="11" t="s">
        <v>210</v>
      </c>
      <c r="D5" s="11" t="s">
        <v>205</v>
      </c>
      <c r="E5" s="11" t="s">
        <v>206</v>
      </c>
      <c r="F5" s="11" t="s">
        <v>21</v>
      </c>
      <c r="G5" s="11" t="s">
        <v>207</v>
      </c>
      <c r="H5" s="11" t="s">
        <v>208</v>
      </c>
    </row>
    <row r="6" spans="1:17" ht="16" x14ac:dyDescent="0.15">
      <c r="A6" s="11" t="s">
        <v>41</v>
      </c>
      <c r="B6" s="11" t="s">
        <v>211</v>
      </c>
      <c r="C6" s="11" t="s">
        <v>212</v>
      </c>
      <c r="D6" s="11" t="s">
        <v>205</v>
      </c>
      <c r="E6" s="11" t="s">
        <v>206</v>
      </c>
      <c r="F6" s="11" t="s">
        <v>21</v>
      </c>
      <c r="G6" s="11" t="s">
        <v>207</v>
      </c>
      <c r="H6" s="11" t="s">
        <v>208</v>
      </c>
    </row>
    <row r="7" spans="1:17" ht="16" x14ac:dyDescent="0.15">
      <c r="A7" s="11" t="s">
        <v>41</v>
      </c>
      <c r="B7" s="11" t="s">
        <v>213</v>
      </c>
      <c r="C7" s="11" t="s">
        <v>214</v>
      </c>
      <c r="D7" s="11" t="s">
        <v>205</v>
      </c>
      <c r="E7" s="11" t="s">
        <v>206</v>
      </c>
      <c r="F7" s="11" t="s">
        <v>21</v>
      </c>
      <c r="G7" s="11" t="s">
        <v>207</v>
      </c>
      <c r="H7" s="11" t="s">
        <v>208</v>
      </c>
    </row>
    <row r="8" spans="1:17" ht="16" x14ac:dyDescent="0.15">
      <c r="A8" s="11" t="s">
        <v>41</v>
      </c>
      <c r="B8" s="11" t="s">
        <v>215</v>
      </c>
      <c r="C8" s="11" t="s">
        <v>216</v>
      </c>
      <c r="D8" s="11" t="s">
        <v>205</v>
      </c>
      <c r="E8" s="11" t="s">
        <v>206</v>
      </c>
      <c r="F8" s="11" t="s">
        <v>21</v>
      </c>
      <c r="G8" s="11" t="s">
        <v>207</v>
      </c>
      <c r="H8" s="11" t="s">
        <v>208</v>
      </c>
    </row>
    <row r="9" spans="1:17" ht="16" x14ac:dyDescent="0.15">
      <c r="A9" s="11" t="s">
        <v>41</v>
      </c>
      <c r="B9" s="11" t="s">
        <v>217</v>
      </c>
      <c r="C9" s="11" t="s">
        <v>218</v>
      </c>
      <c r="D9" s="11" t="s">
        <v>205</v>
      </c>
      <c r="E9" s="11" t="s">
        <v>206</v>
      </c>
      <c r="F9" s="11" t="s">
        <v>21</v>
      </c>
      <c r="G9" s="11" t="s">
        <v>207</v>
      </c>
      <c r="H9" s="11" t="s">
        <v>208</v>
      </c>
    </row>
    <row r="10" spans="1:17" ht="16" x14ac:dyDescent="0.15">
      <c r="A10" s="11" t="s">
        <v>41</v>
      </c>
      <c r="B10" s="11" t="s">
        <v>219</v>
      </c>
      <c r="C10" s="11" t="s">
        <v>220</v>
      </c>
      <c r="D10" s="11" t="s">
        <v>205</v>
      </c>
      <c r="E10" s="11" t="s">
        <v>206</v>
      </c>
      <c r="F10" s="11" t="s">
        <v>21</v>
      </c>
      <c r="G10" s="11" t="s">
        <v>207</v>
      </c>
      <c r="H10" s="11" t="s">
        <v>208</v>
      </c>
    </row>
    <row r="11" spans="1:17" ht="16" x14ac:dyDescent="0.15">
      <c r="A11" s="11" t="s">
        <v>41</v>
      </c>
      <c r="B11" s="11" t="s">
        <v>221</v>
      </c>
      <c r="C11" s="11" t="s">
        <v>222</v>
      </c>
      <c r="D11" s="11" t="s">
        <v>205</v>
      </c>
      <c r="E11" s="11" t="s">
        <v>206</v>
      </c>
      <c r="F11" s="11" t="s">
        <v>21</v>
      </c>
      <c r="G11" s="11" t="s">
        <v>207</v>
      </c>
      <c r="H11" s="11" t="s">
        <v>208</v>
      </c>
    </row>
    <row r="12" spans="1:17" ht="16" x14ac:dyDescent="0.15">
      <c r="A12" s="11" t="s">
        <v>41</v>
      </c>
      <c r="B12" s="11" t="s">
        <v>223</v>
      </c>
      <c r="C12" s="11" t="s">
        <v>224</v>
      </c>
      <c r="D12" s="11" t="s">
        <v>205</v>
      </c>
      <c r="E12" s="11" t="s">
        <v>206</v>
      </c>
      <c r="F12" s="11" t="s">
        <v>21</v>
      </c>
      <c r="G12" s="11" t="s">
        <v>207</v>
      </c>
      <c r="H12" s="11" t="s">
        <v>208</v>
      </c>
    </row>
    <row r="13" spans="1:17" ht="16" x14ac:dyDescent="0.15">
      <c r="A13" s="11" t="s">
        <v>41</v>
      </c>
      <c r="B13" s="11" t="s">
        <v>225</v>
      </c>
      <c r="C13" s="11" t="s">
        <v>226</v>
      </c>
      <c r="D13" s="11" t="s">
        <v>205</v>
      </c>
      <c r="E13" s="11" t="s">
        <v>206</v>
      </c>
      <c r="F13" s="11" t="s">
        <v>21</v>
      </c>
      <c r="G13" s="11" t="s">
        <v>207</v>
      </c>
      <c r="H13" s="11" t="s">
        <v>208</v>
      </c>
    </row>
    <row r="14" spans="1:17" ht="16" x14ac:dyDescent="0.15">
      <c r="A14" s="11" t="s">
        <v>41</v>
      </c>
      <c r="B14" s="11" t="s">
        <v>227</v>
      </c>
      <c r="C14" s="11" t="s">
        <v>228</v>
      </c>
      <c r="D14" s="11" t="s">
        <v>205</v>
      </c>
      <c r="E14" s="11" t="s">
        <v>206</v>
      </c>
      <c r="F14" s="11" t="s">
        <v>21</v>
      </c>
      <c r="G14" s="11" t="s">
        <v>207</v>
      </c>
      <c r="H14" s="11" t="s">
        <v>208</v>
      </c>
    </row>
    <row r="15" spans="1:17" ht="16" x14ac:dyDescent="0.15">
      <c r="A15" s="11" t="s">
        <v>41</v>
      </c>
      <c r="B15" s="11" t="s">
        <v>229</v>
      </c>
      <c r="C15" s="11" t="s">
        <v>230</v>
      </c>
      <c r="D15" s="11" t="s">
        <v>205</v>
      </c>
      <c r="E15" s="11" t="s">
        <v>206</v>
      </c>
      <c r="F15" s="11" t="s">
        <v>21</v>
      </c>
      <c r="G15" s="11" t="s">
        <v>207</v>
      </c>
      <c r="H15" s="11" t="s">
        <v>208</v>
      </c>
    </row>
    <row r="16" spans="1:17" ht="16" x14ac:dyDescent="0.15">
      <c r="A16" s="11" t="s">
        <v>41</v>
      </c>
      <c r="B16" s="11" t="s">
        <v>231</v>
      </c>
      <c r="C16" s="11" t="s">
        <v>232</v>
      </c>
      <c r="D16" s="11" t="s">
        <v>205</v>
      </c>
      <c r="E16" s="11" t="s">
        <v>206</v>
      </c>
      <c r="F16" s="11" t="s">
        <v>21</v>
      </c>
      <c r="G16" s="11" t="s">
        <v>207</v>
      </c>
      <c r="H16" s="11" t="s">
        <v>208</v>
      </c>
    </row>
    <row r="17" spans="1:8" ht="16" x14ac:dyDescent="0.15">
      <c r="A17" s="11" t="s">
        <v>41</v>
      </c>
      <c r="B17" s="11" t="s">
        <v>233</v>
      </c>
      <c r="C17" s="11" t="s">
        <v>234</v>
      </c>
      <c r="D17" s="11" t="s">
        <v>205</v>
      </c>
      <c r="E17" s="11" t="s">
        <v>206</v>
      </c>
      <c r="F17" s="11" t="s">
        <v>21</v>
      </c>
      <c r="G17" s="11" t="s">
        <v>207</v>
      </c>
      <c r="H17" s="11" t="s">
        <v>208</v>
      </c>
    </row>
    <row r="18" spans="1:8" ht="16" x14ac:dyDescent="0.15">
      <c r="A18" s="11" t="s">
        <v>41</v>
      </c>
      <c r="B18" s="11" t="s">
        <v>235</v>
      </c>
      <c r="C18" s="11" t="s">
        <v>236</v>
      </c>
      <c r="D18" s="11" t="s">
        <v>205</v>
      </c>
      <c r="E18" s="11" t="s">
        <v>206</v>
      </c>
      <c r="F18" s="11" t="s">
        <v>21</v>
      </c>
      <c r="G18" s="11" t="s">
        <v>207</v>
      </c>
      <c r="H18" s="11" t="s">
        <v>208</v>
      </c>
    </row>
    <row r="19" spans="1:8" ht="16" x14ac:dyDescent="0.15">
      <c r="A19" s="11" t="s">
        <v>41</v>
      </c>
      <c r="B19" s="11" t="s">
        <v>237</v>
      </c>
      <c r="C19" s="11" t="s">
        <v>238</v>
      </c>
      <c r="D19" s="11" t="s">
        <v>205</v>
      </c>
      <c r="E19" s="11" t="s">
        <v>206</v>
      </c>
      <c r="F19" s="11" t="s">
        <v>21</v>
      </c>
      <c r="G19" s="11" t="s">
        <v>207</v>
      </c>
      <c r="H19" s="11" t="s">
        <v>208</v>
      </c>
    </row>
    <row r="20" spans="1:8" ht="16" x14ac:dyDescent="0.15">
      <c r="A20" s="11" t="s">
        <v>41</v>
      </c>
      <c r="B20" s="11" t="s">
        <v>239</v>
      </c>
      <c r="C20" s="11" t="s">
        <v>240</v>
      </c>
      <c r="D20" s="11" t="s">
        <v>205</v>
      </c>
      <c r="E20" s="11" t="s">
        <v>206</v>
      </c>
      <c r="F20" s="11" t="s">
        <v>21</v>
      </c>
      <c r="G20" s="11" t="s">
        <v>207</v>
      </c>
      <c r="H20" s="11" t="s">
        <v>208</v>
      </c>
    </row>
    <row r="21" spans="1:8" ht="16" x14ac:dyDescent="0.15">
      <c r="A21" s="11" t="s">
        <v>41</v>
      </c>
      <c r="B21" s="11" t="s">
        <v>241</v>
      </c>
      <c r="C21" s="11" t="s">
        <v>242</v>
      </c>
      <c r="D21" s="11" t="s">
        <v>205</v>
      </c>
      <c r="E21" s="11" t="s">
        <v>206</v>
      </c>
      <c r="F21" s="11" t="s">
        <v>21</v>
      </c>
      <c r="G21" s="11" t="s">
        <v>207</v>
      </c>
      <c r="H21" s="11" t="s">
        <v>208</v>
      </c>
    </row>
    <row r="22" spans="1:8" ht="16" x14ac:dyDescent="0.15">
      <c r="A22" s="11" t="s">
        <v>41</v>
      </c>
      <c r="B22" s="11" t="s">
        <v>243</v>
      </c>
      <c r="C22" s="11" t="s">
        <v>244</v>
      </c>
      <c r="D22" s="11" t="s">
        <v>205</v>
      </c>
      <c r="E22" s="11" t="s">
        <v>206</v>
      </c>
      <c r="F22" s="11" t="s">
        <v>21</v>
      </c>
      <c r="G22" s="11" t="s">
        <v>207</v>
      </c>
      <c r="H22" s="11" t="s">
        <v>208</v>
      </c>
    </row>
    <row r="23" spans="1:8" ht="16" x14ac:dyDescent="0.15">
      <c r="A23" s="11" t="s">
        <v>41</v>
      </c>
      <c r="B23" s="11" t="s">
        <v>245</v>
      </c>
      <c r="C23" s="11" t="s">
        <v>246</v>
      </c>
      <c r="D23" s="11" t="s">
        <v>205</v>
      </c>
      <c r="E23" s="11" t="s">
        <v>206</v>
      </c>
      <c r="F23" s="11" t="s">
        <v>21</v>
      </c>
      <c r="G23" s="11" t="s">
        <v>207</v>
      </c>
      <c r="H23" s="11" t="s">
        <v>208</v>
      </c>
    </row>
    <row r="24" spans="1:8" ht="16" x14ac:dyDescent="0.15">
      <c r="A24" s="11" t="s">
        <v>41</v>
      </c>
      <c r="B24" s="11" t="s">
        <v>247</v>
      </c>
      <c r="C24" s="11" t="s">
        <v>248</v>
      </c>
      <c r="D24" s="11" t="s">
        <v>205</v>
      </c>
      <c r="E24" s="11" t="s">
        <v>206</v>
      </c>
      <c r="F24" s="11" t="s">
        <v>21</v>
      </c>
      <c r="G24" s="11" t="s">
        <v>207</v>
      </c>
      <c r="H24" s="11" t="s">
        <v>208</v>
      </c>
    </row>
    <row r="25" spans="1:8" ht="16" x14ac:dyDescent="0.15">
      <c r="A25" s="11" t="s">
        <v>41</v>
      </c>
      <c r="B25" s="11" t="s">
        <v>249</v>
      </c>
      <c r="C25" s="11" t="s">
        <v>250</v>
      </c>
      <c r="D25" s="11" t="s">
        <v>205</v>
      </c>
      <c r="E25" s="11" t="s">
        <v>206</v>
      </c>
      <c r="F25" s="11" t="s">
        <v>21</v>
      </c>
      <c r="G25" s="11" t="s">
        <v>207</v>
      </c>
      <c r="H25" s="11" t="s">
        <v>208</v>
      </c>
    </row>
    <row r="26" spans="1:8" ht="16" x14ac:dyDescent="0.15">
      <c r="A26" s="11" t="s">
        <v>41</v>
      </c>
      <c r="B26" s="11" t="s">
        <v>251</v>
      </c>
      <c r="C26" s="11" t="s">
        <v>252</v>
      </c>
      <c r="D26" s="11" t="s">
        <v>205</v>
      </c>
      <c r="E26" s="11" t="s">
        <v>206</v>
      </c>
      <c r="F26" s="11" t="s">
        <v>21</v>
      </c>
      <c r="G26" s="11" t="s">
        <v>207</v>
      </c>
      <c r="H26" s="11" t="s">
        <v>208</v>
      </c>
    </row>
    <row r="27" spans="1:8" ht="16" x14ac:dyDescent="0.15">
      <c r="A27" s="11" t="s">
        <v>41</v>
      </c>
      <c r="B27" s="11" t="s">
        <v>253</v>
      </c>
      <c r="C27" s="11" t="s">
        <v>254</v>
      </c>
      <c r="D27" s="11" t="s">
        <v>205</v>
      </c>
      <c r="E27" s="11" t="s">
        <v>206</v>
      </c>
      <c r="F27" s="11" t="s">
        <v>21</v>
      </c>
      <c r="G27" s="11" t="s">
        <v>207</v>
      </c>
      <c r="H27" s="11" t="s">
        <v>208</v>
      </c>
    </row>
    <row r="28" spans="1:8" ht="16" x14ac:dyDescent="0.15">
      <c r="A28" s="11" t="s">
        <v>41</v>
      </c>
      <c r="B28" s="11" t="s">
        <v>255</v>
      </c>
      <c r="C28" s="11" t="s">
        <v>256</v>
      </c>
      <c r="D28" s="11" t="s">
        <v>205</v>
      </c>
      <c r="E28" s="11" t="s">
        <v>206</v>
      </c>
      <c r="F28" s="11" t="s">
        <v>21</v>
      </c>
      <c r="G28" s="11" t="s">
        <v>207</v>
      </c>
      <c r="H28" s="11" t="s">
        <v>208</v>
      </c>
    </row>
    <row r="29" spans="1:8" ht="16" x14ac:dyDescent="0.15">
      <c r="A29" s="11" t="s">
        <v>41</v>
      </c>
      <c r="B29" s="11" t="s">
        <v>257</v>
      </c>
      <c r="C29" s="11" t="s">
        <v>258</v>
      </c>
      <c r="D29" s="11" t="s">
        <v>205</v>
      </c>
      <c r="E29" s="11" t="s">
        <v>206</v>
      </c>
      <c r="F29" s="11" t="s">
        <v>21</v>
      </c>
      <c r="G29" s="11" t="s">
        <v>207</v>
      </c>
      <c r="H29" s="11" t="s">
        <v>208</v>
      </c>
    </row>
    <row r="30" spans="1:8" ht="16" x14ac:dyDescent="0.15">
      <c r="A30" s="11" t="s">
        <v>41</v>
      </c>
      <c r="B30" s="11" t="s">
        <v>259</v>
      </c>
      <c r="C30" s="11" t="s">
        <v>260</v>
      </c>
      <c r="D30" s="11" t="s">
        <v>205</v>
      </c>
      <c r="E30" s="11" t="s">
        <v>206</v>
      </c>
      <c r="F30" s="11" t="s">
        <v>21</v>
      </c>
      <c r="G30" s="11" t="s">
        <v>207</v>
      </c>
      <c r="H30" s="11" t="s">
        <v>208</v>
      </c>
    </row>
    <row r="31" spans="1:8" ht="16" x14ac:dyDescent="0.15">
      <c r="A31" s="11" t="s">
        <v>41</v>
      </c>
      <c r="B31" s="11" t="s">
        <v>261</v>
      </c>
      <c r="C31" s="11" t="s">
        <v>262</v>
      </c>
      <c r="D31" s="11" t="s">
        <v>205</v>
      </c>
      <c r="E31" s="11" t="s">
        <v>206</v>
      </c>
      <c r="F31" s="11" t="s">
        <v>21</v>
      </c>
      <c r="G31" s="11" t="s">
        <v>207</v>
      </c>
      <c r="H31" s="11" t="s">
        <v>208</v>
      </c>
    </row>
    <row r="32" spans="1:8" ht="16" x14ac:dyDescent="0.15">
      <c r="A32" s="11" t="s">
        <v>41</v>
      </c>
      <c r="B32" s="11" t="s">
        <v>263</v>
      </c>
      <c r="C32" s="11" t="s">
        <v>264</v>
      </c>
      <c r="D32" s="11" t="s">
        <v>205</v>
      </c>
      <c r="E32" s="11" t="s">
        <v>206</v>
      </c>
      <c r="F32" s="11" t="s">
        <v>21</v>
      </c>
      <c r="G32" s="11" t="s">
        <v>207</v>
      </c>
      <c r="H32" s="11" t="s">
        <v>208</v>
      </c>
    </row>
    <row r="33" spans="1:8" ht="16" x14ac:dyDescent="0.15">
      <c r="A33" s="11" t="s">
        <v>41</v>
      </c>
      <c r="B33" s="11" t="s">
        <v>265</v>
      </c>
      <c r="C33" s="11" t="s">
        <v>266</v>
      </c>
      <c r="D33" s="11" t="s">
        <v>205</v>
      </c>
      <c r="E33" s="11" t="s">
        <v>206</v>
      </c>
      <c r="F33" s="11" t="s">
        <v>21</v>
      </c>
      <c r="G33" s="11" t="s">
        <v>207</v>
      </c>
      <c r="H33" s="11" t="s">
        <v>208</v>
      </c>
    </row>
    <row r="34" spans="1:8" ht="16" x14ac:dyDescent="0.15">
      <c r="A34" s="11" t="s">
        <v>41</v>
      </c>
      <c r="B34" s="11" t="s">
        <v>267</v>
      </c>
      <c r="C34" s="11" t="s">
        <v>268</v>
      </c>
      <c r="D34" s="11" t="s">
        <v>205</v>
      </c>
      <c r="E34" s="11" t="s">
        <v>206</v>
      </c>
      <c r="F34" s="11" t="s">
        <v>21</v>
      </c>
      <c r="G34" s="11" t="s">
        <v>207</v>
      </c>
      <c r="H34" s="11" t="s">
        <v>208</v>
      </c>
    </row>
    <row r="35" spans="1:8" ht="16" x14ac:dyDescent="0.15">
      <c r="A35" s="11" t="s">
        <v>41</v>
      </c>
      <c r="B35" s="11" t="s">
        <v>269</v>
      </c>
      <c r="C35" s="11" t="s">
        <v>270</v>
      </c>
      <c r="D35" s="11" t="s">
        <v>205</v>
      </c>
      <c r="E35" s="11" t="s">
        <v>206</v>
      </c>
      <c r="F35" s="11" t="s">
        <v>21</v>
      </c>
      <c r="G35" s="11" t="s">
        <v>207</v>
      </c>
      <c r="H35" s="11" t="s">
        <v>208</v>
      </c>
    </row>
    <row r="36" spans="1:8" ht="16" x14ac:dyDescent="0.15">
      <c r="A36" s="11" t="s">
        <v>41</v>
      </c>
      <c r="B36" s="11" t="s">
        <v>271</v>
      </c>
      <c r="C36" s="11" t="s">
        <v>272</v>
      </c>
      <c r="D36" s="11" t="s">
        <v>205</v>
      </c>
      <c r="E36" s="11" t="s">
        <v>206</v>
      </c>
      <c r="F36" s="11" t="s">
        <v>21</v>
      </c>
      <c r="G36" s="11" t="s">
        <v>207</v>
      </c>
      <c r="H36" s="11" t="s">
        <v>208</v>
      </c>
    </row>
    <row r="37" spans="1:8" ht="16" x14ac:dyDescent="0.15">
      <c r="A37" s="11" t="s">
        <v>41</v>
      </c>
      <c r="B37" s="11" t="s">
        <v>273</v>
      </c>
      <c r="C37" s="11" t="s">
        <v>274</v>
      </c>
      <c r="D37" s="11" t="s">
        <v>205</v>
      </c>
      <c r="E37" s="11" t="s">
        <v>206</v>
      </c>
      <c r="F37" s="11" t="s">
        <v>21</v>
      </c>
      <c r="G37" s="11" t="s">
        <v>207</v>
      </c>
      <c r="H37" s="11" t="s">
        <v>208</v>
      </c>
    </row>
    <row r="38" spans="1:8" ht="16" x14ac:dyDescent="0.15">
      <c r="A38" s="11" t="s">
        <v>41</v>
      </c>
      <c r="B38" s="11" t="s">
        <v>275</v>
      </c>
      <c r="C38" s="11" t="s">
        <v>276</v>
      </c>
      <c r="D38" s="11" t="s">
        <v>205</v>
      </c>
      <c r="E38" s="11" t="s">
        <v>206</v>
      </c>
      <c r="F38" s="11" t="s">
        <v>21</v>
      </c>
      <c r="G38" s="11" t="s">
        <v>207</v>
      </c>
      <c r="H38" s="11" t="s">
        <v>208</v>
      </c>
    </row>
    <row r="39" spans="1:8" ht="16" x14ac:dyDescent="0.15">
      <c r="A39" s="11" t="s">
        <v>41</v>
      </c>
      <c r="B39" s="11" t="s">
        <v>277</v>
      </c>
      <c r="C39" s="11" t="s">
        <v>278</v>
      </c>
      <c r="D39" s="11" t="s">
        <v>205</v>
      </c>
      <c r="E39" s="11" t="s">
        <v>206</v>
      </c>
      <c r="F39" s="11" t="s">
        <v>21</v>
      </c>
      <c r="G39" s="11" t="s">
        <v>207</v>
      </c>
      <c r="H39" s="11" t="s">
        <v>208</v>
      </c>
    </row>
    <row r="40" spans="1:8" ht="16" x14ac:dyDescent="0.15">
      <c r="A40" s="11" t="s">
        <v>41</v>
      </c>
      <c r="B40" s="11" t="s">
        <v>279</v>
      </c>
      <c r="C40" s="11" t="s">
        <v>280</v>
      </c>
      <c r="D40" s="11" t="s">
        <v>205</v>
      </c>
      <c r="E40" s="11" t="s">
        <v>206</v>
      </c>
      <c r="F40" s="11" t="s">
        <v>21</v>
      </c>
      <c r="G40" s="11" t="s">
        <v>207</v>
      </c>
      <c r="H40" s="11" t="s">
        <v>208</v>
      </c>
    </row>
    <row r="41" spans="1:8" ht="16" x14ac:dyDescent="0.15">
      <c r="A41" s="11" t="s">
        <v>41</v>
      </c>
      <c r="B41" s="11" t="s">
        <v>281</v>
      </c>
      <c r="C41" s="11" t="s">
        <v>282</v>
      </c>
      <c r="D41" s="11" t="s">
        <v>205</v>
      </c>
      <c r="E41" s="11" t="s">
        <v>206</v>
      </c>
      <c r="F41" s="11" t="s">
        <v>21</v>
      </c>
      <c r="G41" s="11" t="s">
        <v>207</v>
      </c>
      <c r="H41" s="11" t="s">
        <v>208</v>
      </c>
    </row>
    <row r="42" spans="1:8" ht="16" x14ac:dyDescent="0.15">
      <c r="A42" s="11" t="s">
        <v>41</v>
      </c>
      <c r="B42" s="11" t="s">
        <v>283</v>
      </c>
      <c r="C42" s="11" t="s">
        <v>284</v>
      </c>
      <c r="D42" s="11" t="s">
        <v>205</v>
      </c>
      <c r="E42" s="11" t="s">
        <v>206</v>
      </c>
      <c r="F42" s="11" t="s">
        <v>21</v>
      </c>
      <c r="G42" s="11" t="s">
        <v>207</v>
      </c>
      <c r="H42" s="11" t="s">
        <v>208</v>
      </c>
    </row>
    <row r="43" spans="1:8" ht="16" x14ac:dyDescent="0.15">
      <c r="A43" s="11" t="s">
        <v>41</v>
      </c>
      <c r="B43" s="11" t="s">
        <v>285</v>
      </c>
      <c r="C43" s="11" t="s">
        <v>286</v>
      </c>
      <c r="D43" s="11" t="s">
        <v>205</v>
      </c>
      <c r="E43" s="11" t="s">
        <v>206</v>
      </c>
      <c r="F43" s="11" t="s">
        <v>21</v>
      </c>
      <c r="G43" s="11" t="s">
        <v>207</v>
      </c>
      <c r="H43" s="11" t="s">
        <v>208</v>
      </c>
    </row>
    <row r="44" spans="1:8" ht="16" x14ac:dyDescent="0.15">
      <c r="A44" s="11" t="s">
        <v>41</v>
      </c>
      <c r="B44" s="11" t="s">
        <v>287</v>
      </c>
      <c r="C44" s="11" t="s">
        <v>288</v>
      </c>
      <c r="D44" s="11" t="s">
        <v>205</v>
      </c>
      <c r="E44" s="11" t="s">
        <v>206</v>
      </c>
      <c r="F44" s="11" t="s">
        <v>21</v>
      </c>
      <c r="G44" s="11" t="s">
        <v>207</v>
      </c>
      <c r="H44" s="11" t="s">
        <v>208</v>
      </c>
    </row>
    <row r="45" spans="1:8" ht="16" x14ac:dyDescent="0.15">
      <c r="A45" s="11" t="s">
        <v>41</v>
      </c>
      <c r="B45" s="11" t="s">
        <v>289</v>
      </c>
      <c r="C45" s="11" t="s">
        <v>290</v>
      </c>
      <c r="D45" s="11" t="s">
        <v>205</v>
      </c>
      <c r="E45" s="11" t="s">
        <v>206</v>
      </c>
      <c r="F45" s="11" t="s">
        <v>21</v>
      </c>
      <c r="G45" s="11" t="s">
        <v>207</v>
      </c>
      <c r="H45" s="11" t="s">
        <v>208</v>
      </c>
    </row>
    <row r="46" spans="1:8" ht="16" x14ac:dyDescent="0.15">
      <c r="A46" s="11" t="s">
        <v>41</v>
      </c>
      <c r="B46" s="11" t="s">
        <v>291</v>
      </c>
      <c r="C46" s="11" t="s">
        <v>292</v>
      </c>
      <c r="D46" s="11" t="s">
        <v>205</v>
      </c>
      <c r="E46" s="11" t="s">
        <v>206</v>
      </c>
      <c r="F46" s="11" t="s">
        <v>21</v>
      </c>
      <c r="G46" s="11" t="s">
        <v>207</v>
      </c>
      <c r="H46" s="11" t="s">
        <v>208</v>
      </c>
    </row>
    <row r="47" spans="1:8" ht="16" x14ac:dyDescent="0.15">
      <c r="A47" s="11" t="s">
        <v>41</v>
      </c>
      <c r="B47" s="11" t="s">
        <v>293</v>
      </c>
      <c r="C47" s="11" t="s">
        <v>294</v>
      </c>
      <c r="D47" s="11" t="s">
        <v>205</v>
      </c>
      <c r="E47" s="11" t="s">
        <v>206</v>
      </c>
      <c r="F47" s="11" t="s">
        <v>21</v>
      </c>
      <c r="G47" s="11" t="s">
        <v>207</v>
      </c>
      <c r="H47" s="11" t="s">
        <v>208</v>
      </c>
    </row>
    <row r="48" spans="1:8" ht="16" x14ac:dyDescent="0.15">
      <c r="A48" s="11" t="s">
        <v>41</v>
      </c>
      <c r="B48" s="11" t="s">
        <v>295</v>
      </c>
      <c r="C48" s="11" t="s">
        <v>296</v>
      </c>
      <c r="D48" s="11" t="s">
        <v>205</v>
      </c>
      <c r="E48" s="11" t="s">
        <v>206</v>
      </c>
      <c r="F48" s="11" t="s">
        <v>21</v>
      </c>
      <c r="G48" s="11" t="s">
        <v>207</v>
      </c>
      <c r="H48" s="11" t="s">
        <v>208</v>
      </c>
    </row>
    <row r="49" spans="1:8" ht="16" x14ac:dyDescent="0.15">
      <c r="A49" s="11" t="s">
        <v>41</v>
      </c>
      <c r="B49" s="11" t="s">
        <v>297</v>
      </c>
      <c r="C49" s="11" t="s">
        <v>298</v>
      </c>
      <c r="D49" s="11" t="s">
        <v>205</v>
      </c>
      <c r="E49" s="11" t="s">
        <v>206</v>
      </c>
      <c r="F49" s="11" t="s">
        <v>21</v>
      </c>
      <c r="G49" s="11" t="s">
        <v>207</v>
      </c>
      <c r="H49" s="11" t="s">
        <v>208</v>
      </c>
    </row>
    <row r="50" spans="1:8" ht="16" x14ac:dyDescent="0.15">
      <c r="A50" s="11" t="s">
        <v>41</v>
      </c>
      <c r="B50" s="11" t="s">
        <v>299</v>
      </c>
      <c r="C50" s="11" t="s">
        <v>300</v>
      </c>
      <c r="D50" s="11" t="s">
        <v>205</v>
      </c>
      <c r="E50" s="11" t="s">
        <v>206</v>
      </c>
      <c r="F50" s="11" t="s">
        <v>21</v>
      </c>
      <c r="G50" s="11" t="s">
        <v>207</v>
      </c>
      <c r="H50" s="11" t="s">
        <v>208</v>
      </c>
    </row>
    <row r="51" spans="1:8" ht="16" x14ac:dyDescent="0.15">
      <c r="A51" s="11" t="s">
        <v>41</v>
      </c>
      <c r="B51" s="11" t="s">
        <v>301</v>
      </c>
      <c r="C51" s="11" t="s">
        <v>302</v>
      </c>
      <c r="D51" s="11" t="s">
        <v>205</v>
      </c>
      <c r="E51" s="11" t="s">
        <v>206</v>
      </c>
      <c r="F51" s="11" t="s">
        <v>21</v>
      </c>
      <c r="G51" s="11" t="s">
        <v>207</v>
      </c>
      <c r="H51" s="11" t="s">
        <v>208</v>
      </c>
    </row>
    <row r="52" spans="1:8" ht="16" x14ac:dyDescent="0.15">
      <c r="A52" s="11" t="s">
        <v>41</v>
      </c>
      <c r="B52" s="11" t="s">
        <v>303</v>
      </c>
      <c r="C52" s="11" t="s">
        <v>304</v>
      </c>
      <c r="D52" s="11" t="s">
        <v>205</v>
      </c>
      <c r="E52" s="11" t="s">
        <v>206</v>
      </c>
      <c r="F52" s="11" t="s">
        <v>21</v>
      </c>
      <c r="G52" s="11" t="s">
        <v>207</v>
      </c>
      <c r="H52" s="11" t="s">
        <v>208</v>
      </c>
    </row>
    <row r="53" spans="1:8" ht="16" x14ac:dyDescent="0.15">
      <c r="A53" s="11" t="s">
        <v>41</v>
      </c>
      <c r="B53" s="11" t="s">
        <v>305</v>
      </c>
      <c r="C53" s="11" t="s">
        <v>306</v>
      </c>
      <c r="D53" s="11" t="s">
        <v>205</v>
      </c>
      <c r="E53" s="11" t="s">
        <v>206</v>
      </c>
      <c r="F53" s="11" t="s">
        <v>21</v>
      </c>
      <c r="G53" s="11" t="s">
        <v>207</v>
      </c>
      <c r="H53" s="11" t="s">
        <v>208</v>
      </c>
    </row>
    <row r="54" spans="1:8" ht="16" x14ac:dyDescent="0.15">
      <c r="A54" s="11" t="s">
        <v>41</v>
      </c>
      <c r="B54" s="11" t="s">
        <v>307</v>
      </c>
      <c r="C54" s="11" t="s">
        <v>308</v>
      </c>
      <c r="D54" s="11" t="s">
        <v>205</v>
      </c>
      <c r="E54" s="11" t="s">
        <v>206</v>
      </c>
      <c r="F54" s="11" t="s">
        <v>21</v>
      </c>
      <c r="G54" s="11" t="s">
        <v>207</v>
      </c>
      <c r="H54" s="11" t="s">
        <v>208</v>
      </c>
    </row>
    <row r="55" spans="1:8" ht="16" x14ac:dyDescent="0.15">
      <c r="A55" s="11" t="s">
        <v>41</v>
      </c>
      <c r="B55" s="11" t="s">
        <v>309</v>
      </c>
      <c r="C55" s="11" t="s">
        <v>310</v>
      </c>
      <c r="D55" s="11" t="s">
        <v>205</v>
      </c>
      <c r="E55" s="11" t="s">
        <v>206</v>
      </c>
      <c r="F55" s="11" t="s">
        <v>21</v>
      </c>
      <c r="G55" s="11" t="s">
        <v>207</v>
      </c>
      <c r="H55" s="11" t="s">
        <v>208</v>
      </c>
    </row>
    <row r="56" spans="1:8" ht="16" x14ac:dyDescent="0.15">
      <c r="A56" s="11" t="s">
        <v>41</v>
      </c>
      <c r="B56" s="11" t="s">
        <v>311</v>
      </c>
      <c r="C56" s="11" t="s">
        <v>312</v>
      </c>
      <c r="D56" s="11" t="s">
        <v>205</v>
      </c>
      <c r="E56" s="11" t="s">
        <v>206</v>
      </c>
      <c r="F56" s="11" t="s">
        <v>21</v>
      </c>
      <c r="G56" s="11" t="s">
        <v>207</v>
      </c>
      <c r="H56" s="11" t="s">
        <v>208</v>
      </c>
    </row>
    <row r="57" spans="1:8" ht="16" x14ac:dyDescent="0.15">
      <c r="A57" s="11" t="s">
        <v>41</v>
      </c>
      <c r="B57" s="11" t="s">
        <v>313</v>
      </c>
      <c r="C57" s="11" t="s">
        <v>314</v>
      </c>
      <c r="D57" s="11" t="s">
        <v>205</v>
      </c>
      <c r="E57" s="11" t="s">
        <v>206</v>
      </c>
      <c r="F57" s="11" t="s">
        <v>21</v>
      </c>
      <c r="G57" s="11" t="s">
        <v>207</v>
      </c>
      <c r="H57" s="11" t="s">
        <v>208</v>
      </c>
    </row>
    <row r="58" spans="1:8" ht="16" x14ac:dyDescent="0.15">
      <c r="A58" s="11" t="s">
        <v>41</v>
      </c>
      <c r="B58" s="11" t="s">
        <v>315</v>
      </c>
      <c r="C58" s="11" t="s">
        <v>316</v>
      </c>
      <c r="D58" s="11" t="s">
        <v>205</v>
      </c>
      <c r="E58" s="11" t="s">
        <v>206</v>
      </c>
      <c r="F58" s="11" t="s">
        <v>21</v>
      </c>
      <c r="G58" s="11" t="s">
        <v>207</v>
      </c>
      <c r="H58" s="11" t="s">
        <v>208</v>
      </c>
    </row>
    <row r="59" spans="1:8" ht="16" x14ac:dyDescent="0.15">
      <c r="A59" s="11" t="s">
        <v>41</v>
      </c>
      <c r="B59" s="11" t="s">
        <v>317</v>
      </c>
      <c r="C59" s="11" t="s">
        <v>318</v>
      </c>
      <c r="D59" s="11" t="s">
        <v>205</v>
      </c>
      <c r="E59" s="11" t="s">
        <v>206</v>
      </c>
      <c r="F59" s="11" t="s">
        <v>21</v>
      </c>
      <c r="G59" s="11" t="s">
        <v>207</v>
      </c>
      <c r="H59" s="11" t="s">
        <v>208</v>
      </c>
    </row>
    <row r="60" spans="1:8" ht="16" x14ac:dyDescent="0.15">
      <c r="A60" s="11" t="s">
        <v>41</v>
      </c>
      <c r="B60" s="11" t="s">
        <v>319</v>
      </c>
      <c r="C60" s="11" t="s">
        <v>320</v>
      </c>
      <c r="D60" s="11" t="s">
        <v>205</v>
      </c>
      <c r="E60" s="11" t="s">
        <v>206</v>
      </c>
      <c r="F60" s="11" t="s">
        <v>21</v>
      </c>
      <c r="G60" s="11" t="s">
        <v>207</v>
      </c>
      <c r="H60" s="11" t="s">
        <v>208</v>
      </c>
    </row>
    <row r="61" spans="1:8" ht="16" x14ac:dyDescent="0.15">
      <c r="A61" s="11" t="s">
        <v>41</v>
      </c>
      <c r="B61" s="11" t="s">
        <v>321</v>
      </c>
      <c r="C61" s="11" t="s">
        <v>322</v>
      </c>
      <c r="D61" s="11" t="s">
        <v>205</v>
      </c>
      <c r="E61" s="11" t="s">
        <v>206</v>
      </c>
      <c r="F61" s="11" t="s">
        <v>21</v>
      </c>
      <c r="G61" s="11" t="s">
        <v>207</v>
      </c>
      <c r="H61" s="11" t="s">
        <v>208</v>
      </c>
    </row>
    <row r="62" spans="1:8" ht="16" x14ac:dyDescent="0.15">
      <c r="A62" s="11" t="s">
        <v>41</v>
      </c>
      <c r="B62" s="11" t="s">
        <v>323</v>
      </c>
      <c r="C62" s="11" t="s">
        <v>324</v>
      </c>
      <c r="D62" s="11" t="s">
        <v>205</v>
      </c>
      <c r="E62" s="11" t="s">
        <v>206</v>
      </c>
      <c r="F62" s="11" t="s">
        <v>21</v>
      </c>
      <c r="G62" s="11" t="s">
        <v>207</v>
      </c>
      <c r="H62" s="11" t="s">
        <v>208</v>
      </c>
    </row>
    <row r="63" spans="1:8" ht="16" x14ac:dyDescent="0.15">
      <c r="A63" s="11" t="s">
        <v>41</v>
      </c>
      <c r="B63" s="11" t="s">
        <v>325</v>
      </c>
      <c r="C63" s="11" t="s">
        <v>326</v>
      </c>
      <c r="D63" s="11" t="s">
        <v>205</v>
      </c>
      <c r="E63" s="11" t="s">
        <v>206</v>
      </c>
      <c r="F63" s="11" t="s">
        <v>21</v>
      </c>
      <c r="G63" s="11" t="s">
        <v>207</v>
      </c>
      <c r="H63" s="11" t="s">
        <v>208</v>
      </c>
    </row>
    <row r="64" spans="1:8" ht="16" x14ac:dyDescent="0.15">
      <c r="A64" s="11" t="s">
        <v>41</v>
      </c>
      <c r="B64" s="11" t="s">
        <v>327</v>
      </c>
      <c r="C64" s="11" t="s">
        <v>328</v>
      </c>
      <c r="D64" s="11" t="s">
        <v>205</v>
      </c>
      <c r="E64" s="11" t="s">
        <v>206</v>
      </c>
      <c r="F64" s="11" t="s">
        <v>21</v>
      </c>
      <c r="G64" s="11" t="s">
        <v>207</v>
      </c>
      <c r="H64" s="11" t="s">
        <v>208</v>
      </c>
    </row>
    <row r="65" spans="1:8" ht="16" x14ac:dyDescent="0.15">
      <c r="A65" s="11" t="s">
        <v>41</v>
      </c>
      <c r="B65" s="11" t="s">
        <v>329</v>
      </c>
      <c r="C65" s="11" t="s">
        <v>330</v>
      </c>
      <c r="D65" s="11" t="s">
        <v>205</v>
      </c>
      <c r="E65" s="11" t="s">
        <v>206</v>
      </c>
      <c r="F65" s="11" t="s">
        <v>21</v>
      </c>
      <c r="G65" s="11" t="s">
        <v>207</v>
      </c>
      <c r="H65" s="11" t="s">
        <v>208</v>
      </c>
    </row>
    <row r="66" spans="1:8" ht="16" x14ac:dyDescent="0.15">
      <c r="A66" s="11" t="s">
        <v>41</v>
      </c>
      <c r="B66" s="11" t="s">
        <v>331</v>
      </c>
      <c r="C66" s="11" t="s">
        <v>332</v>
      </c>
      <c r="D66" s="11" t="s">
        <v>205</v>
      </c>
      <c r="E66" s="11" t="s">
        <v>206</v>
      </c>
      <c r="F66" s="11" t="s">
        <v>21</v>
      </c>
      <c r="G66" s="11" t="s">
        <v>207</v>
      </c>
      <c r="H66" s="11" t="s">
        <v>208</v>
      </c>
    </row>
    <row r="67" spans="1:8" ht="16" x14ac:dyDescent="0.15">
      <c r="A67" s="11" t="s">
        <v>41</v>
      </c>
      <c r="B67" s="11" t="s">
        <v>333</v>
      </c>
      <c r="C67" s="11" t="s">
        <v>334</v>
      </c>
      <c r="D67" s="11" t="s">
        <v>205</v>
      </c>
      <c r="E67" s="11" t="s">
        <v>206</v>
      </c>
      <c r="F67" s="11" t="s">
        <v>21</v>
      </c>
      <c r="G67" s="11" t="s">
        <v>207</v>
      </c>
      <c r="H67" s="11" t="s">
        <v>208</v>
      </c>
    </row>
    <row r="68" spans="1:8" ht="16" x14ac:dyDescent="0.15">
      <c r="A68" s="11" t="s">
        <v>41</v>
      </c>
      <c r="B68" s="11" t="s">
        <v>335</v>
      </c>
      <c r="C68" s="11" t="s">
        <v>336</v>
      </c>
      <c r="D68" s="11" t="s">
        <v>205</v>
      </c>
      <c r="E68" s="11" t="s">
        <v>206</v>
      </c>
      <c r="F68" s="11" t="s">
        <v>21</v>
      </c>
      <c r="G68" s="11" t="s">
        <v>207</v>
      </c>
      <c r="H68" s="11" t="s">
        <v>208</v>
      </c>
    </row>
    <row r="69" spans="1:8" ht="16" x14ac:dyDescent="0.15">
      <c r="A69" s="11" t="s">
        <v>41</v>
      </c>
      <c r="B69" s="11" t="s">
        <v>337</v>
      </c>
      <c r="C69" s="11" t="s">
        <v>338</v>
      </c>
      <c r="D69" s="11" t="s">
        <v>205</v>
      </c>
      <c r="E69" s="11" t="s">
        <v>206</v>
      </c>
      <c r="F69" s="11" t="s">
        <v>21</v>
      </c>
      <c r="G69" s="11" t="s">
        <v>207</v>
      </c>
      <c r="H69" s="11" t="s">
        <v>208</v>
      </c>
    </row>
    <row r="70" spans="1:8" ht="16" x14ac:dyDescent="0.15">
      <c r="A70" s="11" t="s">
        <v>41</v>
      </c>
      <c r="B70" s="11" t="s">
        <v>339</v>
      </c>
      <c r="C70" s="11" t="s">
        <v>340</v>
      </c>
      <c r="D70" s="11" t="s">
        <v>205</v>
      </c>
      <c r="E70" s="11" t="s">
        <v>206</v>
      </c>
      <c r="F70" s="11" t="s">
        <v>21</v>
      </c>
      <c r="G70" s="11" t="s">
        <v>207</v>
      </c>
      <c r="H70" s="11" t="s">
        <v>208</v>
      </c>
    </row>
    <row r="71" spans="1:8" ht="16" x14ac:dyDescent="0.15">
      <c r="A71" s="11" t="s">
        <v>41</v>
      </c>
      <c r="B71" s="11" t="s">
        <v>341</v>
      </c>
      <c r="C71" s="11" t="s">
        <v>342</v>
      </c>
      <c r="D71" s="11" t="s">
        <v>205</v>
      </c>
      <c r="E71" s="11" t="s">
        <v>206</v>
      </c>
      <c r="F71" s="11" t="s">
        <v>21</v>
      </c>
      <c r="G71" s="11" t="s">
        <v>207</v>
      </c>
      <c r="H71" s="11" t="s">
        <v>208</v>
      </c>
    </row>
    <row r="72" spans="1:8" ht="16" x14ac:dyDescent="0.15">
      <c r="A72" s="11" t="s">
        <v>41</v>
      </c>
      <c r="B72" s="11" t="s">
        <v>343</v>
      </c>
      <c r="C72" s="11" t="s">
        <v>344</v>
      </c>
      <c r="D72" s="11" t="s">
        <v>205</v>
      </c>
      <c r="E72" s="11" t="s">
        <v>206</v>
      </c>
      <c r="F72" s="11" t="s">
        <v>21</v>
      </c>
      <c r="G72" s="11" t="s">
        <v>207</v>
      </c>
      <c r="H72" s="11" t="s">
        <v>208</v>
      </c>
    </row>
    <row r="73" spans="1:8" ht="16" x14ac:dyDescent="0.15">
      <c r="A73" s="11" t="s">
        <v>41</v>
      </c>
      <c r="B73" s="11" t="s">
        <v>345</v>
      </c>
      <c r="C73" s="11" t="s">
        <v>346</v>
      </c>
      <c r="D73" s="11" t="s">
        <v>205</v>
      </c>
      <c r="E73" s="11" t="s">
        <v>206</v>
      </c>
      <c r="F73" s="11" t="s">
        <v>21</v>
      </c>
      <c r="G73" s="11" t="s">
        <v>207</v>
      </c>
      <c r="H73" s="11" t="s">
        <v>208</v>
      </c>
    </row>
    <row r="74" spans="1:8" ht="16" x14ac:dyDescent="0.15">
      <c r="A74" s="11" t="s">
        <v>41</v>
      </c>
      <c r="B74" s="11" t="s">
        <v>347</v>
      </c>
      <c r="C74" s="11" t="s">
        <v>348</v>
      </c>
      <c r="D74" s="11" t="s">
        <v>205</v>
      </c>
      <c r="E74" s="11" t="s">
        <v>206</v>
      </c>
      <c r="F74" s="11" t="s">
        <v>21</v>
      </c>
      <c r="G74" s="11" t="s">
        <v>207</v>
      </c>
      <c r="H74" s="11" t="s">
        <v>208</v>
      </c>
    </row>
    <row r="75" spans="1:8" ht="16" x14ac:dyDescent="0.15">
      <c r="A75" s="11" t="s">
        <v>41</v>
      </c>
      <c r="B75" s="11" t="s">
        <v>349</v>
      </c>
      <c r="C75" s="11" t="s">
        <v>350</v>
      </c>
      <c r="D75" s="11" t="s">
        <v>205</v>
      </c>
      <c r="E75" s="11" t="s">
        <v>206</v>
      </c>
      <c r="F75" s="11" t="s">
        <v>21</v>
      </c>
      <c r="G75" s="11" t="s">
        <v>207</v>
      </c>
      <c r="H75" s="11" t="s">
        <v>208</v>
      </c>
    </row>
    <row r="76" spans="1:8" ht="16" x14ac:dyDescent="0.15">
      <c r="A76" s="11" t="s">
        <v>41</v>
      </c>
      <c r="B76" s="11" t="s">
        <v>351</v>
      </c>
      <c r="C76" s="11" t="s">
        <v>352</v>
      </c>
      <c r="D76" s="11" t="s">
        <v>205</v>
      </c>
      <c r="E76" s="11" t="s">
        <v>206</v>
      </c>
      <c r="F76" s="11" t="s">
        <v>21</v>
      </c>
      <c r="G76" s="11" t="s">
        <v>207</v>
      </c>
      <c r="H76" s="11" t="s">
        <v>208</v>
      </c>
    </row>
    <row r="77" spans="1:8" ht="16" x14ac:dyDescent="0.15">
      <c r="A77" s="11" t="s">
        <v>41</v>
      </c>
      <c r="B77" s="11" t="s">
        <v>353</v>
      </c>
      <c r="C77" s="11" t="s">
        <v>354</v>
      </c>
      <c r="D77" s="11" t="s">
        <v>205</v>
      </c>
      <c r="E77" s="11" t="s">
        <v>206</v>
      </c>
      <c r="F77" s="11" t="s">
        <v>21</v>
      </c>
      <c r="G77" s="11" t="s">
        <v>207</v>
      </c>
      <c r="H77" s="11" t="s">
        <v>208</v>
      </c>
    </row>
    <row r="78" spans="1:8" ht="16" x14ac:dyDescent="0.15">
      <c r="A78" s="11" t="s">
        <v>41</v>
      </c>
      <c r="B78" s="11" t="s">
        <v>355</v>
      </c>
      <c r="C78" s="11" t="s">
        <v>356</v>
      </c>
      <c r="D78" s="11" t="s">
        <v>205</v>
      </c>
      <c r="E78" s="11" t="s">
        <v>206</v>
      </c>
      <c r="F78" s="11" t="s">
        <v>21</v>
      </c>
      <c r="G78" s="11" t="s">
        <v>207</v>
      </c>
      <c r="H78" s="11" t="s">
        <v>208</v>
      </c>
    </row>
    <row r="79" spans="1:8" ht="16" x14ac:dyDescent="0.15">
      <c r="A79" s="11" t="s">
        <v>41</v>
      </c>
      <c r="B79" s="11" t="s">
        <v>357</v>
      </c>
      <c r="C79" s="11" t="s">
        <v>358</v>
      </c>
      <c r="D79" s="11" t="s">
        <v>205</v>
      </c>
      <c r="E79" s="11" t="s">
        <v>206</v>
      </c>
      <c r="F79" s="11" t="s">
        <v>21</v>
      </c>
      <c r="G79" s="11" t="s">
        <v>207</v>
      </c>
      <c r="H79" s="11" t="s">
        <v>208</v>
      </c>
    </row>
    <row r="80" spans="1:8" ht="16" x14ac:dyDescent="0.15">
      <c r="A80" s="11" t="s">
        <v>41</v>
      </c>
      <c r="B80" s="11" t="s">
        <v>359</v>
      </c>
      <c r="C80" s="11" t="s">
        <v>360</v>
      </c>
      <c r="D80" s="11" t="s">
        <v>205</v>
      </c>
      <c r="E80" s="11" t="s">
        <v>206</v>
      </c>
      <c r="F80" s="11" t="s">
        <v>21</v>
      </c>
      <c r="G80" s="11" t="s">
        <v>207</v>
      </c>
      <c r="H80" s="11" t="s">
        <v>208</v>
      </c>
    </row>
    <row r="81" spans="1:8" ht="16" x14ac:dyDescent="0.15">
      <c r="A81" s="11" t="s">
        <v>41</v>
      </c>
      <c r="B81" s="11" t="s">
        <v>361</v>
      </c>
      <c r="C81" s="11" t="s">
        <v>362</v>
      </c>
      <c r="D81" s="11" t="s">
        <v>205</v>
      </c>
      <c r="E81" s="11" t="s">
        <v>206</v>
      </c>
      <c r="F81" s="11" t="s">
        <v>21</v>
      </c>
      <c r="G81" s="11" t="s">
        <v>207</v>
      </c>
      <c r="H81" s="11" t="s">
        <v>208</v>
      </c>
    </row>
    <row r="82" spans="1:8" ht="16" x14ac:dyDescent="0.15">
      <c r="A82" s="11" t="s">
        <v>41</v>
      </c>
      <c r="B82" s="11" t="s">
        <v>363</v>
      </c>
      <c r="C82" s="11" t="s">
        <v>364</v>
      </c>
      <c r="D82" s="11" t="s">
        <v>205</v>
      </c>
      <c r="E82" s="11" t="s">
        <v>206</v>
      </c>
      <c r="F82" s="11" t="s">
        <v>21</v>
      </c>
      <c r="G82" s="11" t="s">
        <v>207</v>
      </c>
      <c r="H82" s="11" t="s">
        <v>208</v>
      </c>
    </row>
    <row r="83" spans="1:8" ht="16" x14ac:dyDescent="0.15">
      <c r="A83" s="11" t="s">
        <v>41</v>
      </c>
      <c r="B83" s="11" t="s">
        <v>365</v>
      </c>
      <c r="C83" s="11" t="s">
        <v>366</v>
      </c>
      <c r="D83" s="11" t="s">
        <v>205</v>
      </c>
      <c r="E83" s="11" t="s">
        <v>206</v>
      </c>
      <c r="F83" s="11" t="s">
        <v>21</v>
      </c>
      <c r="G83" s="11" t="s">
        <v>207</v>
      </c>
      <c r="H83" s="11" t="s">
        <v>208</v>
      </c>
    </row>
    <row r="84" spans="1:8" ht="16" x14ac:dyDescent="0.15">
      <c r="A84" s="11" t="s">
        <v>41</v>
      </c>
      <c r="B84" s="11" t="s">
        <v>367</v>
      </c>
      <c r="C84" s="11" t="s">
        <v>368</v>
      </c>
      <c r="D84" s="11" t="s">
        <v>205</v>
      </c>
      <c r="E84" s="11" t="s">
        <v>206</v>
      </c>
      <c r="F84" s="11" t="s">
        <v>21</v>
      </c>
      <c r="G84" s="11" t="s">
        <v>207</v>
      </c>
      <c r="H84" s="11" t="s">
        <v>208</v>
      </c>
    </row>
    <row r="85" spans="1:8" ht="16" x14ac:dyDescent="0.15">
      <c r="A85" s="11" t="s">
        <v>41</v>
      </c>
      <c r="B85" s="11" t="s">
        <v>369</v>
      </c>
      <c r="C85" s="11" t="s">
        <v>370</v>
      </c>
      <c r="D85" s="11" t="s">
        <v>205</v>
      </c>
      <c r="E85" s="11" t="s">
        <v>206</v>
      </c>
      <c r="F85" s="11" t="s">
        <v>21</v>
      </c>
      <c r="G85" s="11" t="s">
        <v>207</v>
      </c>
      <c r="H85" s="11" t="s">
        <v>208</v>
      </c>
    </row>
    <row r="86" spans="1:8" ht="16" x14ac:dyDescent="0.15">
      <c r="A86" s="11" t="s">
        <v>41</v>
      </c>
      <c r="B86" s="11" t="s">
        <v>371</v>
      </c>
      <c r="C86" s="11" t="s">
        <v>372</v>
      </c>
      <c r="D86" s="11" t="s">
        <v>205</v>
      </c>
      <c r="E86" s="11" t="s">
        <v>206</v>
      </c>
      <c r="F86" s="11" t="s">
        <v>21</v>
      </c>
      <c r="G86" s="11" t="s">
        <v>207</v>
      </c>
      <c r="H86" s="11" t="s">
        <v>208</v>
      </c>
    </row>
    <row r="87" spans="1:8" ht="16" x14ac:dyDescent="0.15">
      <c r="A87" s="11" t="s">
        <v>41</v>
      </c>
      <c r="B87" s="11" t="s">
        <v>373</v>
      </c>
      <c r="C87" s="11" t="s">
        <v>374</v>
      </c>
      <c r="D87" s="11" t="s">
        <v>205</v>
      </c>
      <c r="E87" s="11" t="s">
        <v>206</v>
      </c>
      <c r="F87" s="11" t="s">
        <v>21</v>
      </c>
      <c r="G87" s="11" t="s">
        <v>207</v>
      </c>
      <c r="H87" s="11" t="s">
        <v>208</v>
      </c>
    </row>
    <row r="88" spans="1:8" ht="16" x14ac:dyDescent="0.15">
      <c r="A88" s="11" t="s">
        <v>41</v>
      </c>
      <c r="B88" s="11" t="s">
        <v>375</v>
      </c>
      <c r="C88" s="11" t="s">
        <v>376</v>
      </c>
      <c r="D88" s="11" t="s">
        <v>205</v>
      </c>
      <c r="E88" s="11" t="s">
        <v>206</v>
      </c>
      <c r="F88" s="11" t="s">
        <v>21</v>
      </c>
      <c r="G88" s="11" t="s">
        <v>207</v>
      </c>
      <c r="H88" s="11" t="s">
        <v>208</v>
      </c>
    </row>
    <row r="89" spans="1:8" ht="16" x14ac:dyDescent="0.15">
      <c r="A89" s="11" t="s">
        <v>41</v>
      </c>
      <c r="B89" s="11" t="s">
        <v>377</v>
      </c>
      <c r="C89" s="11" t="s">
        <v>378</v>
      </c>
      <c r="D89" s="11" t="s">
        <v>205</v>
      </c>
      <c r="E89" s="11" t="s">
        <v>206</v>
      </c>
      <c r="F89" s="11" t="s">
        <v>21</v>
      </c>
      <c r="G89" s="11" t="s">
        <v>207</v>
      </c>
      <c r="H89" s="11" t="s">
        <v>208</v>
      </c>
    </row>
    <row r="90" spans="1:8" ht="16" x14ac:dyDescent="0.15">
      <c r="A90" s="11" t="s">
        <v>41</v>
      </c>
      <c r="B90" s="11" t="s">
        <v>379</v>
      </c>
      <c r="C90" s="11" t="s">
        <v>380</v>
      </c>
      <c r="D90" s="11" t="s">
        <v>205</v>
      </c>
      <c r="E90" s="11" t="s">
        <v>206</v>
      </c>
      <c r="F90" s="11" t="s">
        <v>21</v>
      </c>
      <c r="G90" s="11" t="s">
        <v>207</v>
      </c>
      <c r="H90" s="11" t="s">
        <v>208</v>
      </c>
    </row>
    <row r="91" spans="1:8" ht="16" x14ac:dyDescent="0.15">
      <c r="A91" s="11" t="s">
        <v>41</v>
      </c>
      <c r="B91" s="11" t="s">
        <v>381</v>
      </c>
      <c r="C91" s="11" t="s">
        <v>382</v>
      </c>
      <c r="D91" s="11" t="s">
        <v>205</v>
      </c>
      <c r="E91" s="11" t="s">
        <v>206</v>
      </c>
      <c r="F91" s="11" t="s">
        <v>21</v>
      </c>
      <c r="G91" s="11" t="s">
        <v>207</v>
      </c>
      <c r="H91" s="11" t="s">
        <v>208</v>
      </c>
    </row>
    <row r="92" spans="1:8" ht="16" x14ac:dyDescent="0.15">
      <c r="A92" s="11" t="s">
        <v>41</v>
      </c>
      <c r="B92" s="11" t="s">
        <v>383</v>
      </c>
      <c r="C92" s="11" t="s">
        <v>384</v>
      </c>
      <c r="D92" s="11" t="s">
        <v>205</v>
      </c>
      <c r="E92" s="11" t="s">
        <v>206</v>
      </c>
      <c r="F92" s="11" t="s">
        <v>21</v>
      </c>
      <c r="G92" s="11" t="s">
        <v>207</v>
      </c>
      <c r="H92" s="11" t="s">
        <v>208</v>
      </c>
    </row>
    <row r="93" spans="1:8" ht="16" x14ac:dyDescent="0.15">
      <c r="A93" s="11" t="s">
        <v>41</v>
      </c>
      <c r="B93" s="11" t="s">
        <v>385</v>
      </c>
      <c r="C93" s="11" t="s">
        <v>386</v>
      </c>
      <c r="D93" s="11" t="s">
        <v>205</v>
      </c>
      <c r="E93" s="11" t="s">
        <v>206</v>
      </c>
      <c r="F93" s="11" t="s">
        <v>21</v>
      </c>
      <c r="G93" s="11" t="s">
        <v>207</v>
      </c>
      <c r="H93" s="11" t="s">
        <v>208</v>
      </c>
    </row>
    <row r="94" spans="1:8" ht="16" x14ac:dyDescent="0.15">
      <c r="A94" s="11" t="s">
        <v>41</v>
      </c>
      <c r="B94" s="11" t="s">
        <v>387</v>
      </c>
      <c r="C94" s="11" t="s">
        <v>388</v>
      </c>
      <c r="D94" s="11" t="s">
        <v>205</v>
      </c>
      <c r="E94" s="11" t="s">
        <v>206</v>
      </c>
      <c r="F94" s="11" t="s">
        <v>21</v>
      </c>
      <c r="G94" s="11" t="s">
        <v>207</v>
      </c>
      <c r="H94" s="11" t="s">
        <v>208</v>
      </c>
    </row>
    <row r="95" spans="1:8" ht="16" x14ac:dyDescent="0.15">
      <c r="A95" s="11" t="s">
        <v>41</v>
      </c>
      <c r="B95" s="11" t="s">
        <v>389</v>
      </c>
      <c r="C95" s="11" t="s">
        <v>390</v>
      </c>
      <c r="D95" s="11" t="s">
        <v>205</v>
      </c>
      <c r="E95" s="11" t="s">
        <v>391</v>
      </c>
      <c r="F95" s="11" t="s">
        <v>21</v>
      </c>
      <c r="G95" s="11" t="s">
        <v>392</v>
      </c>
      <c r="H95" s="11" t="s">
        <v>393</v>
      </c>
    </row>
    <row r="96" spans="1:8" ht="16" x14ac:dyDescent="0.15">
      <c r="A96" s="11" t="s">
        <v>41</v>
      </c>
      <c r="B96" s="11" t="s">
        <v>394</v>
      </c>
      <c r="C96" s="11" t="s">
        <v>395</v>
      </c>
      <c r="D96" s="11" t="s">
        <v>205</v>
      </c>
      <c r="E96" s="11" t="s">
        <v>391</v>
      </c>
      <c r="F96" s="11" t="s">
        <v>21</v>
      </c>
      <c r="G96" s="11" t="s">
        <v>392</v>
      </c>
      <c r="H96" s="11" t="s">
        <v>393</v>
      </c>
    </row>
    <row r="97" spans="1:8" ht="16" x14ac:dyDescent="0.15">
      <c r="A97" s="11" t="s">
        <v>41</v>
      </c>
      <c r="B97" s="11" t="s">
        <v>396</v>
      </c>
      <c r="C97" s="11" t="s">
        <v>397</v>
      </c>
      <c r="D97" s="11" t="s">
        <v>205</v>
      </c>
      <c r="E97" s="11" t="s">
        <v>391</v>
      </c>
      <c r="F97" s="11" t="s">
        <v>21</v>
      </c>
      <c r="G97" s="11" t="s">
        <v>392</v>
      </c>
      <c r="H97" s="11" t="s">
        <v>393</v>
      </c>
    </row>
    <row r="98" spans="1:8" ht="16" x14ac:dyDescent="0.15">
      <c r="A98" s="11" t="s">
        <v>41</v>
      </c>
      <c r="B98" s="11" t="s">
        <v>398</v>
      </c>
      <c r="C98" s="11" t="s">
        <v>399</v>
      </c>
      <c r="D98" s="11" t="s">
        <v>205</v>
      </c>
      <c r="E98" s="11" t="s">
        <v>391</v>
      </c>
      <c r="F98" s="11" t="s">
        <v>21</v>
      </c>
      <c r="G98" s="11" t="s">
        <v>392</v>
      </c>
      <c r="H98" s="11" t="s">
        <v>393</v>
      </c>
    </row>
    <row r="99" spans="1:8" ht="16" x14ac:dyDescent="0.15">
      <c r="A99" s="11" t="s">
        <v>41</v>
      </c>
      <c r="B99" s="11" t="s">
        <v>400</v>
      </c>
      <c r="C99" s="11" t="s">
        <v>401</v>
      </c>
      <c r="D99" s="11" t="s">
        <v>205</v>
      </c>
      <c r="E99" s="11" t="s">
        <v>391</v>
      </c>
      <c r="F99" s="11" t="s">
        <v>21</v>
      </c>
      <c r="G99" s="11" t="s">
        <v>392</v>
      </c>
      <c r="H99" s="11" t="s">
        <v>393</v>
      </c>
    </row>
    <row r="100" spans="1:8" ht="16" x14ac:dyDescent="0.15">
      <c r="A100" s="11" t="s">
        <v>41</v>
      </c>
      <c r="B100" s="11" t="s">
        <v>402</v>
      </c>
      <c r="C100" s="11" t="s">
        <v>403</v>
      </c>
      <c r="D100" s="11" t="s">
        <v>205</v>
      </c>
      <c r="E100" s="11" t="s">
        <v>391</v>
      </c>
      <c r="F100" s="11" t="s">
        <v>21</v>
      </c>
      <c r="G100" s="11" t="s">
        <v>392</v>
      </c>
      <c r="H100" s="11" t="s">
        <v>393</v>
      </c>
    </row>
    <row r="101" spans="1:8" ht="16" x14ac:dyDescent="0.15">
      <c r="A101" s="11" t="s">
        <v>41</v>
      </c>
      <c r="B101" s="11" t="s">
        <v>404</v>
      </c>
      <c r="C101" s="11" t="s">
        <v>405</v>
      </c>
      <c r="D101" s="11" t="s">
        <v>205</v>
      </c>
      <c r="E101" s="11" t="s">
        <v>391</v>
      </c>
      <c r="F101" s="11" t="s">
        <v>21</v>
      </c>
      <c r="G101" s="11" t="s">
        <v>392</v>
      </c>
      <c r="H101" s="11" t="s">
        <v>393</v>
      </c>
    </row>
    <row r="102" spans="1:8" ht="16" x14ac:dyDescent="0.15">
      <c r="A102" s="11" t="s">
        <v>41</v>
      </c>
      <c r="B102" s="11" t="s">
        <v>406</v>
      </c>
      <c r="C102" s="11" t="s">
        <v>407</v>
      </c>
      <c r="D102" s="11" t="s">
        <v>205</v>
      </c>
      <c r="E102" s="11" t="s">
        <v>391</v>
      </c>
      <c r="F102" s="11" t="s">
        <v>21</v>
      </c>
      <c r="G102" s="11" t="s">
        <v>392</v>
      </c>
      <c r="H102" s="11" t="s">
        <v>393</v>
      </c>
    </row>
    <row r="103" spans="1:8" ht="16" x14ac:dyDescent="0.15">
      <c r="A103" s="11" t="s">
        <v>41</v>
      </c>
      <c r="B103" s="11" t="s">
        <v>408</v>
      </c>
      <c r="C103" s="11" t="s">
        <v>409</v>
      </c>
      <c r="D103" s="11" t="s">
        <v>205</v>
      </c>
      <c r="E103" s="11" t="s">
        <v>391</v>
      </c>
      <c r="F103" s="11" t="s">
        <v>21</v>
      </c>
      <c r="G103" s="11" t="s">
        <v>392</v>
      </c>
      <c r="H103" s="11" t="s">
        <v>393</v>
      </c>
    </row>
    <row r="104" spans="1:8" ht="16" x14ac:dyDescent="0.15">
      <c r="A104" s="11" t="s">
        <v>41</v>
      </c>
      <c r="B104" s="11" t="s">
        <v>410</v>
      </c>
      <c r="C104" s="11" t="s">
        <v>411</v>
      </c>
      <c r="D104" s="11" t="s">
        <v>205</v>
      </c>
      <c r="E104" s="11" t="s">
        <v>391</v>
      </c>
      <c r="F104" s="11" t="s">
        <v>21</v>
      </c>
      <c r="G104" s="11" t="s">
        <v>392</v>
      </c>
      <c r="H104" s="11" t="s">
        <v>393</v>
      </c>
    </row>
    <row r="105" spans="1:8" ht="16" x14ac:dyDescent="0.15">
      <c r="A105" s="11" t="s">
        <v>41</v>
      </c>
      <c r="B105" s="11" t="s">
        <v>412</v>
      </c>
      <c r="C105" s="11" t="s">
        <v>413</v>
      </c>
      <c r="D105" s="11" t="s">
        <v>205</v>
      </c>
      <c r="E105" s="11" t="s">
        <v>391</v>
      </c>
      <c r="F105" s="11" t="s">
        <v>21</v>
      </c>
      <c r="G105" s="11" t="s">
        <v>392</v>
      </c>
      <c r="H105" s="11" t="s">
        <v>393</v>
      </c>
    </row>
    <row r="106" spans="1:8" ht="16" x14ac:dyDescent="0.15">
      <c r="A106" s="11" t="s">
        <v>41</v>
      </c>
      <c r="B106" s="11" t="s">
        <v>414</v>
      </c>
      <c r="C106" s="11" t="s">
        <v>415</v>
      </c>
      <c r="D106" s="11" t="s">
        <v>205</v>
      </c>
      <c r="E106" s="11" t="s">
        <v>391</v>
      </c>
      <c r="F106" s="11" t="s">
        <v>21</v>
      </c>
      <c r="G106" s="11" t="s">
        <v>392</v>
      </c>
      <c r="H106" s="11" t="s">
        <v>393</v>
      </c>
    </row>
    <row r="107" spans="1:8" ht="16" x14ac:dyDescent="0.15">
      <c r="A107" s="11" t="s">
        <v>41</v>
      </c>
      <c r="B107" s="11" t="s">
        <v>416</v>
      </c>
      <c r="C107" s="11" t="s">
        <v>417</v>
      </c>
      <c r="D107" s="11" t="s">
        <v>205</v>
      </c>
      <c r="E107" s="11" t="s">
        <v>391</v>
      </c>
      <c r="F107" s="11" t="s">
        <v>21</v>
      </c>
      <c r="G107" s="11" t="s">
        <v>392</v>
      </c>
      <c r="H107" s="11" t="s">
        <v>393</v>
      </c>
    </row>
    <row r="108" spans="1:8" ht="16" x14ac:dyDescent="0.15">
      <c r="A108" s="11" t="s">
        <v>41</v>
      </c>
      <c r="B108" s="11" t="s">
        <v>418</v>
      </c>
      <c r="C108" s="11" t="s">
        <v>419</v>
      </c>
      <c r="D108" s="11" t="s">
        <v>205</v>
      </c>
      <c r="E108" s="11" t="s">
        <v>391</v>
      </c>
      <c r="F108" s="11" t="s">
        <v>21</v>
      </c>
      <c r="G108" s="11" t="s">
        <v>392</v>
      </c>
      <c r="H108" s="11" t="s">
        <v>393</v>
      </c>
    </row>
    <row r="109" spans="1:8" ht="16" x14ac:dyDescent="0.15">
      <c r="A109" s="11" t="s">
        <v>41</v>
      </c>
      <c r="B109" s="11" t="s">
        <v>420</v>
      </c>
      <c r="C109" s="11" t="s">
        <v>421</v>
      </c>
      <c r="D109" s="11" t="s">
        <v>205</v>
      </c>
      <c r="E109" s="11" t="s">
        <v>391</v>
      </c>
      <c r="F109" s="11" t="s">
        <v>21</v>
      </c>
      <c r="G109" s="11" t="s">
        <v>392</v>
      </c>
      <c r="H109" s="11" t="s">
        <v>393</v>
      </c>
    </row>
    <row r="110" spans="1:8" ht="16" x14ac:dyDescent="0.15">
      <c r="A110" s="11" t="s">
        <v>41</v>
      </c>
      <c r="B110" s="11" t="s">
        <v>422</v>
      </c>
      <c r="C110" s="11" t="s">
        <v>423</v>
      </c>
      <c r="D110" s="11" t="s">
        <v>205</v>
      </c>
      <c r="E110" s="11" t="s">
        <v>391</v>
      </c>
      <c r="F110" s="11" t="s">
        <v>21</v>
      </c>
      <c r="G110" s="11" t="s">
        <v>392</v>
      </c>
      <c r="H110" s="11" t="s">
        <v>393</v>
      </c>
    </row>
    <row r="111" spans="1:8" ht="16" x14ac:dyDescent="0.15">
      <c r="A111" s="11" t="s">
        <v>41</v>
      </c>
      <c r="B111" s="11" t="s">
        <v>424</v>
      </c>
      <c r="C111" s="11" t="s">
        <v>425</v>
      </c>
      <c r="D111" s="11" t="s">
        <v>205</v>
      </c>
      <c r="E111" s="11" t="s">
        <v>391</v>
      </c>
      <c r="F111" s="11" t="s">
        <v>21</v>
      </c>
      <c r="G111" s="11" t="s">
        <v>392</v>
      </c>
      <c r="H111" s="11" t="s">
        <v>393</v>
      </c>
    </row>
    <row r="112" spans="1:8" ht="16" x14ac:dyDescent="0.15">
      <c r="A112" s="11" t="s">
        <v>41</v>
      </c>
      <c r="B112" s="11" t="s">
        <v>426</v>
      </c>
      <c r="C112" s="11" t="s">
        <v>427</v>
      </c>
      <c r="D112" s="11" t="s">
        <v>205</v>
      </c>
      <c r="E112" s="11" t="s">
        <v>391</v>
      </c>
      <c r="F112" s="11" t="s">
        <v>21</v>
      </c>
      <c r="G112" s="11" t="s">
        <v>392</v>
      </c>
      <c r="H112" s="11" t="s">
        <v>393</v>
      </c>
    </row>
    <row r="113" spans="1:8" ht="16" x14ac:dyDescent="0.15">
      <c r="A113" s="11" t="s">
        <v>41</v>
      </c>
      <c r="B113" s="11" t="s">
        <v>428</v>
      </c>
      <c r="C113" s="11" t="s">
        <v>429</v>
      </c>
      <c r="D113" s="11" t="s">
        <v>205</v>
      </c>
      <c r="E113" s="11" t="s">
        <v>391</v>
      </c>
      <c r="F113" s="11" t="s">
        <v>21</v>
      </c>
      <c r="G113" s="11" t="s">
        <v>392</v>
      </c>
      <c r="H113" s="11" t="s">
        <v>393</v>
      </c>
    </row>
    <row r="114" spans="1:8" ht="16" x14ac:dyDescent="0.15">
      <c r="A114" s="11" t="s">
        <v>41</v>
      </c>
      <c r="B114" s="11" t="s">
        <v>430</v>
      </c>
      <c r="C114" s="11" t="s">
        <v>431</v>
      </c>
      <c r="D114" s="11" t="s">
        <v>205</v>
      </c>
      <c r="E114" s="11" t="s">
        <v>391</v>
      </c>
      <c r="F114" s="11" t="s">
        <v>21</v>
      </c>
      <c r="G114" s="11" t="s">
        <v>392</v>
      </c>
      <c r="H114" s="11" t="s">
        <v>393</v>
      </c>
    </row>
    <row r="115" spans="1:8" ht="16" x14ac:dyDescent="0.15">
      <c r="A115" s="11" t="s">
        <v>41</v>
      </c>
      <c r="B115" s="11" t="s">
        <v>432</v>
      </c>
      <c r="C115" s="11" t="s">
        <v>433</v>
      </c>
      <c r="D115" s="11" t="s">
        <v>205</v>
      </c>
      <c r="E115" s="11" t="s">
        <v>391</v>
      </c>
      <c r="F115" s="11" t="s">
        <v>21</v>
      </c>
      <c r="G115" s="11" t="s">
        <v>392</v>
      </c>
      <c r="H115" s="11" t="s">
        <v>393</v>
      </c>
    </row>
    <row r="116" spans="1:8" ht="16" x14ac:dyDescent="0.15">
      <c r="A116" s="11" t="s">
        <v>41</v>
      </c>
      <c r="B116" s="11" t="s">
        <v>434</v>
      </c>
      <c r="C116" s="11" t="s">
        <v>435</v>
      </c>
      <c r="D116" s="11" t="s">
        <v>205</v>
      </c>
      <c r="E116" s="11" t="s">
        <v>391</v>
      </c>
      <c r="F116" s="11" t="s">
        <v>21</v>
      </c>
      <c r="G116" s="11" t="s">
        <v>392</v>
      </c>
      <c r="H116" s="11" t="s">
        <v>393</v>
      </c>
    </row>
    <row r="117" spans="1:8" ht="16" x14ac:dyDescent="0.15">
      <c r="A117" s="11" t="s">
        <v>41</v>
      </c>
      <c r="B117" s="11" t="s">
        <v>436</v>
      </c>
      <c r="C117" s="11" t="s">
        <v>437</v>
      </c>
      <c r="D117" s="11" t="s">
        <v>205</v>
      </c>
      <c r="E117" s="11" t="s">
        <v>391</v>
      </c>
      <c r="F117" s="11" t="s">
        <v>21</v>
      </c>
      <c r="G117" s="11" t="s">
        <v>392</v>
      </c>
      <c r="H117" s="11" t="s">
        <v>393</v>
      </c>
    </row>
    <row r="118" spans="1:8" ht="16" x14ac:dyDescent="0.15">
      <c r="A118" s="11" t="s">
        <v>41</v>
      </c>
      <c r="B118" s="11" t="s">
        <v>438</v>
      </c>
      <c r="C118" s="11" t="s">
        <v>439</v>
      </c>
      <c r="D118" s="11" t="s">
        <v>205</v>
      </c>
      <c r="E118" s="11" t="s">
        <v>391</v>
      </c>
      <c r="F118" s="11" t="s">
        <v>21</v>
      </c>
      <c r="G118" s="11" t="s">
        <v>392</v>
      </c>
      <c r="H118" s="11" t="s">
        <v>393</v>
      </c>
    </row>
    <row r="119" spans="1:8" ht="16" x14ac:dyDescent="0.15">
      <c r="A119" s="11" t="s">
        <v>41</v>
      </c>
      <c r="B119" s="11" t="s">
        <v>440</v>
      </c>
      <c r="C119" s="11" t="s">
        <v>441</v>
      </c>
      <c r="D119" s="11" t="s">
        <v>205</v>
      </c>
      <c r="E119" s="11" t="s">
        <v>391</v>
      </c>
      <c r="F119" s="11" t="s">
        <v>21</v>
      </c>
      <c r="G119" s="11" t="s">
        <v>392</v>
      </c>
      <c r="H119" s="11" t="s">
        <v>393</v>
      </c>
    </row>
    <row r="120" spans="1:8" ht="16" x14ac:dyDescent="0.15">
      <c r="A120" s="11" t="s">
        <v>442</v>
      </c>
      <c r="B120" s="11" t="s">
        <v>443</v>
      </c>
      <c r="C120" s="11" t="s">
        <v>444</v>
      </c>
      <c r="D120" s="11" t="s">
        <v>205</v>
      </c>
      <c r="E120" s="11" t="s">
        <v>391</v>
      </c>
      <c r="F120" s="11" t="s">
        <v>104</v>
      </c>
      <c r="G120" s="11" t="s">
        <v>445</v>
      </c>
      <c r="H120" s="11" t="s">
        <v>446</v>
      </c>
    </row>
    <row r="121" spans="1:8" ht="16" x14ac:dyDescent="0.15">
      <c r="A121" s="11" t="s">
        <v>442</v>
      </c>
      <c r="B121" s="11" t="s">
        <v>447</v>
      </c>
      <c r="C121" s="11" t="s">
        <v>448</v>
      </c>
      <c r="D121" s="11" t="s">
        <v>205</v>
      </c>
      <c r="E121" s="11" t="s">
        <v>391</v>
      </c>
      <c r="F121" s="11" t="s">
        <v>104</v>
      </c>
      <c r="G121" s="11" t="s">
        <v>445</v>
      </c>
      <c r="H121" s="11" t="s">
        <v>449</v>
      </c>
    </row>
    <row r="122" spans="1:8" ht="16" x14ac:dyDescent="0.15">
      <c r="A122" s="11" t="s">
        <v>442</v>
      </c>
      <c r="B122" s="11" t="s">
        <v>450</v>
      </c>
      <c r="C122" s="11" t="s">
        <v>451</v>
      </c>
      <c r="D122" s="11" t="s">
        <v>205</v>
      </c>
      <c r="E122" s="11" t="s">
        <v>391</v>
      </c>
      <c r="F122" s="11" t="s">
        <v>104</v>
      </c>
      <c r="G122" s="11" t="s">
        <v>445</v>
      </c>
      <c r="H122" s="11" t="s">
        <v>452</v>
      </c>
    </row>
    <row r="123" spans="1:8" ht="16" x14ac:dyDescent="0.15">
      <c r="A123" s="11" t="s">
        <v>442</v>
      </c>
      <c r="B123" s="11" t="s">
        <v>453</v>
      </c>
      <c r="C123" s="11" t="s">
        <v>454</v>
      </c>
      <c r="D123" s="11" t="s">
        <v>205</v>
      </c>
      <c r="E123" s="11" t="s">
        <v>391</v>
      </c>
      <c r="F123" s="11" t="s">
        <v>104</v>
      </c>
      <c r="G123" s="11" t="s">
        <v>445</v>
      </c>
      <c r="H123" s="11" t="s">
        <v>455</v>
      </c>
    </row>
    <row r="124" spans="1:8" ht="16" x14ac:dyDescent="0.15">
      <c r="A124" s="11" t="s">
        <v>442</v>
      </c>
      <c r="B124" s="11" t="s">
        <v>456</v>
      </c>
      <c r="C124" s="11" t="s">
        <v>457</v>
      </c>
      <c r="D124" s="11" t="s">
        <v>205</v>
      </c>
      <c r="E124" s="11" t="s">
        <v>391</v>
      </c>
      <c r="F124" s="11" t="s">
        <v>104</v>
      </c>
      <c r="G124" s="11" t="s">
        <v>445</v>
      </c>
      <c r="H124" s="11" t="s">
        <v>458</v>
      </c>
    </row>
    <row r="125" spans="1:8" ht="16" x14ac:dyDescent="0.15">
      <c r="A125" s="11" t="s">
        <v>442</v>
      </c>
      <c r="B125" s="11" t="s">
        <v>459</v>
      </c>
      <c r="C125" s="11" t="s">
        <v>460</v>
      </c>
      <c r="D125" s="11" t="s">
        <v>205</v>
      </c>
      <c r="E125" s="11" t="s">
        <v>391</v>
      </c>
      <c r="F125" s="11" t="s">
        <v>104</v>
      </c>
      <c r="G125" s="11" t="s">
        <v>445</v>
      </c>
      <c r="H125" s="11" t="s">
        <v>461</v>
      </c>
    </row>
    <row r="126" spans="1:8" ht="16" x14ac:dyDescent="0.15">
      <c r="A126" s="11" t="s">
        <v>442</v>
      </c>
      <c r="B126" s="11" t="s">
        <v>462</v>
      </c>
      <c r="C126" s="11" t="s">
        <v>463</v>
      </c>
      <c r="D126" s="11" t="s">
        <v>205</v>
      </c>
      <c r="E126" s="11" t="s">
        <v>391</v>
      </c>
      <c r="F126" s="11" t="s">
        <v>104</v>
      </c>
      <c r="G126" s="11" t="s">
        <v>445</v>
      </c>
      <c r="H126" s="11" t="s">
        <v>464</v>
      </c>
    </row>
    <row r="127" spans="1:8" ht="16" x14ac:dyDescent="0.15">
      <c r="A127" s="11" t="s">
        <v>442</v>
      </c>
      <c r="B127" s="11" t="s">
        <v>465</v>
      </c>
      <c r="C127" s="11" t="s">
        <v>466</v>
      </c>
      <c r="D127" s="11" t="s">
        <v>205</v>
      </c>
      <c r="E127" s="11" t="s">
        <v>391</v>
      </c>
      <c r="F127" s="11" t="s">
        <v>104</v>
      </c>
      <c r="G127" s="11" t="s">
        <v>445</v>
      </c>
      <c r="H127" s="11" t="s">
        <v>467</v>
      </c>
    </row>
    <row r="128" spans="1:8" ht="16" x14ac:dyDescent="0.15">
      <c r="A128" s="11" t="s">
        <v>442</v>
      </c>
      <c r="B128" s="11" t="s">
        <v>468</v>
      </c>
      <c r="C128" s="11" t="s">
        <v>469</v>
      </c>
      <c r="D128" s="11" t="s">
        <v>205</v>
      </c>
      <c r="E128" s="11" t="s">
        <v>391</v>
      </c>
      <c r="F128" s="11" t="s">
        <v>104</v>
      </c>
      <c r="G128" s="11" t="s">
        <v>445</v>
      </c>
      <c r="H128" s="11" t="s">
        <v>470</v>
      </c>
    </row>
    <row r="129" spans="1:17" ht="16" x14ac:dyDescent="0.15">
      <c r="A129" s="11" t="s">
        <v>442</v>
      </c>
      <c r="B129" s="11" t="s">
        <v>471</v>
      </c>
      <c r="C129" s="11" t="s">
        <v>472</v>
      </c>
      <c r="D129" s="11" t="s">
        <v>205</v>
      </c>
      <c r="E129" s="11" t="s">
        <v>391</v>
      </c>
      <c r="F129" s="11" t="s">
        <v>104</v>
      </c>
      <c r="G129" s="11" t="s">
        <v>445</v>
      </c>
      <c r="H129" s="11" t="s">
        <v>473</v>
      </c>
    </row>
    <row r="130" spans="1:17" ht="16" x14ac:dyDescent="0.15">
      <c r="A130" s="11" t="s">
        <v>442</v>
      </c>
      <c r="B130" s="11" t="s">
        <v>474</v>
      </c>
      <c r="C130" s="11" t="s">
        <v>475</v>
      </c>
      <c r="D130" s="11" t="s">
        <v>205</v>
      </c>
      <c r="E130" s="11" t="s">
        <v>391</v>
      </c>
      <c r="F130" s="11" t="s">
        <v>104</v>
      </c>
      <c r="G130" s="11" t="s">
        <v>445</v>
      </c>
      <c r="H130" s="11" t="s">
        <v>476</v>
      </c>
    </row>
    <row r="131" spans="1:17" ht="16" x14ac:dyDescent="0.15">
      <c r="A131" s="11" t="s">
        <v>20</v>
      </c>
      <c r="B131" s="11" t="s">
        <v>477</v>
      </c>
      <c r="C131" s="11" t="s">
        <v>478</v>
      </c>
      <c r="D131" s="11" t="s">
        <v>205</v>
      </c>
      <c r="E131" s="11" t="s">
        <v>391</v>
      </c>
      <c r="F131" s="11" t="s">
        <v>104</v>
      </c>
      <c r="G131" s="11" t="s">
        <v>479</v>
      </c>
      <c r="H131" s="11" t="s">
        <v>480</v>
      </c>
    </row>
    <row r="132" spans="1:17" ht="16" x14ac:dyDescent="0.15">
      <c r="A132" s="36" t="s">
        <v>481</v>
      </c>
      <c r="B132" s="36"/>
      <c r="C132" s="36"/>
      <c r="D132" s="36"/>
      <c r="E132" s="36"/>
      <c r="F132" s="36"/>
      <c r="G132" s="36"/>
      <c r="H132" s="36"/>
      <c r="I132" s="16"/>
      <c r="J132" s="16"/>
      <c r="K132" s="16"/>
      <c r="L132" s="16"/>
      <c r="M132" s="16"/>
      <c r="N132" s="19"/>
      <c r="O132" s="19"/>
      <c r="P132" s="19"/>
      <c r="Q132" s="19"/>
    </row>
    <row r="133" spans="1:17" ht="16" x14ac:dyDescent="0.15">
      <c r="A133" s="17" t="s">
        <v>5</v>
      </c>
      <c r="B133" s="17" t="s">
        <v>197</v>
      </c>
      <c r="C133" s="17" t="s">
        <v>198</v>
      </c>
      <c r="D133" s="17" t="s">
        <v>199</v>
      </c>
      <c r="E133" s="17" t="s">
        <v>200</v>
      </c>
      <c r="F133" s="17" t="s">
        <v>6</v>
      </c>
      <c r="G133" s="17" t="s">
        <v>201</v>
      </c>
      <c r="H133" s="17" t="s">
        <v>202</v>
      </c>
    </row>
    <row r="134" spans="1:17" ht="16" x14ac:dyDescent="0.2">
      <c r="A134" s="11" t="s">
        <v>442</v>
      </c>
      <c r="B134" s="1" t="s">
        <v>482</v>
      </c>
      <c r="C134" s="11" t="s">
        <v>483</v>
      </c>
      <c r="D134" s="11" t="s">
        <v>484</v>
      </c>
      <c r="E134" s="11" t="s">
        <v>485</v>
      </c>
      <c r="F134" s="11" t="s">
        <v>21</v>
      </c>
      <c r="G134" s="11" t="s">
        <v>486</v>
      </c>
      <c r="H134" s="20" t="s">
        <v>487</v>
      </c>
    </row>
    <row r="135" spans="1:17" ht="16" x14ac:dyDescent="0.2">
      <c r="A135" s="11" t="s">
        <v>442</v>
      </c>
      <c r="B135" s="1" t="s">
        <v>488</v>
      </c>
      <c r="C135" s="11" t="s">
        <v>489</v>
      </c>
      <c r="D135" s="11" t="s">
        <v>484</v>
      </c>
      <c r="E135" s="11" t="s">
        <v>490</v>
      </c>
      <c r="F135" s="11" t="s">
        <v>21</v>
      </c>
      <c r="G135" s="11" t="s">
        <v>486</v>
      </c>
      <c r="H135" s="20" t="s">
        <v>487</v>
      </c>
    </row>
    <row r="136" spans="1:17" ht="16" x14ac:dyDescent="0.2">
      <c r="A136" s="11" t="s">
        <v>442</v>
      </c>
      <c r="B136" s="1" t="s">
        <v>491</v>
      </c>
      <c r="C136" s="11" t="s">
        <v>489</v>
      </c>
      <c r="D136" s="11" t="s">
        <v>484</v>
      </c>
      <c r="E136" s="11" t="s">
        <v>490</v>
      </c>
      <c r="F136" s="11" t="s">
        <v>21</v>
      </c>
      <c r="G136" s="11" t="s">
        <v>486</v>
      </c>
      <c r="H136" s="20" t="s">
        <v>487</v>
      </c>
    </row>
    <row r="137" spans="1:17" ht="16" x14ac:dyDescent="0.2">
      <c r="A137" s="11" t="s">
        <v>442</v>
      </c>
      <c r="B137" s="1" t="s">
        <v>492</v>
      </c>
      <c r="C137" s="11" t="s">
        <v>493</v>
      </c>
      <c r="D137" s="11" t="s">
        <v>484</v>
      </c>
      <c r="E137" s="11" t="s">
        <v>494</v>
      </c>
      <c r="F137" s="11" t="s">
        <v>21</v>
      </c>
      <c r="G137" s="11" t="s">
        <v>486</v>
      </c>
      <c r="H137" s="20" t="s">
        <v>487</v>
      </c>
    </row>
    <row r="138" spans="1:17" ht="16" x14ac:dyDescent="0.2">
      <c r="A138" s="11" t="s">
        <v>442</v>
      </c>
      <c r="B138" s="1" t="s">
        <v>495</v>
      </c>
      <c r="C138" s="11" t="s">
        <v>496</v>
      </c>
      <c r="D138" s="11" t="s">
        <v>484</v>
      </c>
      <c r="E138" s="11" t="s">
        <v>497</v>
      </c>
      <c r="F138" s="11" t="s">
        <v>21</v>
      </c>
      <c r="G138" s="11" t="s">
        <v>486</v>
      </c>
      <c r="H138" s="20" t="s">
        <v>487</v>
      </c>
    </row>
    <row r="139" spans="1:17" ht="16" x14ac:dyDescent="0.2">
      <c r="A139" s="11" t="s">
        <v>442</v>
      </c>
      <c r="B139" s="1" t="s">
        <v>498</v>
      </c>
      <c r="C139" s="11" t="s">
        <v>499</v>
      </c>
      <c r="D139" s="11" t="s">
        <v>484</v>
      </c>
      <c r="E139" s="11" t="s">
        <v>500</v>
      </c>
      <c r="F139" s="11" t="s">
        <v>21</v>
      </c>
      <c r="G139" s="11" t="s">
        <v>486</v>
      </c>
      <c r="H139" s="20" t="s">
        <v>487</v>
      </c>
    </row>
    <row r="140" spans="1:17" ht="16" x14ac:dyDescent="0.2">
      <c r="A140" s="11" t="s">
        <v>442</v>
      </c>
      <c r="B140" s="1" t="s">
        <v>501</v>
      </c>
      <c r="C140" s="11" t="s">
        <v>499</v>
      </c>
      <c r="D140" s="11" t="s">
        <v>484</v>
      </c>
      <c r="E140" s="11" t="s">
        <v>500</v>
      </c>
      <c r="F140" s="11" t="s">
        <v>21</v>
      </c>
      <c r="G140" s="11" t="s">
        <v>486</v>
      </c>
      <c r="H140" s="20" t="s">
        <v>487</v>
      </c>
    </row>
  </sheetData>
  <mergeCells count="3">
    <mergeCell ref="A1:H1"/>
    <mergeCell ref="A2:H2"/>
    <mergeCell ref="A132:H132"/>
  </mergeCells>
  <pageMargins left="0.7" right="0.7" top="0.75" bottom="0.75" header="0.51180555555555496" footer="0.51180555555555496"/>
  <pageSetup paperSize="9" firstPageNumber="0" orientation="portrait" horizontalDpi="300" verticalDpi="30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7"/>
  <sheetViews>
    <sheetView zoomScaleNormal="100" workbookViewId="0">
      <selection activeCell="B7" sqref="B7"/>
    </sheetView>
  </sheetViews>
  <sheetFormatPr baseColWidth="10" defaultColWidth="11.5" defaultRowHeight="16" x14ac:dyDescent="0.2"/>
  <cols>
    <col min="1" max="1" width="33.5" style="1" customWidth="1"/>
    <col min="2" max="2" width="28.6640625" style="1" customWidth="1"/>
    <col min="3" max="3" width="17.1640625" style="1" customWidth="1"/>
    <col min="4" max="4" width="22" style="1" customWidth="1"/>
    <col min="5" max="5" width="26.33203125" style="1" customWidth="1"/>
    <col min="6" max="6" width="31.5" style="1" customWidth="1"/>
    <col min="7" max="7" width="28.33203125" style="1" customWidth="1"/>
    <col min="8" max="8" width="24.33203125" style="1" customWidth="1"/>
    <col min="9" max="9" width="14.33203125" style="1" customWidth="1"/>
    <col min="10" max="10" width="14.1640625" style="1" customWidth="1"/>
    <col min="11" max="12" width="14.33203125" style="1" customWidth="1"/>
    <col min="13" max="13" width="13.33203125" style="1" customWidth="1"/>
    <col min="14" max="14" width="28.1640625" style="1" customWidth="1"/>
    <col min="15" max="15" width="18.33203125" style="1" customWidth="1"/>
    <col min="16" max="16" width="14.1640625" style="1" customWidth="1"/>
    <col min="17" max="1025" width="11.5" style="1"/>
  </cols>
  <sheetData>
    <row r="1" spans="1:16" ht="15" customHeight="1" x14ac:dyDescent="0.2">
      <c r="A1" s="37" t="s">
        <v>856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x14ac:dyDescent="0.2">
      <c r="A2" s="28" t="s">
        <v>842</v>
      </c>
      <c r="B2" s="29" t="s">
        <v>843</v>
      </c>
      <c r="C2" s="29" t="s">
        <v>609</v>
      </c>
      <c r="D2" s="29" t="s">
        <v>844</v>
      </c>
      <c r="E2" s="29" t="s">
        <v>845</v>
      </c>
      <c r="F2" s="29" t="s">
        <v>846</v>
      </c>
      <c r="G2" s="29" t="s">
        <v>847</v>
      </c>
      <c r="H2" s="29" t="s">
        <v>812</v>
      </c>
      <c r="I2" s="29" t="s">
        <v>848</v>
      </c>
      <c r="J2" s="29" t="s">
        <v>849</v>
      </c>
      <c r="K2" s="29" t="s">
        <v>850</v>
      </c>
      <c r="L2" s="29" t="s">
        <v>851</v>
      </c>
      <c r="M2" s="29" t="s">
        <v>852</v>
      </c>
      <c r="N2" s="29" t="s">
        <v>853</v>
      </c>
      <c r="O2" s="29" t="s">
        <v>854</v>
      </c>
      <c r="P2" s="29" t="s">
        <v>7</v>
      </c>
    </row>
    <row r="3" spans="1:16" ht="17" x14ac:dyDescent="0.2">
      <c r="A3" s="30" t="s">
        <v>843</v>
      </c>
      <c r="C3" s="31">
        <v>7.286395E-11</v>
      </c>
      <c r="D3" s="31">
        <v>2.4717679999999999E-2</v>
      </c>
      <c r="E3" s="31">
        <v>7.0891909999999999E-3</v>
      </c>
      <c r="F3" s="31">
        <v>0.20917359999999999</v>
      </c>
      <c r="G3" s="31">
        <v>7.9692910000000005E-5</v>
      </c>
      <c r="H3" s="31">
        <v>1.22399E-11</v>
      </c>
      <c r="I3" s="31">
        <v>5.4418519999999998E-10</v>
      </c>
      <c r="J3" s="31">
        <v>4.4722449999999999E-6</v>
      </c>
      <c r="K3" s="31">
        <v>8.4286029999999998E-2</v>
      </c>
      <c r="L3" s="31">
        <v>2.0626949999999998E-6</v>
      </c>
      <c r="M3" s="31">
        <v>2.5456099999999998E-3</v>
      </c>
      <c r="N3" s="31">
        <v>3.2356320000000001E-23</v>
      </c>
      <c r="O3" s="31">
        <v>4.6385549999999999E-3</v>
      </c>
      <c r="P3" s="31">
        <v>3.219905E-7</v>
      </c>
    </row>
    <row r="4" spans="1:16" ht="17" x14ac:dyDescent="0.2">
      <c r="A4" s="30" t="s">
        <v>609</v>
      </c>
      <c r="B4" s="1">
        <v>-0.65083902000000005</v>
      </c>
      <c r="C4" s="31"/>
      <c r="D4" s="31">
        <v>0.60730399999999995</v>
      </c>
      <c r="E4" s="31">
        <v>3.5409679999999998E-3</v>
      </c>
      <c r="F4" s="31">
        <v>2.722482E-3</v>
      </c>
      <c r="G4" s="31">
        <v>1.9903329999999999E-8</v>
      </c>
      <c r="H4" s="31">
        <v>4.3220180000000003E-18</v>
      </c>
      <c r="I4" s="31">
        <v>6.6801E-14</v>
      </c>
      <c r="J4" s="31">
        <v>3.0038220000000001E-2</v>
      </c>
      <c r="K4" s="31">
        <v>0.1672189</v>
      </c>
      <c r="L4" s="31">
        <v>2.2814929999999999E-4</v>
      </c>
      <c r="M4" s="31">
        <v>0.79698910000000001</v>
      </c>
      <c r="N4" s="31">
        <v>1.194026E-9</v>
      </c>
      <c r="O4" s="31">
        <v>2.6586840000000002E-4</v>
      </c>
      <c r="P4" s="31">
        <v>1.2108310000000001E-3</v>
      </c>
    </row>
    <row r="5" spans="1:16" ht="17" x14ac:dyDescent="0.2">
      <c r="A5" s="30" t="s">
        <v>844</v>
      </c>
      <c r="B5" s="1">
        <v>0.33450215999999999</v>
      </c>
      <c r="C5" s="1">
        <v>-0.30832298000000002</v>
      </c>
      <c r="E5" s="31">
        <v>5.4470450000000002E-3</v>
      </c>
      <c r="F5" s="31">
        <v>5.9598909999999999E-6</v>
      </c>
      <c r="G5" s="31">
        <v>3.643769E-4</v>
      </c>
      <c r="H5" s="31">
        <v>0.61403189999999996</v>
      </c>
      <c r="I5" s="31">
        <v>3.1707359999999997E-2</v>
      </c>
      <c r="J5" s="31">
        <v>0.51769980000000004</v>
      </c>
      <c r="K5" s="31">
        <v>0.64624899999999996</v>
      </c>
      <c r="L5" s="31">
        <v>8.5044950000000004E-4</v>
      </c>
      <c r="M5" s="31">
        <v>0.78741479999999997</v>
      </c>
      <c r="N5" s="31">
        <v>1.080959E-7</v>
      </c>
      <c r="O5" s="31">
        <v>1.353304E-2</v>
      </c>
      <c r="P5" s="31">
        <v>5.1653700000000003E-5</v>
      </c>
    </row>
    <row r="6" spans="1:16" ht="17" x14ac:dyDescent="0.2">
      <c r="A6" s="30" t="s">
        <v>845</v>
      </c>
      <c r="B6" s="1">
        <v>-3.6313409999999997E-2</v>
      </c>
      <c r="C6" s="1">
        <v>6.9976549999999998E-2</v>
      </c>
      <c r="D6" s="1">
        <v>0.30754905799999999</v>
      </c>
      <c r="E6" s="31"/>
      <c r="F6" s="31">
        <v>6.3977349999999998E-5</v>
      </c>
      <c r="G6" s="31">
        <v>5.4922849999999997E-6</v>
      </c>
      <c r="H6" s="31">
        <v>1.441257E-2</v>
      </c>
      <c r="I6" s="31">
        <v>0.2304397</v>
      </c>
      <c r="J6" s="31">
        <v>7.1407919999999999E-5</v>
      </c>
      <c r="K6" s="31">
        <v>0.113053</v>
      </c>
      <c r="L6" s="31">
        <v>9.020152E-4</v>
      </c>
      <c r="M6" s="31">
        <v>0.80706040000000001</v>
      </c>
      <c r="N6" s="31">
        <v>0.63315860000000002</v>
      </c>
      <c r="O6" s="31">
        <v>1.177884E-2</v>
      </c>
      <c r="P6" s="31">
        <v>0.74973559999999995</v>
      </c>
    </row>
    <row r="7" spans="1:16" ht="17" x14ac:dyDescent="0.2">
      <c r="A7" s="30" t="s">
        <v>846</v>
      </c>
      <c r="B7" s="1">
        <v>-0.15910979</v>
      </c>
      <c r="C7" s="1">
        <v>0.31028454</v>
      </c>
      <c r="D7" s="1">
        <v>0.50481482499999997</v>
      </c>
      <c r="E7" s="1">
        <v>0.40170455999999999</v>
      </c>
      <c r="F7" s="31"/>
      <c r="G7" s="31">
        <v>2.7985919999999999E-29</v>
      </c>
      <c r="H7" s="31">
        <v>2.079396E-7</v>
      </c>
      <c r="I7" s="31">
        <v>2.273942E-4</v>
      </c>
      <c r="J7" s="31">
        <v>0.16246070000000001</v>
      </c>
      <c r="K7" s="31">
        <v>9.6571060000000004E-3</v>
      </c>
      <c r="L7" s="31">
        <v>2.594863E-2</v>
      </c>
      <c r="M7" s="31">
        <v>0.15504129999999999</v>
      </c>
      <c r="N7" s="31">
        <v>0.89714360000000004</v>
      </c>
      <c r="O7" s="31">
        <v>0.18915589999999999</v>
      </c>
      <c r="P7" s="31">
        <v>0.86060760000000003</v>
      </c>
    </row>
    <row r="8" spans="1:16" ht="17" x14ac:dyDescent="0.2">
      <c r="A8" s="30" t="s">
        <v>847</v>
      </c>
      <c r="B8" s="1">
        <v>-0.37416166000000001</v>
      </c>
      <c r="C8" s="1">
        <v>0.44376291000000001</v>
      </c>
      <c r="D8" s="1">
        <v>0.37736898899999999</v>
      </c>
      <c r="E8" s="1">
        <v>0.34645935</v>
      </c>
      <c r="F8" s="1">
        <v>0.88180437</v>
      </c>
      <c r="G8" s="31"/>
      <c r="H8" s="31">
        <v>8.4257239999999996E-19</v>
      </c>
      <c r="I8" s="31">
        <v>3.4779710000000002E-11</v>
      </c>
      <c r="J8" s="31">
        <v>2.5951279999999999E-3</v>
      </c>
      <c r="K8" s="31">
        <v>1.699614E-2</v>
      </c>
      <c r="L8" s="31">
        <v>4.9306650000000002E-6</v>
      </c>
      <c r="M8" s="31">
        <v>0.64803789999999994</v>
      </c>
      <c r="N8" s="31">
        <v>5.1880780000000001E-2</v>
      </c>
      <c r="O8" s="31">
        <v>4.7245790000000003E-2</v>
      </c>
      <c r="P8" s="31">
        <v>0.89364350000000004</v>
      </c>
    </row>
    <row r="9" spans="1:16" ht="17" x14ac:dyDescent="0.2">
      <c r="A9" s="30" t="s">
        <v>812</v>
      </c>
      <c r="B9" s="1">
        <v>-0.63092934000000001</v>
      </c>
      <c r="C9" s="1">
        <v>0.71768522999999995</v>
      </c>
      <c r="D9" s="1">
        <v>-0.14002800600000001</v>
      </c>
      <c r="E9" s="1">
        <v>7.6338550000000005E-2</v>
      </c>
      <c r="F9" s="1">
        <v>0.54888267999999996</v>
      </c>
      <c r="G9" s="1">
        <v>0.72177539999999996</v>
      </c>
      <c r="H9" s="31"/>
      <c r="I9" s="31">
        <v>2.4962189999999999E-39</v>
      </c>
      <c r="J9" s="31">
        <v>2.2138450000000001E-5</v>
      </c>
      <c r="K9" s="31">
        <v>6.6715050000000004E-5</v>
      </c>
      <c r="L9" s="31">
        <v>3.797371E-8</v>
      </c>
      <c r="M9" s="31">
        <v>0.90765989999999996</v>
      </c>
      <c r="N9" s="31">
        <v>1.164705E-7</v>
      </c>
      <c r="O9" s="31">
        <v>4.0894440000000002E-5</v>
      </c>
      <c r="P9" s="31">
        <v>4.4878590000000003E-3</v>
      </c>
    </row>
    <row r="10" spans="1:16" ht="17" x14ac:dyDescent="0.2">
      <c r="A10" s="30" t="s">
        <v>848</v>
      </c>
      <c r="B10" s="1">
        <v>-0.57373531</v>
      </c>
      <c r="C10" s="1">
        <v>0.66588126000000003</v>
      </c>
      <c r="D10" s="1">
        <v>-0.28618592100000001</v>
      </c>
      <c r="E10" s="1">
        <v>-3.5666290000000003E-2</v>
      </c>
      <c r="F10" s="1">
        <v>0.36799722000000001</v>
      </c>
      <c r="G10" s="1">
        <v>0.55037130000000001</v>
      </c>
      <c r="H10" s="1">
        <v>0.88881016000000002</v>
      </c>
      <c r="I10" s="31"/>
      <c r="J10" s="31">
        <v>3.5217710000000001E-5</v>
      </c>
      <c r="K10" s="31">
        <v>2.6062049999999999E-4</v>
      </c>
      <c r="L10" s="31">
        <v>6.7691719999999996E-7</v>
      </c>
      <c r="M10" s="31">
        <v>0.6568001</v>
      </c>
      <c r="N10" s="31">
        <v>7.812413E-8</v>
      </c>
      <c r="O10" s="31">
        <v>2.2415159999999999E-5</v>
      </c>
      <c r="P10" s="31">
        <v>5.1899290000000001E-2</v>
      </c>
    </row>
    <row r="11" spans="1:16" ht="17" x14ac:dyDescent="0.2">
      <c r="A11" s="30" t="s">
        <v>849</v>
      </c>
      <c r="B11" s="1">
        <v>-0.34845180999999997</v>
      </c>
      <c r="C11" s="1">
        <v>0.33249600000000001</v>
      </c>
      <c r="D11" s="1">
        <v>-2.8972030000000001E-3</v>
      </c>
      <c r="E11" s="1">
        <v>0.36326387999999998</v>
      </c>
      <c r="F11" s="1">
        <v>0.28135631</v>
      </c>
      <c r="G11" s="1">
        <v>0.3943625</v>
      </c>
      <c r="H11" s="1">
        <v>0.37673221000000001</v>
      </c>
      <c r="I11" s="1">
        <v>0.40929134</v>
      </c>
      <c r="J11" s="31"/>
      <c r="K11" s="31">
        <v>0.29299370000000002</v>
      </c>
      <c r="L11" s="31">
        <v>6.5946829999999996E-3</v>
      </c>
      <c r="M11" s="31">
        <v>3.4545309999999998E-3</v>
      </c>
      <c r="N11" s="31">
        <v>1.156162E-4</v>
      </c>
      <c r="O11" s="31">
        <v>9.7048110000000007E-2</v>
      </c>
      <c r="P11" s="31">
        <v>3.4565529999999997E-2</v>
      </c>
    </row>
    <row r="12" spans="1:16" ht="17" x14ac:dyDescent="0.2">
      <c r="A12" s="30" t="s">
        <v>850</v>
      </c>
      <c r="B12" s="1">
        <v>-0.36082396999999999</v>
      </c>
      <c r="C12" s="1">
        <v>0.39608904</v>
      </c>
      <c r="D12" s="1">
        <v>-1.0125901E-2</v>
      </c>
      <c r="E12" s="1">
        <v>-4.3254319999999999E-2</v>
      </c>
      <c r="F12" s="1">
        <v>0.32860381</v>
      </c>
      <c r="G12" s="1">
        <v>0.41239569999999998</v>
      </c>
      <c r="H12" s="1">
        <v>0.54301794999999997</v>
      </c>
      <c r="I12" s="1">
        <v>0.46247660000000002</v>
      </c>
      <c r="J12" s="1">
        <v>0.123460996</v>
      </c>
      <c r="K12" s="31"/>
      <c r="L12" s="31">
        <v>0.24202399999999999</v>
      </c>
      <c r="M12" s="31">
        <v>3.5320450000000003E-2</v>
      </c>
      <c r="N12" s="31">
        <v>1.5002100000000001E-2</v>
      </c>
      <c r="O12" s="31">
        <v>0.12596969999999999</v>
      </c>
      <c r="P12" s="31">
        <v>3.8214230000000002E-2</v>
      </c>
    </row>
    <row r="13" spans="1:16" ht="17" x14ac:dyDescent="0.2">
      <c r="A13" s="30" t="s">
        <v>851</v>
      </c>
      <c r="B13" s="1">
        <v>0.65519749999999999</v>
      </c>
      <c r="C13" s="1">
        <v>-0.58246913</v>
      </c>
      <c r="D13" s="1">
        <v>0.30840325600000001</v>
      </c>
      <c r="E13" s="1">
        <v>-0.32595821000000003</v>
      </c>
      <c r="F13" s="1">
        <v>-0.26759252</v>
      </c>
      <c r="G13" s="1">
        <v>-0.42720370000000002</v>
      </c>
      <c r="H13" s="1">
        <v>-0.58297763999999996</v>
      </c>
      <c r="I13" s="1">
        <v>-0.50752827</v>
      </c>
      <c r="J13" s="1">
        <v>-0.32115840800000001</v>
      </c>
      <c r="K13" s="1">
        <v>-0.23522267999999999</v>
      </c>
      <c r="L13" s="31"/>
      <c r="M13" s="31">
        <v>0.15144299999999999</v>
      </c>
      <c r="N13" s="31">
        <v>1.502435E-13</v>
      </c>
      <c r="O13" s="31">
        <v>1.5274030000000001E-14</v>
      </c>
      <c r="P13" s="31">
        <v>2.4869360000000001E-8</v>
      </c>
    </row>
    <row r="14" spans="1:16" ht="17" x14ac:dyDescent="0.2">
      <c r="A14" s="30" t="s">
        <v>852</v>
      </c>
      <c r="B14" s="1">
        <v>0.26805926000000002</v>
      </c>
      <c r="C14" s="1">
        <v>0.14426686999999999</v>
      </c>
      <c r="D14" s="1">
        <v>9.9955188E-2</v>
      </c>
      <c r="E14" s="1">
        <v>0.13498842999999999</v>
      </c>
      <c r="F14" s="1">
        <v>0.19156261999999999</v>
      </c>
      <c r="G14" s="1">
        <v>0.1655952</v>
      </c>
      <c r="H14" s="1">
        <v>0.23414650000000001</v>
      </c>
      <c r="I14" s="1">
        <v>0.21162522</v>
      </c>
      <c r="J14" s="1">
        <v>-0.28206134900000002</v>
      </c>
      <c r="K14" s="1">
        <v>0.15332477999999999</v>
      </c>
      <c r="L14" s="1">
        <v>-2.869091E-2</v>
      </c>
      <c r="M14" s="31"/>
      <c r="N14" s="31">
        <v>1.179535E-6</v>
      </c>
      <c r="O14" s="31">
        <v>0.40432590000000002</v>
      </c>
      <c r="P14" s="31">
        <v>0.2671113</v>
      </c>
    </row>
    <row r="15" spans="1:16" ht="17" x14ac:dyDescent="0.2">
      <c r="A15" s="30" t="s">
        <v>853</v>
      </c>
      <c r="B15" s="1">
        <v>0.82694350999999999</v>
      </c>
      <c r="C15" s="1">
        <v>-0.59249806000000005</v>
      </c>
      <c r="D15" s="1">
        <v>0.53019223900000001</v>
      </c>
      <c r="E15" s="1">
        <v>5.1582490000000002E-2</v>
      </c>
      <c r="F15" s="1">
        <v>-1.3979500000000001E-2</v>
      </c>
      <c r="G15" s="1">
        <v>-0.20794579999999999</v>
      </c>
      <c r="H15" s="1">
        <v>-0.52904525999999996</v>
      </c>
      <c r="I15" s="1">
        <v>-0.53513467000000003</v>
      </c>
      <c r="J15" s="1">
        <v>-0.39943634500000003</v>
      </c>
      <c r="K15" s="1">
        <v>-0.25855858999999998</v>
      </c>
      <c r="L15" s="1">
        <v>0.68676961999999997</v>
      </c>
      <c r="M15" s="1">
        <v>0.49118695000000001</v>
      </c>
      <c r="N15" s="31"/>
      <c r="O15" s="31">
        <v>2.3162969999999998E-9</v>
      </c>
      <c r="P15" s="31">
        <v>3.2958639999999998E-14</v>
      </c>
    </row>
    <row r="16" spans="1:16" ht="17" x14ac:dyDescent="0.2">
      <c r="A16" s="30" t="s">
        <v>854</v>
      </c>
      <c r="B16" s="1">
        <v>0.56681694999999999</v>
      </c>
      <c r="C16" s="1">
        <v>-0.54221441999999997</v>
      </c>
      <c r="D16" s="1">
        <v>0.45303831500000002</v>
      </c>
      <c r="E16" s="1">
        <v>-0.28947940999999999</v>
      </c>
      <c r="F16" s="1">
        <v>-9.8987619999999998E-2</v>
      </c>
      <c r="G16" s="1">
        <v>-0.12548570000000001</v>
      </c>
      <c r="H16" s="1">
        <v>-0.45936185000000002</v>
      </c>
      <c r="I16" s="1">
        <v>-0.48350741000000003</v>
      </c>
      <c r="J16" s="1">
        <v>-0.27705930699999998</v>
      </c>
      <c r="K16" s="1">
        <v>-0.22046068999999999</v>
      </c>
      <c r="L16" s="1">
        <v>0.71302005000000002</v>
      </c>
      <c r="M16" s="1">
        <v>-4.3449330000000001E-2</v>
      </c>
      <c r="N16" s="1">
        <v>0.58410753999999998</v>
      </c>
      <c r="O16" s="31"/>
      <c r="P16" s="31">
        <v>7.148998E-6</v>
      </c>
    </row>
    <row r="17" spans="1:15" ht="17" x14ac:dyDescent="0.2">
      <c r="A17" s="32" t="s">
        <v>7</v>
      </c>
      <c r="B17" s="1">
        <v>0.56435133999999998</v>
      </c>
      <c r="C17" s="1">
        <v>-0.48146318999999999</v>
      </c>
      <c r="D17" s="1">
        <v>0.42235824300000002</v>
      </c>
      <c r="E17" s="1">
        <v>-6.1708579999999999E-2</v>
      </c>
      <c r="F17" s="1">
        <v>-3.3738200000000003E-2</v>
      </c>
      <c r="G17" s="1">
        <v>-0.1096961</v>
      </c>
      <c r="H17" s="1">
        <v>-0.36336700999999999</v>
      </c>
      <c r="I17" s="1">
        <v>-0.23721063000000001</v>
      </c>
      <c r="J17" s="1">
        <v>-0.16615866600000001</v>
      </c>
      <c r="K17" s="1">
        <v>-0.19067899999999999</v>
      </c>
      <c r="L17" s="1">
        <v>0.70261711999999998</v>
      </c>
      <c r="M17" s="1">
        <v>0.22400028</v>
      </c>
      <c r="N17" s="1">
        <v>0.69982411</v>
      </c>
      <c r="O17" s="1">
        <v>0.60498302000000004</v>
      </c>
    </row>
  </sheetData>
  <mergeCells count="1">
    <mergeCell ref="A1:P1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113"/>
  <sheetViews>
    <sheetView tabSelected="1" topLeftCell="A43" zoomScale="138" zoomScaleNormal="138" workbookViewId="0">
      <selection activeCell="E17" sqref="E17"/>
    </sheetView>
  </sheetViews>
  <sheetFormatPr baseColWidth="10" defaultColWidth="9" defaultRowHeight="16" x14ac:dyDescent="0.15"/>
  <cols>
    <col min="1" max="1" width="12.5" style="11" customWidth="1"/>
    <col min="2" max="2" width="18.6640625" style="11" customWidth="1"/>
    <col min="3" max="3" width="33.33203125" style="11" customWidth="1"/>
    <col min="4" max="4" width="54.83203125" style="11" customWidth="1"/>
    <col min="5" max="5" width="30.83203125" style="11" customWidth="1"/>
    <col min="6" max="6" width="9.33203125" style="11" customWidth="1"/>
    <col min="7" max="1025" width="9" style="11"/>
  </cols>
  <sheetData>
    <row r="1" spans="1:6" ht="40.5" customHeight="1" x14ac:dyDescent="0.15">
      <c r="A1" s="38" t="s">
        <v>857</v>
      </c>
      <c r="B1" s="39"/>
      <c r="C1" s="39"/>
      <c r="D1" s="39"/>
      <c r="E1" s="39"/>
    </row>
    <row r="2" spans="1:6" s="23" customFormat="1" x14ac:dyDescent="0.15">
      <c r="A2" s="21" t="s">
        <v>502</v>
      </c>
      <c r="B2" s="22" t="s">
        <v>503</v>
      </c>
      <c r="C2" s="21" t="s">
        <v>504</v>
      </c>
      <c r="D2" s="21" t="s">
        <v>505</v>
      </c>
      <c r="E2" s="21" t="s">
        <v>506</v>
      </c>
      <c r="F2" s="11"/>
    </row>
    <row r="3" spans="1:6" x14ac:dyDescent="0.2">
      <c r="A3" s="1" t="s">
        <v>507</v>
      </c>
      <c r="B3" s="11" t="s">
        <v>508</v>
      </c>
      <c r="C3" s="11" t="s">
        <v>509</v>
      </c>
      <c r="D3" s="11" t="s">
        <v>510</v>
      </c>
      <c r="E3" s="11" t="s">
        <v>511</v>
      </c>
    </row>
    <row r="4" spans="1:6" x14ac:dyDescent="0.15">
      <c r="A4" s="11" t="s">
        <v>512</v>
      </c>
      <c r="B4" s="11" t="s">
        <v>513</v>
      </c>
      <c r="C4" s="11" t="s">
        <v>509</v>
      </c>
      <c r="D4" s="11" t="s">
        <v>510</v>
      </c>
      <c r="E4" s="11" t="s">
        <v>511</v>
      </c>
    </row>
    <row r="5" spans="1:6" x14ac:dyDescent="0.15">
      <c r="A5" s="11" t="s">
        <v>514</v>
      </c>
      <c r="B5" s="11" t="s">
        <v>515</v>
      </c>
      <c r="C5" s="11" t="s">
        <v>509</v>
      </c>
      <c r="D5" s="11" t="s">
        <v>510</v>
      </c>
      <c r="E5" s="11" t="s">
        <v>511</v>
      </c>
    </row>
    <row r="6" spans="1:6" x14ac:dyDescent="0.15">
      <c r="A6" s="11" t="s">
        <v>516</v>
      </c>
      <c r="B6" s="11" t="s">
        <v>517</v>
      </c>
      <c r="C6" s="11" t="s">
        <v>509</v>
      </c>
      <c r="D6" s="11" t="s">
        <v>518</v>
      </c>
      <c r="E6" s="11" t="s">
        <v>511</v>
      </c>
    </row>
    <row r="7" spans="1:6" x14ac:dyDescent="0.15">
      <c r="A7" s="11" t="s">
        <v>519</v>
      </c>
      <c r="B7" s="11" t="s">
        <v>520</v>
      </c>
      <c r="C7" s="11" t="s">
        <v>509</v>
      </c>
      <c r="D7" s="11" t="s">
        <v>521</v>
      </c>
      <c r="E7" s="11" t="s">
        <v>511</v>
      </c>
    </row>
    <row r="8" spans="1:6" x14ac:dyDescent="0.15">
      <c r="A8" s="11" t="s">
        <v>522</v>
      </c>
      <c r="B8" s="11" t="s">
        <v>523</v>
      </c>
      <c r="C8" s="11" t="s">
        <v>524</v>
      </c>
      <c r="D8" s="11" t="s">
        <v>525</v>
      </c>
      <c r="E8" s="11" t="s">
        <v>526</v>
      </c>
    </row>
    <row r="9" spans="1:6" x14ac:dyDescent="0.15">
      <c r="A9" s="11" t="s">
        <v>527</v>
      </c>
      <c r="B9" s="11" t="s">
        <v>528</v>
      </c>
      <c r="C9" s="11" t="s">
        <v>524</v>
      </c>
      <c r="D9" s="11" t="s">
        <v>529</v>
      </c>
      <c r="E9" s="11" t="s">
        <v>526</v>
      </c>
    </row>
    <row r="10" spans="1:6" x14ac:dyDescent="0.15">
      <c r="A10" s="11" t="s">
        <v>530</v>
      </c>
      <c r="B10" s="11" t="s">
        <v>531</v>
      </c>
      <c r="C10" s="11" t="s">
        <v>509</v>
      </c>
      <c r="D10" s="11" t="s">
        <v>532</v>
      </c>
      <c r="E10" s="11" t="s">
        <v>511</v>
      </c>
    </row>
    <row r="11" spans="1:6" x14ac:dyDescent="0.15">
      <c r="A11" s="11" t="s">
        <v>533</v>
      </c>
      <c r="B11" s="11" t="s">
        <v>534</v>
      </c>
      <c r="C11" s="11" t="s">
        <v>524</v>
      </c>
      <c r="D11" s="11" t="s">
        <v>535</v>
      </c>
      <c r="E11" s="11" t="s">
        <v>526</v>
      </c>
    </row>
    <row r="12" spans="1:6" x14ac:dyDescent="0.15">
      <c r="A12" s="11" t="s">
        <v>536</v>
      </c>
      <c r="B12" s="11" t="s">
        <v>537</v>
      </c>
      <c r="C12" s="11" t="s">
        <v>524</v>
      </c>
      <c r="D12" s="11" t="s">
        <v>538</v>
      </c>
      <c r="E12" s="11" t="s">
        <v>526</v>
      </c>
    </row>
    <row r="13" spans="1:6" x14ac:dyDescent="0.15">
      <c r="A13" s="11" t="s">
        <v>539</v>
      </c>
      <c r="B13" s="11" t="s">
        <v>540</v>
      </c>
      <c r="C13" s="11" t="s">
        <v>524</v>
      </c>
      <c r="D13" s="11" t="s">
        <v>541</v>
      </c>
      <c r="E13" s="11" t="s">
        <v>526</v>
      </c>
    </row>
    <row r="14" spans="1:6" x14ac:dyDescent="0.15">
      <c r="A14" s="11" t="s">
        <v>542</v>
      </c>
      <c r="B14" s="11" t="s">
        <v>543</v>
      </c>
      <c r="C14" s="11" t="s">
        <v>524</v>
      </c>
      <c r="D14" s="11" t="s">
        <v>544</v>
      </c>
      <c r="E14" s="11" t="s">
        <v>526</v>
      </c>
    </row>
    <row r="15" spans="1:6" x14ac:dyDescent="0.15">
      <c r="A15" s="11" t="s">
        <v>545</v>
      </c>
      <c r="B15" s="11" t="s">
        <v>546</v>
      </c>
      <c r="C15" s="11" t="s">
        <v>524</v>
      </c>
      <c r="D15" s="11" t="s">
        <v>547</v>
      </c>
      <c r="E15" s="11" t="s">
        <v>526</v>
      </c>
    </row>
    <row r="16" spans="1:6" x14ac:dyDescent="0.15">
      <c r="A16" s="11" t="s">
        <v>548</v>
      </c>
      <c r="B16" s="11" t="s">
        <v>549</v>
      </c>
      <c r="C16" s="11" t="s">
        <v>509</v>
      </c>
      <c r="D16" s="11" t="s">
        <v>550</v>
      </c>
      <c r="E16" s="11" t="s">
        <v>511</v>
      </c>
    </row>
    <row r="17" spans="1:5" x14ac:dyDescent="0.15">
      <c r="A17" s="11" t="s">
        <v>551</v>
      </c>
      <c r="B17" s="11" t="s">
        <v>552</v>
      </c>
      <c r="C17" s="11" t="s">
        <v>509</v>
      </c>
      <c r="D17" s="11" t="s">
        <v>553</v>
      </c>
      <c r="E17" s="11" t="s">
        <v>511</v>
      </c>
    </row>
    <row r="18" spans="1:5" x14ac:dyDescent="0.15">
      <c r="A18" s="11" t="s">
        <v>554</v>
      </c>
      <c r="B18" s="11" t="s">
        <v>555</v>
      </c>
      <c r="C18" s="11" t="s">
        <v>524</v>
      </c>
      <c r="D18" s="11" t="s">
        <v>556</v>
      </c>
      <c r="E18" s="11" t="s">
        <v>526</v>
      </c>
    </row>
    <row r="19" spans="1:5" x14ac:dyDescent="0.15">
      <c r="A19" s="11" t="s">
        <v>557</v>
      </c>
      <c r="B19" s="11" t="s">
        <v>558</v>
      </c>
      <c r="C19" s="11" t="s">
        <v>524</v>
      </c>
      <c r="D19" s="11" t="s">
        <v>559</v>
      </c>
      <c r="E19" s="11" t="s">
        <v>526</v>
      </c>
    </row>
    <row r="20" spans="1:5" x14ac:dyDescent="0.15">
      <c r="A20" s="11" t="s">
        <v>560</v>
      </c>
      <c r="B20" s="11" t="s">
        <v>561</v>
      </c>
      <c r="C20" s="11" t="s">
        <v>524</v>
      </c>
      <c r="D20" s="11" t="s">
        <v>562</v>
      </c>
      <c r="E20" s="11" t="s">
        <v>526</v>
      </c>
    </row>
    <row r="21" spans="1:5" x14ac:dyDescent="0.15">
      <c r="A21" s="11" t="s">
        <v>563</v>
      </c>
      <c r="B21" s="11" t="s">
        <v>564</v>
      </c>
      <c r="C21" s="11" t="s">
        <v>524</v>
      </c>
      <c r="D21" s="11" t="s">
        <v>565</v>
      </c>
      <c r="E21" s="11" t="s">
        <v>526</v>
      </c>
    </row>
    <row r="22" spans="1:5" x14ac:dyDescent="0.15">
      <c r="A22" s="11" t="s">
        <v>566</v>
      </c>
      <c r="B22" s="11" t="s">
        <v>567</v>
      </c>
      <c r="C22" s="11" t="s">
        <v>524</v>
      </c>
      <c r="D22" s="11" t="s">
        <v>568</v>
      </c>
      <c r="E22" s="11" t="s">
        <v>526</v>
      </c>
    </row>
    <row r="23" spans="1:5" x14ac:dyDescent="0.15">
      <c r="A23" s="11" t="s">
        <v>569</v>
      </c>
      <c r="B23" s="11" t="s">
        <v>570</v>
      </c>
      <c r="C23" s="11" t="s">
        <v>524</v>
      </c>
      <c r="D23" s="11" t="s">
        <v>571</v>
      </c>
      <c r="E23" s="11" t="s">
        <v>526</v>
      </c>
    </row>
    <row r="24" spans="1:5" x14ac:dyDescent="0.15">
      <c r="A24" s="11" t="s">
        <v>572</v>
      </c>
      <c r="B24" s="11" t="s">
        <v>573</v>
      </c>
      <c r="C24" s="11" t="s">
        <v>524</v>
      </c>
      <c r="D24" s="11" t="s">
        <v>574</v>
      </c>
      <c r="E24" s="11" t="s">
        <v>526</v>
      </c>
    </row>
    <row r="25" spans="1:5" x14ac:dyDescent="0.15">
      <c r="A25" s="11" t="s">
        <v>575</v>
      </c>
      <c r="B25" s="11" t="s">
        <v>576</v>
      </c>
      <c r="C25" s="11" t="s">
        <v>524</v>
      </c>
      <c r="D25" s="11" t="s">
        <v>577</v>
      </c>
      <c r="E25" s="11" t="s">
        <v>526</v>
      </c>
    </row>
    <row r="26" spans="1:5" x14ac:dyDescent="0.15">
      <c r="A26" s="11" t="s">
        <v>578</v>
      </c>
      <c r="B26" s="11" t="s">
        <v>579</v>
      </c>
      <c r="C26" s="11" t="s">
        <v>524</v>
      </c>
      <c r="D26" s="11" t="s">
        <v>580</v>
      </c>
      <c r="E26" s="11" t="s">
        <v>526</v>
      </c>
    </row>
    <row r="27" spans="1:5" x14ac:dyDescent="0.15">
      <c r="A27" s="11" t="s">
        <v>581</v>
      </c>
      <c r="B27" s="11" t="s">
        <v>582</v>
      </c>
      <c r="C27" s="11" t="s">
        <v>509</v>
      </c>
      <c r="D27" s="11" t="s">
        <v>583</v>
      </c>
      <c r="E27" s="11" t="s">
        <v>511</v>
      </c>
    </row>
    <row r="28" spans="1:5" x14ac:dyDescent="0.15">
      <c r="A28" s="11" t="s">
        <v>584</v>
      </c>
      <c r="B28" s="11" t="s">
        <v>585</v>
      </c>
      <c r="C28" s="11" t="s">
        <v>509</v>
      </c>
      <c r="D28" s="11" t="s">
        <v>586</v>
      </c>
      <c r="E28" s="11" t="s">
        <v>511</v>
      </c>
    </row>
    <row r="29" spans="1:5" x14ac:dyDescent="0.15">
      <c r="A29" s="11" t="s">
        <v>587</v>
      </c>
      <c r="B29" s="11" t="s">
        <v>588</v>
      </c>
      <c r="C29" s="11" t="s">
        <v>509</v>
      </c>
      <c r="D29" s="11" t="s">
        <v>589</v>
      </c>
      <c r="E29" s="11" t="s">
        <v>511</v>
      </c>
    </row>
    <row r="30" spans="1:5" x14ac:dyDescent="0.15">
      <c r="A30" s="11" t="s">
        <v>590</v>
      </c>
      <c r="B30" s="11" t="s">
        <v>591</v>
      </c>
      <c r="C30" s="11" t="s">
        <v>524</v>
      </c>
      <c r="D30" s="11" t="s">
        <v>592</v>
      </c>
      <c r="E30" s="11" t="s">
        <v>526</v>
      </c>
    </row>
    <row r="31" spans="1:5" x14ac:dyDescent="0.15">
      <c r="A31" s="11" t="s">
        <v>593</v>
      </c>
      <c r="B31" s="11" t="s">
        <v>594</v>
      </c>
      <c r="C31" s="11" t="s">
        <v>509</v>
      </c>
      <c r="D31" s="11" t="s">
        <v>595</v>
      </c>
      <c r="E31" s="11" t="s">
        <v>511</v>
      </c>
    </row>
    <row r="32" spans="1:5" x14ac:dyDescent="0.15">
      <c r="A32" s="11" t="s">
        <v>596</v>
      </c>
      <c r="B32" s="11" t="s">
        <v>597</v>
      </c>
      <c r="C32" s="11" t="s">
        <v>509</v>
      </c>
      <c r="D32" s="11" t="s">
        <v>598</v>
      </c>
      <c r="E32" s="11" t="s">
        <v>511</v>
      </c>
    </row>
    <row r="33" spans="1:5" x14ac:dyDescent="0.15">
      <c r="A33" s="11" t="s">
        <v>599</v>
      </c>
      <c r="B33" s="11" t="s">
        <v>600</v>
      </c>
      <c r="C33" s="11" t="s">
        <v>509</v>
      </c>
      <c r="D33" s="11" t="s">
        <v>601</v>
      </c>
      <c r="E33" s="11" t="s">
        <v>511</v>
      </c>
    </row>
    <row r="34" spans="1:5" x14ac:dyDescent="0.15">
      <c r="A34" s="11" t="s">
        <v>602</v>
      </c>
      <c r="B34" s="11" t="s">
        <v>603</v>
      </c>
      <c r="C34" s="11" t="s">
        <v>509</v>
      </c>
      <c r="D34" s="11" t="s">
        <v>604</v>
      </c>
      <c r="E34" s="11" t="s">
        <v>511</v>
      </c>
    </row>
    <row r="35" spans="1:5" x14ac:dyDescent="0.2">
      <c r="A35" s="1" t="s">
        <v>605</v>
      </c>
      <c r="B35" s="11" t="s">
        <v>606</v>
      </c>
      <c r="C35" s="1" t="s">
        <v>607</v>
      </c>
      <c r="D35" s="1" t="s">
        <v>608</v>
      </c>
      <c r="E35" s="11" t="s">
        <v>609</v>
      </c>
    </row>
    <row r="36" spans="1:5" x14ac:dyDescent="0.2">
      <c r="A36" s="1" t="s">
        <v>610</v>
      </c>
      <c r="B36" s="11" t="s">
        <v>611</v>
      </c>
      <c r="C36" s="1" t="s">
        <v>607</v>
      </c>
      <c r="D36" s="1" t="s">
        <v>612</v>
      </c>
      <c r="E36" s="11" t="s">
        <v>609</v>
      </c>
    </row>
    <row r="37" spans="1:5" x14ac:dyDescent="0.2">
      <c r="A37" s="1" t="s">
        <v>613</v>
      </c>
      <c r="B37" s="11" t="s">
        <v>614</v>
      </c>
      <c r="C37" s="1" t="s">
        <v>607</v>
      </c>
      <c r="D37" s="1" t="s">
        <v>615</v>
      </c>
      <c r="E37" s="11" t="s">
        <v>609</v>
      </c>
    </row>
    <row r="38" spans="1:5" x14ac:dyDescent="0.2">
      <c r="A38" s="1" t="s">
        <v>616</v>
      </c>
      <c r="B38" s="11" t="s">
        <v>617</v>
      </c>
      <c r="C38" s="1" t="s">
        <v>607</v>
      </c>
      <c r="D38" s="1" t="s">
        <v>618</v>
      </c>
      <c r="E38" s="11" t="s">
        <v>609</v>
      </c>
    </row>
    <row r="39" spans="1:5" x14ac:dyDescent="0.2">
      <c r="A39" s="1" t="s">
        <v>619</v>
      </c>
      <c r="B39" s="11" t="s">
        <v>620</v>
      </c>
      <c r="C39" s="1" t="s">
        <v>607</v>
      </c>
      <c r="D39" s="1" t="s">
        <v>621</v>
      </c>
      <c r="E39" s="11" t="s">
        <v>609</v>
      </c>
    </row>
    <row r="40" spans="1:5" x14ac:dyDescent="0.2">
      <c r="A40" s="1" t="s">
        <v>622</v>
      </c>
      <c r="B40" s="1" t="s">
        <v>623</v>
      </c>
      <c r="C40" s="1" t="s">
        <v>624</v>
      </c>
      <c r="D40" s="11" t="s">
        <v>625</v>
      </c>
      <c r="E40" s="11" t="s">
        <v>626</v>
      </c>
    </row>
    <row r="41" spans="1:5" x14ac:dyDescent="0.2">
      <c r="A41" s="1" t="s">
        <v>627</v>
      </c>
      <c r="B41" s="1" t="s">
        <v>628</v>
      </c>
      <c r="C41" s="1" t="s">
        <v>624</v>
      </c>
      <c r="D41" s="11" t="s">
        <v>629</v>
      </c>
      <c r="E41" s="11" t="s">
        <v>626</v>
      </c>
    </row>
    <row r="42" spans="1:5" x14ac:dyDescent="0.2">
      <c r="A42" s="1" t="s">
        <v>630</v>
      </c>
      <c r="B42" s="1" t="s">
        <v>631</v>
      </c>
      <c r="C42" s="1" t="s">
        <v>624</v>
      </c>
      <c r="D42" s="11" t="s">
        <v>629</v>
      </c>
      <c r="E42" s="11" t="s">
        <v>626</v>
      </c>
    </row>
    <row r="43" spans="1:5" x14ac:dyDescent="0.2">
      <c r="A43" s="24" t="s">
        <v>632</v>
      </c>
      <c r="B43" s="24" t="s">
        <v>503</v>
      </c>
      <c r="C43" s="25" t="s">
        <v>504</v>
      </c>
      <c r="D43" s="26" t="s">
        <v>505</v>
      </c>
      <c r="E43" s="25" t="s">
        <v>506</v>
      </c>
    </row>
    <row r="44" spans="1:5" x14ac:dyDescent="0.15">
      <c r="A44" s="11" t="s">
        <v>633</v>
      </c>
      <c r="B44" s="27" t="s">
        <v>634</v>
      </c>
      <c r="C44" s="11" t="s">
        <v>635</v>
      </c>
      <c r="D44" s="27" t="s">
        <v>636</v>
      </c>
      <c r="E44" s="11" t="s">
        <v>637</v>
      </c>
    </row>
    <row r="45" spans="1:5" x14ac:dyDescent="0.15">
      <c r="A45" s="11" t="s">
        <v>638</v>
      </c>
      <c r="B45" s="27" t="s">
        <v>639</v>
      </c>
      <c r="C45" s="11" t="s">
        <v>635</v>
      </c>
      <c r="D45" s="27" t="s">
        <v>636</v>
      </c>
      <c r="E45" s="11" t="s">
        <v>637</v>
      </c>
    </row>
    <row r="46" spans="1:5" x14ac:dyDescent="0.15">
      <c r="A46" s="11" t="s">
        <v>640</v>
      </c>
      <c r="B46" s="27" t="s">
        <v>641</v>
      </c>
      <c r="C46" s="11" t="s">
        <v>635</v>
      </c>
      <c r="D46" s="27" t="s">
        <v>636</v>
      </c>
      <c r="E46" s="11" t="s">
        <v>637</v>
      </c>
    </row>
    <row r="47" spans="1:5" x14ac:dyDescent="0.15">
      <c r="A47" s="11" t="s">
        <v>642</v>
      </c>
      <c r="B47" s="27" t="s">
        <v>643</v>
      </c>
      <c r="C47" s="11" t="s">
        <v>635</v>
      </c>
      <c r="D47" s="27" t="s">
        <v>636</v>
      </c>
      <c r="E47" s="11" t="s">
        <v>637</v>
      </c>
    </row>
    <row r="48" spans="1:5" x14ac:dyDescent="0.15">
      <c r="A48" s="11" t="s">
        <v>644</v>
      </c>
      <c r="B48" s="27" t="s">
        <v>645</v>
      </c>
      <c r="C48" s="11" t="s">
        <v>635</v>
      </c>
      <c r="D48" s="27" t="s">
        <v>636</v>
      </c>
      <c r="E48" s="11" t="s">
        <v>637</v>
      </c>
    </row>
    <row r="49" spans="1:5" x14ac:dyDescent="0.15">
      <c r="A49" s="11" t="s">
        <v>646</v>
      </c>
      <c r="B49" s="11" t="s">
        <v>647</v>
      </c>
      <c r="C49" s="11" t="s">
        <v>648</v>
      </c>
      <c r="D49" s="27" t="s">
        <v>636</v>
      </c>
      <c r="E49" s="11" t="s">
        <v>637</v>
      </c>
    </row>
    <row r="50" spans="1:5" x14ac:dyDescent="0.15">
      <c r="A50" s="11" t="s">
        <v>649</v>
      </c>
      <c r="B50" s="27" t="s">
        <v>650</v>
      </c>
      <c r="C50" s="11" t="s">
        <v>651</v>
      </c>
      <c r="D50" s="27" t="s">
        <v>636</v>
      </c>
      <c r="E50" s="11" t="s">
        <v>637</v>
      </c>
    </row>
    <row r="51" spans="1:5" x14ac:dyDescent="0.15">
      <c r="A51" s="11" t="s">
        <v>652</v>
      </c>
      <c r="B51" s="27" t="s">
        <v>653</v>
      </c>
      <c r="C51" s="11" t="s">
        <v>654</v>
      </c>
      <c r="D51" s="27" t="s">
        <v>636</v>
      </c>
      <c r="E51" s="11" t="s">
        <v>637</v>
      </c>
    </row>
    <row r="52" spans="1:5" x14ac:dyDescent="0.15">
      <c r="A52" s="11" t="s">
        <v>655</v>
      </c>
      <c r="B52" s="27" t="s">
        <v>656</v>
      </c>
      <c r="C52" s="11" t="s">
        <v>657</v>
      </c>
      <c r="D52" s="27" t="s">
        <v>636</v>
      </c>
      <c r="E52" s="11" t="s">
        <v>637</v>
      </c>
    </row>
    <row r="53" spans="1:5" x14ac:dyDescent="0.15">
      <c r="A53" s="11" t="s">
        <v>658</v>
      </c>
      <c r="B53" s="27" t="s">
        <v>659</v>
      </c>
      <c r="C53" s="11" t="s">
        <v>657</v>
      </c>
      <c r="D53" s="27" t="s">
        <v>636</v>
      </c>
      <c r="E53" s="11" t="s">
        <v>637</v>
      </c>
    </row>
    <row r="54" spans="1:5" x14ac:dyDescent="0.15">
      <c r="A54" s="11" t="s">
        <v>660</v>
      </c>
      <c r="B54" s="27" t="s">
        <v>661</v>
      </c>
      <c r="C54" s="11" t="s">
        <v>657</v>
      </c>
      <c r="D54" s="27" t="s">
        <v>636</v>
      </c>
      <c r="E54" s="11" t="s">
        <v>637</v>
      </c>
    </row>
    <row r="55" spans="1:5" x14ac:dyDescent="0.15">
      <c r="A55" s="11" t="s">
        <v>662</v>
      </c>
      <c r="B55" s="27" t="s">
        <v>663</v>
      </c>
      <c r="C55" s="11" t="s">
        <v>657</v>
      </c>
      <c r="D55" s="27" t="s">
        <v>636</v>
      </c>
      <c r="E55" s="11" t="s">
        <v>637</v>
      </c>
    </row>
    <row r="56" spans="1:5" x14ac:dyDescent="0.15">
      <c r="A56" s="11" t="s">
        <v>664</v>
      </c>
      <c r="B56" s="11" t="s">
        <v>665</v>
      </c>
      <c r="C56" s="11" t="s">
        <v>666</v>
      </c>
      <c r="D56" s="27" t="s">
        <v>636</v>
      </c>
      <c r="E56" s="11" t="s">
        <v>637</v>
      </c>
    </row>
    <row r="57" spans="1:5" x14ac:dyDescent="0.15">
      <c r="A57" s="11" t="s">
        <v>667</v>
      </c>
      <c r="B57" s="27" t="s">
        <v>668</v>
      </c>
      <c r="C57" s="11" t="s">
        <v>669</v>
      </c>
      <c r="D57" s="27" t="s">
        <v>636</v>
      </c>
      <c r="E57" s="11" t="s">
        <v>637</v>
      </c>
    </row>
    <row r="58" spans="1:5" x14ac:dyDescent="0.15">
      <c r="A58" s="11" t="s">
        <v>670</v>
      </c>
      <c r="B58" s="27" t="s">
        <v>671</v>
      </c>
      <c r="C58" s="11" t="s">
        <v>657</v>
      </c>
      <c r="D58" s="27" t="s">
        <v>636</v>
      </c>
      <c r="E58" s="11" t="s">
        <v>637</v>
      </c>
    </row>
    <row r="59" spans="1:5" x14ac:dyDescent="0.15">
      <c r="A59" s="11" t="s">
        <v>672</v>
      </c>
      <c r="B59" s="11" t="s">
        <v>673</v>
      </c>
      <c r="C59" s="11" t="s">
        <v>654</v>
      </c>
      <c r="D59" s="27" t="s">
        <v>636</v>
      </c>
      <c r="E59" s="11" t="s">
        <v>637</v>
      </c>
    </row>
    <row r="60" spans="1:5" x14ac:dyDescent="0.15">
      <c r="A60" s="11" t="s">
        <v>674</v>
      </c>
      <c r="B60" s="27" t="s">
        <v>675</v>
      </c>
      <c r="C60" s="11" t="s">
        <v>657</v>
      </c>
      <c r="D60" s="27" t="s">
        <v>636</v>
      </c>
      <c r="E60" s="11" t="s">
        <v>637</v>
      </c>
    </row>
    <row r="61" spans="1:5" x14ac:dyDescent="0.15">
      <c r="A61" s="11" t="s">
        <v>676</v>
      </c>
      <c r="B61" s="27" t="s">
        <v>677</v>
      </c>
      <c r="C61" s="11" t="s">
        <v>654</v>
      </c>
      <c r="D61" s="27" t="s">
        <v>636</v>
      </c>
      <c r="E61" s="11" t="s">
        <v>637</v>
      </c>
    </row>
    <row r="62" spans="1:5" x14ac:dyDescent="0.15">
      <c r="A62" s="11" t="s">
        <v>678</v>
      </c>
      <c r="B62" s="27" t="s">
        <v>679</v>
      </c>
      <c r="C62" s="11" t="s">
        <v>657</v>
      </c>
      <c r="D62" s="27" t="s">
        <v>636</v>
      </c>
      <c r="E62" s="11" t="s">
        <v>637</v>
      </c>
    </row>
    <row r="63" spans="1:5" x14ac:dyDescent="0.15">
      <c r="A63" s="11" t="s">
        <v>680</v>
      </c>
      <c r="B63" s="11" t="s">
        <v>681</v>
      </c>
      <c r="C63" s="11" t="s">
        <v>682</v>
      </c>
      <c r="D63" s="11" t="s">
        <v>683</v>
      </c>
      <c r="E63" s="11" t="s">
        <v>637</v>
      </c>
    </row>
    <row r="64" spans="1:5" x14ac:dyDescent="0.15">
      <c r="A64" s="11" t="s">
        <v>684</v>
      </c>
      <c r="B64" s="11" t="s">
        <v>685</v>
      </c>
      <c r="C64" s="11" t="s">
        <v>686</v>
      </c>
      <c r="D64" s="11" t="s">
        <v>683</v>
      </c>
      <c r="E64" s="11" t="s">
        <v>637</v>
      </c>
    </row>
    <row r="65" spans="1:5" x14ac:dyDescent="0.15">
      <c r="A65" s="11" t="s">
        <v>687</v>
      </c>
      <c r="B65" s="11" t="s">
        <v>688</v>
      </c>
      <c r="C65" s="11" t="s">
        <v>689</v>
      </c>
      <c r="D65" s="11" t="s">
        <v>690</v>
      </c>
      <c r="E65" s="11" t="s">
        <v>637</v>
      </c>
    </row>
    <row r="66" spans="1:5" x14ac:dyDescent="0.15">
      <c r="A66" s="11" t="s">
        <v>691</v>
      </c>
      <c r="B66" s="11" t="s">
        <v>692</v>
      </c>
      <c r="C66" s="11" t="s">
        <v>648</v>
      </c>
      <c r="D66" s="11" t="s">
        <v>690</v>
      </c>
      <c r="E66" s="11" t="s">
        <v>637</v>
      </c>
    </row>
    <row r="67" spans="1:5" x14ac:dyDescent="0.15">
      <c r="A67" s="11" t="s">
        <v>693</v>
      </c>
      <c r="B67" s="27" t="s">
        <v>681</v>
      </c>
      <c r="C67" s="11" t="s">
        <v>694</v>
      </c>
      <c r="D67" s="11" t="s">
        <v>690</v>
      </c>
      <c r="E67" s="11" t="s">
        <v>637</v>
      </c>
    </row>
    <row r="68" spans="1:5" x14ac:dyDescent="0.15">
      <c r="A68" s="11" t="s">
        <v>695</v>
      </c>
      <c r="B68" s="11" t="s">
        <v>696</v>
      </c>
      <c r="C68" s="11" t="s">
        <v>697</v>
      </c>
      <c r="D68" s="11" t="s">
        <v>690</v>
      </c>
      <c r="E68" s="11" t="s">
        <v>637</v>
      </c>
    </row>
    <row r="69" spans="1:5" x14ac:dyDescent="0.15">
      <c r="A69" s="11" t="s">
        <v>698</v>
      </c>
      <c r="B69" s="11" t="s">
        <v>692</v>
      </c>
      <c r="C69" s="11" t="s">
        <v>699</v>
      </c>
      <c r="D69" s="11" t="s">
        <v>690</v>
      </c>
      <c r="E69" s="11" t="s">
        <v>637</v>
      </c>
    </row>
    <row r="70" spans="1:5" x14ac:dyDescent="0.15">
      <c r="A70" s="11" t="s">
        <v>700</v>
      </c>
      <c r="B70" s="11" t="s">
        <v>701</v>
      </c>
      <c r="C70" s="11" t="s">
        <v>702</v>
      </c>
      <c r="D70" s="11" t="s">
        <v>703</v>
      </c>
      <c r="E70" s="11" t="s">
        <v>637</v>
      </c>
    </row>
    <row r="71" spans="1:5" x14ac:dyDescent="0.15">
      <c r="A71" s="11" t="s">
        <v>704</v>
      </c>
      <c r="B71" s="11" t="s">
        <v>705</v>
      </c>
      <c r="C71" s="11" t="s">
        <v>706</v>
      </c>
      <c r="D71" s="11" t="s">
        <v>707</v>
      </c>
      <c r="E71" s="11" t="s">
        <v>637</v>
      </c>
    </row>
    <row r="72" spans="1:5" x14ac:dyDescent="0.15">
      <c r="A72" s="11" t="s">
        <v>708</v>
      </c>
      <c r="B72" s="27" t="s">
        <v>709</v>
      </c>
      <c r="C72" s="11" t="s">
        <v>706</v>
      </c>
      <c r="D72" s="11" t="s">
        <v>707</v>
      </c>
      <c r="E72" s="11" t="s">
        <v>637</v>
      </c>
    </row>
    <row r="73" spans="1:5" x14ac:dyDescent="0.15">
      <c r="A73" s="11" t="s">
        <v>710</v>
      </c>
      <c r="B73" s="27" t="s">
        <v>711</v>
      </c>
      <c r="C73" s="11" t="s">
        <v>706</v>
      </c>
      <c r="D73" s="11" t="s">
        <v>707</v>
      </c>
      <c r="E73" s="11" t="s">
        <v>637</v>
      </c>
    </row>
    <row r="74" spans="1:5" x14ac:dyDescent="0.15">
      <c r="A74" s="11" t="s">
        <v>712</v>
      </c>
      <c r="B74" s="11" t="s">
        <v>713</v>
      </c>
      <c r="C74" s="11" t="s">
        <v>714</v>
      </c>
      <c r="D74" s="11" t="s">
        <v>715</v>
      </c>
      <c r="E74" s="11" t="s">
        <v>637</v>
      </c>
    </row>
    <row r="75" spans="1:5" x14ac:dyDescent="0.15">
      <c r="A75" s="11" t="s">
        <v>716</v>
      </c>
      <c r="B75" s="27" t="s">
        <v>717</v>
      </c>
      <c r="C75" s="27" t="s">
        <v>718</v>
      </c>
      <c r="D75" s="11" t="s">
        <v>719</v>
      </c>
      <c r="E75" s="11" t="s">
        <v>720</v>
      </c>
    </row>
    <row r="76" spans="1:5" x14ac:dyDescent="0.15">
      <c r="A76" s="11" t="s">
        <v>721</v>
      </c>
      <c r="B76" s="27" t="s">
        <v>722</v>
      </c>
      <c r="C76" s="27" t="s">
        <v>718</v>
      </c>
      <c r="D76" s="11" t="s">
        <v>723</v>
      </c>
      <c r="E76" s="11" t="s">
        <v>720</v>
      </c>
    </row>
    <row r="77" spans="1:5" x14ac:dyDescent="0.15">
      <c r="A77" s="11" t="s">
        <v>724</v>
      </c>
      <c r="B77" s="27" t="s">
        <v>725</v>
      </c>
      <c r="C77" s="27" t="s">
        <v>718</v>
      </c>
      <c r="D77" s="11" t="s">
        <v>726</v>
      </c>
      <c r="E77" s="11" t="s">
        <v>720</v>
      </c>
    </row>
    <row r="78" spans="1:5" x14ac:dyDescent="0.15">
      <c r="A78" s="11" t="s">
        <v>727</v>
      </c>
      <c r="B78" s="27" t="s">
        <v>728</v>
      </c>
      <c r="C78" s="27" t="s">
        <v>718</v>
      </c>
      <c r="D78" s="11" t="s">
        <v>719</v>
      </c>
      <c r="E78" s="11" t="s">
        <v>720</v>
      </c>
    </row>
    <row r="79" spans="1:5" x14ac:dyDescent="0.15">
      <c r="A79" s="11" t="s">
        <v>729</v>
      </c>
      <c r="B79" s="27" t="s">
        <v>730</v>
      </c>
      <c r="C79" s="27" t="s">
        <v>718</v>
      </c>
      <c r="D79" s="11" t="s">
        <v>731</v>
      </c>
      <c r="E79" s="11" t="s">
        <v>720</v>
      </c>
    </row>
    <row r="80" spans="1:5" x14ac:dyDescent="0.15">
      <c r="A80" s="11" t="s">
        <v>732</v>
      </c>
      <c r="B80" s="27" t="s">
        <v>733</v>
      </c>
      <c r="C80" s="27" t="s">
        <v>718</v>
      </c>
      <c r="D80" s="11" t="s">
        <v>731</v>
      </c>
      <c r="E80" s="11" t="s">
        <v>720</v>
      </c>
    </row>
    <row r="81" spans="1:5" x14ac:dyDescent="0.15">
      <c r="A81" s="11" t="s">
        <v>734</v>
      </c>
      <c r="B81" s="27" t="s">
        <v>735</v>
      </c>
      <c r="C81" s="27" t="s">
        <v>718</v>
      </c>
      <c r="D81" s="11" t="s">
        <v>736</v>
      </c>
      <c r="E81" s="11" t="s">
        <v>720</v>
      </c>
    </row>
    <row r="82" spans="1:5" x14ac:dyDescent="0.15">
      <c r="A82" s="11" t="s">
        <v>737</v>
      </c>
      <c r="B82" s="27" t="s">
        <v>738</v>
      </c>
      <c r="C82" s="27" t="s">
        <v>718</v>
      </c>
      <c r="D82" s="11" t="s">
        <v>739</v>
      </c>
      <c r="E82" s="11" t="s">
        <v>720</v>
      </c>
    </row>
    <row r="83" spans="1:5" x14ac:dyDescent="0.15">
      <c r="A83" s="11" t="s">
        <v>740</v>
      </c>
      <c r="B83" s="11" t="s">
        <v>741</v>
      </c>
      <c r="C83" s="27" t="s">
        <v>742</v>
      </c>
      <c r="D83" s="11" t="s">
        <v>743</v>
      </c>
      <c r="E83" s="11" t="s">
        <v>720</v>
      </c>
    </row>
    <row r="84" spans="1:5" x14ac:dyDescent="0.15">
      <c r="A84" s="11" t="s">
        <v>744</v>
      </c>
      <c r="B84" s="27" t="s">
        <v>745</v>
      </c>
      <c r="C84" s="27" t="s">
        <v>742</v>
      </c>
      <c r="D84" s="11" t="s">
        <v>746</v>
      </c>
      <c r="E84" s="11" t="s">
        <v>720</v>
      </c>
    </row>
    <row r="85" spans="1:5" x14ac:dyDescent="0.15">
      <c r="A85" s="11" t="s">
        <v>747</v>
      </c>
      <c r="B85" s="27" t="s">
        <v>748</v>
      </c>
      <c r="C85" s="27" t="s">
        <v>742</v>
      </c>
      <c r="D85" s="11" t="s">
        <v>749</v>
      </c>
      <c r="E85" s="11" t="s">
        <v>720</v>
      </c>
    </row>
    <row r="86" spans="1:5" x14ac:dyDescent="0.15">
      <c r="A86" s="11" t="s">
        <v>750</v>
      </c>
      <c r="B86" s="27" t="s">
        <v>751</v>
      </c>
      <c r="C86" s="27" t="s">
        <v>742</v>
      </c>
      <c r="D86" s="11" t="s">
        <v>752</v>
      </c>
      <c r="E86" s="11" t="s">
        <v>720</v>
      </c>
    </row>
    <row r="87" spans="1:5" x14ac:dyDescent="0.15">
      <c r="A87" s="11" t="s">
        <v>753</v>
      </c>
      <c r="B87" s="27" t="s">
        <v>754</v>
      </c>
      <c r="C87" s="27" t="s">
        <v>742</v>
      </c>
      <c r="D87" s="11" t="s">
        <v>755</v>
      </c>
      <c r="E87" s="11" t="s">
        <v>720</v>
      </c>
    </row>
    <row r="88" spans="1:5" x14ac:dyDescent="0.15">
      <c r="A88" s="11" t="s">
        <v>756</v>
      </c>
      <c r="B88" s="27" t="s">
        <v>757</v>
      </c>
      <c r="C88" s="27" t="s">
        <v>742</v>
      </c>
      <c r="D88" s="11" t="s">
        <v>758</v>
      </c>
      <c r="E88" s="11" t="s">
        <v>720</v>
      </c>
    </row>
    <row r="89" spans="1:5" x14ac:dyDescent="0.15">
      <c r="A89" s="11" t="s">
        <v>759</v>
      </c>
      <c r="B89" s="27" t="s">
        <v>760</v>
      </c>
      <c r="C89" s="27" t="s">
        <v>742</v>
      </c>
      <c r="D89" s="11" t="s">
        <v>761</v>
      </c>
      <c r="E89" s="11" t="s">
        <v>720</v>
      </c>
    </row>
    <row r="90" spans="1:5" x14ac:dyDescent="0.15">
      <c r="A90" s="11" t="s">
        <v>762</v>
      </c>
      <c r="B90" s="27" t="s">
        <v>763</v>
      </c>
      <c r="C90" s="27" t="s">
        <v>764</v>
      </c>
      <c r="D90" s="11" t="s">
        <v>765</v>
      </c>
      <c r="E90" s="11" t="s">
        <v>720</v>
      </c>
    </row>
    <row r="91" spans="1:5" x14ac:dyDescent="0.15">
      <c r="A91" s="11" t="s">
        <v>766</v>
      </c>
      <c r="B91" s="27" t="s">
        <v>767</v>
      </c>
      <c r="C91" s="27" t="s">
        <v>764</v>
      </c>
      <c r="D91" s="11" t="s">
        <v>768</v>
      </c>
      <c r="E91" s="11" t="s">
        <v>720</v>
      </c>
    </row>
    <row r="92" spans="1:5" x14ac:dyDescent="0.15">
      <c r="A92" s="11" t="s">
        <v>769</v>
      </c>
      <c r="B92" s="27" t="s">
        <v>770</v>
      </c>
      <c r="C92" s="27" t="s">
        <v>764</v>
      </c>
      <c r="D92" s="11" t="s">
        <v>771</v>
      </c>
      <c r="E92" s="11" t="s">
        <v>720</v>
      </c>
    </row>
    <row r="93" spans="1:5" x14ac:dyDescent="0.15">
      <c r="A93" s="11" t="s">
        <v>772</v>
      </c>
      <c r="B93" s="11" t="s">
        <v>773</v>
      </c>
      <c r="C93" s="27" t="s">
        <v>774</v>
      </c>
      <c r="D93" s="11" t="s">
        <v>775</v>
      </c>
      <c r="E93" s="11" t="s">
        <v>720</v>
      </c>
    </row>
    <row r="94" spans="1:5" x14ac:dyDescent="0.15">
      <c r="A94" s="11" t="s">
        <v>776</v>
      </c>
      <c r="B94" s="27" t="s">
        <v>777</v>
      </c>
      <c r="C94" s="27" t="s">
        <v>778</v>
      </c>
      <c r="D94" s="11" t="s">
        <v>779</v>
      </c>
      <c r="E94" s="11" t="s">
        <v>720</v>
      </c>
    </row>
    <row r="95" spans="1:5" x14ac:dyDescent="0.15">
      <c r="A95" s="11" t="s">
        <v>780</v>
      </c>
      <c r="B95" s="27" t="s">
        <v>781</v>
      </c>
      <c r="C95" s="27" t="s">
        <v>778</v>
      </c>
      <c r="D95" s="11" t="s">
        <v>782</v>
      </c>
      <c r="E95" s="11" t="s">
        <v>720</v>
      </c>
    </row>
    <row r="96" spans="1:5" x14ac:dyDescent="0.15">
      <c r="A96" s="11" t="s">
        <v>783</v>
      </c>
      <c r="B96" s="27" t="s">
        <v>784</v>
      </c>
      <c r="C96" s="27" t="s">
        <v>778</v>
      </c>
      <c r="D96" s="11" t="s">
        <v>782</v>
      </c>
      <c r="E96" s="11" t="s">
        <v>720</v>
      </c>
    </row>
    <row r="97" spans="1:5" x14ac:dyDescent="0.15">
      <c r="A97" s="11" t="s">
        <v>785</v>
      </c>
      <c r="B97" s="27" t="s">
        <v>786</v>
      </c>
      <c r="C97" s="27" t="s">
        <v>778</v>
      </c>
      <c r="D97" s="11" t="s">
        <v>787</v>
      </c>
      <c r="E97" s="11" t="s">
        <v>720</v>
      </c>
    </row>
    <row r="98" spans="1:5" x14ac:dyDescent="0.15">
      <c r="A98" s="11" t="s">
        <v>788</v>
      </c>
      <c r="B98" s="27" t="s">
        <v>789</v>
      </c>
      <c r="C98" s="27" t="s">
        <v>790</v>
      </c>
      <c r="D98" s="11" t="s">
        <v>791</v>
      </c>
      <c r="E98" s="11" t="s">
        <v>792</v>
      </c>
    </row>
    <row r="99" spans="1:5" x14ac:dyDescent="0.15">
      <c r="A99" s="11" t="s">
        <v>793</v>
      </c>
      <c r="B99" s="27" t="s">
        <v>794</v>
      </c>
      <c r="C99" s="27" t="s">
        <v>790</v>
      </c>
      <c r="D99" s="11" t="s">
        <v>765</v>
      </c>
      <c r="E99" s="11" t="s">
        <v>792</v>
      </c>
    </row>
    <row r="100" spans="1:5" x14ac:dyDescent="0.15">
      <c r="A100" s="11" t="s">
        <v>795</v>
      </c>
      <c r="B100" s="27" t="s">
        <v>796</v>
      </c>
      <c r="C100" s="27" t="s">
        <v>797</v>
      </c>
      <c r="D100" s="11" t="s">
        <v>798</v>
      </c>
      <c r="E100" s="11" t="s">
        <v>792</v>
      </c>
    </row>
    <row r="101" spans="1:5" x14ac:dyDescent="0.15">
      <c r="A101" s="11" t="s">
        <v>799</v>
      </c>
      <c r="B101" s="27" t="s">
        <v>800</v>
      </c>
      <c r="C101" s="27" t="s">
        <v>797</v>
      </c>
      <c r="D101" s="11" t="s">
        <v>801</v>
      </c>
      <c r="E101" s="11" t="s">
        <v>792</v>
      </c>
    </row>
    <row r="102" spans="1:5" x14ac:dyDescent="0.15">
      <c r="A102" s="11" t="s">
        <v>802</v>
      </c>
      <c r="B102" s="27" t="s">
        <v>803</v>
      </c>
      <c r="C102" s="27" t="s">
        <v>797</v>
      </c>
      <c r="D102" s="11" t="s">
        <v>804</v>
      </c>
      <c r="E102" s="11" t="s">
        <v>792</v>
      </c>
    </row>
    <row r="103" spans="1:5" x14ac:dyDescent="0.15">
      <c r="A103" s="11" t="s">
        <v>805</v>
      </c>
      <c r="B103" s="27" t="s">
        <v>806</v>
      </c>
      <c r="C103" s="27" t="s">
        <v>797</v>
      </c>
      <c r="D103" s="11" t="s">
        <v>807</v>
      </c>
      <c r="E103" s="11" t="s">
        <v>792</v>
      </c>
    </row>
    <row r="104" spans="1:5" x14ac:dyDescent="0.15">
      <c r="A104" s="11" t="s">
        <v>808</v>
      </c>
      <c r="B104" s="27" t="s">
        <v>809</v>
      </c>
      <c r="C104" s="27" t="s">
        <v>810</v>
      </c>
      <c r="D104" s="11" t="s">
        <v>811</v>
      </c>
      <c r="E104" s="11" t="s">
        <v>812</v>
      </c>
    </row>
    <row r="105" spans="1:5" x14ac:dyDescent="0.15">
      <c r="A105" s="11" t="s">
        <v>813</v>
      </c>
      <c r="B105" s="27" t="s">
        <v>814</v>
      </c>
      <c r="C105" s="27" t="s">
        <v>810</v>
      </c>
      <c r="D105" s="11" t="s">
        <v>815</v>
      </c>
      <c r="E105" s="11" t="s">
        <v>812</v>
      </c>
    </row>
    <row r="106" spans="1:5" x14ac:dyDescent="0.15">
      <c r="A106" s="11" t="s">
        <v>816</v>
      </c>
      <c r="B106" s="27" t="s">
        <v>817</v>
      </c>
      <c r="C106" s="27" t="s">
        <v>810</v>
      </c>
      <c r="D106" s="11" t="s">
        <v>818</v>
      </c>
      <c r="E106" s="11" t="s">
        <v>812</v>
      </c>
    </row>
    <row r="107" spans="1:5" x14ac:dyDescent="0.15">
      <c r="A107" s="11" t="s">
        <v>819</v>
      </c>
      <c r="B107" s="27" t="s">
        <v>820</v>
      </c>
      <c r="C107" s="27" t="s">
        <v>810</v>
      </c>
      <c r="D107" s="11" t="s">
        <v>821</v>
      </c>
      <c r="E107" s="11" t="s">
        <v>812</v>
      </c>
    </row>
    <row r="108" spans="1:5" x14ac:dyDescent="0.15">
      <c r="A108" s="11" t="s">
        <v>822</v>
      </c>
      <c r="B108" s="27" t="s">
        <v>823</v>
      </c>
      <c r="C108" s="27" t="s">
        <v>810</v>
      </c>
      <c r="D108" s="11" t="s">
        <v>824</v>
      </c>
      <c r="E108" s="11" t="s">
        <v>812</v>
      </c>
    </row>
    <row r="109" spans="1:5" x14ac:dyDescent="0.15">
      <c r="A109" s="11" t="s">
        <v>825</v>
      </c>
      <c r="B109" s="27" t="s">
        <v>826</v>
      </c>
      <c r="C109" s="27" t="s">
        <v>810</v>
      </c>
      <c r="D109" s="11" t="s">
        <v>827</v>
      </c>
      <c r="E109" s="11" t="s">
        <v>812</v>
      </c>
    </row>
    <row r="110" spans="1:5" x14ac:dyDescent="0.15">
      <c r="A110" s="11" t="s">
        <v>828</v>
      </c>
      <c r="B110" s="27" t="s">
        <v>829</v>
      </c>
      <c r="C110" s="27" t="s">
        <v>810</v>
      </c>
      <c r="D110" s="11" t="s">
        <v>830</v>
      </c>
      <c r="E110" s="11" t="s">
        <v>812</v>
      </c>
    </row>
    <row r="111" spans="1:5" x14ac:dyDescent="0.15">
      <c r="A111" s="11" t="s">
        <v>831</v>
      </c>
      <c r="B111" s="27" t="s">
        <v>832</v>
      </c>
      <c r="C111" s="27" t="s">
        <v>810</v>
      </c>
      <c r="D111" s="11" t="s">
        <v>833</v>
      </c>
      <c r="E111" s="11" t="s">
        <v>812</v>
      </c>
    </row>
    <row r="112" spans="1:5" x14ac:dyDescent="0.15">
      <c r="A112" s="11" t="s">
        <v>834</v>
      </c>
      <c r="B112" s="11" t="s">
        <v>835</v>
      </c>
      <c r="C112" s="27" t="s">
        <v>836</v>
      </c>
      <c r="D112" s="11" t="s">
        <v>837</v>
      </c>
      <c r="E112" s="11" t="s">
        <v>812</v>
      </c>
    </row>
    <row r="113" spans="1:5" x14ac:dyDescent="0.15">
      <c r="A113" s="11" t="s">
        <v>838</v>
      </c>
      <c r="B113" s="27" t="s">
        <v>839</v>
      </c>
      <c r="C113" s="27" t="s">
        <v>840</v>
      </c>
      <c r="D113" s="11" t="s">
        <v>841</v>
      </c>
      <c r="E113" s="11" t="s">
        <v>812</v>
      </c>
    </row>
  </sheetData>
  <mergeCells count="1">
    <mergeCell ref="A1:E1"/>
  </mergeCells>
  <pageMargins left="0.7" right="0.7" top="0.75" bottom="0.75" header="0.51180555555555496" footer="0.51180555555555496"/>
  <pageSetup firstPageNumber="0" orientation="portrait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Supplementary_Table_1</vt:lpstr>
      <vt:lpstr>Supplementary_Table_2</vt:lpstr>
      <vt:lpstr>Supplementary_Table_3</vt:lpstr>
      <vt:lpstr>Supplementary_Table_4</vt:lpstr>
      <vt:lpstr>Supplementary_Table_5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Ramiro Logares</cp:lastModifiedBy>
  <cp:revision>5</cp:revision>
  <dcterms:created xsi:type="dcterms:W3CDTF">2018-01-11T15:57:28Z</dcterms:created>
  <dcterms:modified xsi:type="dcterms:W3CDTF">2020-04-21T17:12:16Z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