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7.xml" ContentType="application/vnd.ms-excel.person+xml"/>
  <Override PartName="/xl/persons/person10.xml" ContentType="application/vnd.ms-excel.person+xml"/>
  <Override PartName="/xl/persons/person1.xml" ContentType="application/vnd.ms-excel.person+xml"/>
  <Override PartName="/xl/persons/person6.xml" ContentType="application/vnd.ms-excel.person+xml"/>
  <Override PartName="/xl/persons/person3.xml" ContentType="application/vnd.ms-excel.person+xml"/>
  <Override PartName="/xl/persons/person9.xml" ContentType="application/vnd.ms-excel.person+xml"/>
  <Override PartName="/xl/persons/person5.xml" ContentType="application/vnd.ms-excel.person+xml"/>
  <Override PartName="/xl/persons/person4.xml" ContentType="application/vnd.ms-excel.person+xml"/>
  <Override PartName="/xl/persons/person8.xml" ContentType="application/vnd.ms-excel.person+xml"/>
  <Override PartName="/xl/persons/person.xml" ContentType="application/vnd.ms-excel.person+xml"/>
  <Override PartName="/xl/persons/person0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didyamagatauacjp-my.sharepoint.com/personal/sinoue_med_id_yamagata-u_ac_jp/Documents/論文関係/AMED検診事業/"/>
    </mc:Choice>
  </mc:AlternateContent>
  <xr:revisionPtr revIDLastSave="0" documentId="8_{2BB76080-3C7E-4AC8-A2AC-7AF6E872977A}" xr6:coauthVersionLast="47" xr6:coauthVersionMax="47" xr10:uidLastSave="{00000000-0000-0000-0000-000000000000}"/>
  <bookViews>
    <workbookView xWindow="28680" yWindow="-120" windowWidth="29040" windowHeight="15840" tabRatio="744" xr2:uid="{2BCB60E1-8FB3-42F3-B24B-9AC2AEF9D09E}"/>
  </bookViews>
  <sheets>
    <sheet name="Table3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3" l="1"/>
  <c r="G6" i="3"/>
  <c r="G7" i="3"/>
  <c r="G8" i="3"/>
  <c r="G9" i="3"/>
  <c r="G10" i="3"/>
  <c r="G11" i="3"/>
  <c r="G12" i="3"/>
  <c r="G13" i="3"/>
  <c r="G14" i="3"/>
  <c r="G4" i="3"/>
  <c r="F15" i="3"/>
  <c r="D15" i="3"/>
  <c r="B15" i="3"/>
  <c r="F7" i="3"/>
  <c r="F11" i="3"/>
  <c r="F8" i="3"/>
  <c r="F9" i="3"/>
  <c r="F6" i="3"/>
  <c r="F12" i="3"/>
  <c r="F13" i="3"/>
  <c r="F10" i="3"/>
  <c r="F14" i="3"/>
  <c r="F5" i="3"/>
  <c r="E7" i="3"/>
  <c r="E11" i="3"/>
  <c r="E8" i="3"/>
  <c r="E9" i="3"/>
  <c r="E6" i="3"/>
  <c r="E12" i="3"/>
  <c r="E13" i="3"/>
  <c r="E10" i="3"/>
  <c r="E14" i="3"/>
  <c r="E5" i="3"/>
  <c r="C7" i="3"/>
  <c r="C11" i="3"/>
  <c r="C8" i="3"/>
  <c r="C9" i="3"/>
  <c r="C6" i="3"/>
  <c r="C12" i="3"/>
  <c r="C13" i="3"/>
  <c r="C10" i="3"/>
  <c r="C14" i="3"/>
  <c r="C5" i="3"/>
</calcChain>
</file>

<file path=xl/sharedStrings.xml><?xml version="1.0" encoding="utf-8"?>
<sst xmlns="http://schemas.openxmlformats.org/spreadsheetml/2006/main" count="19" uniqueCount="17">
  <si>
    <t>Men</t>
    <phoneticPr fontId="1"/>
  </si>
  <si>
    <t>Women</t>
    <phoneticPr fontId="1"/>
  </si>
  <si>
    <t>%</t>
    <phoneticPr fontId="1"/>
  </si>
  <si>
    <t>Total</t>
    <phoneticPr fontId="1"/>
  </si>
  <si>
    <t>Pneumoconiosis</t>
    <phoneticPr fontId="1"/>
  </si>
  <si>
    <t>ARDS / pulmonary edema</t>
    <phoneticPr fontId="1"/>
  </si>
  <si>
    <t>Interstitial pulmonary diseases</t>
    <phoneticPr fontId="1"/>
  </si>
  <si>
    <t>Obstructive pulmonary diseases</t>
    <phoneticPr fontId="1"/>
  </si>
  <si>
    <t>Lung abscess / pyothorax</t>
    <phoneticPr fontId="1"/>
  </si>
  <si>
    <t>Pleural diseases</t>
    <phoneticPr fontId="1"/>
  </si>
  <si>
    <t>Respiratory failures</t>
    <phoneticPr fontId="1"/>
  </si>
  <si>
    <t>Aspiration</t>
    <phoneticPr fontId="1"/>
  </si>
  <si>
    <t>Others</t>
    <phoneticPr fontId="1"/>
  </si>
  <si>
    <t>ARDS: Acute respiratory distress syndrome</t>
    <phoneticPr fontId="1"/>
  </si>
  <si>
    <t>Viral or bacterial infections</t>
    <phoneticPr fontId="1"/>
  </si>
  <si>
    <t>Table 3. Deaths due to respiratory diseases including malignant neoplasms</t>
    <phoneticPr fontId="1"/>
  </si>
  <si>
    <t>Malignant neoplasm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</si>
</sst>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microsoft.com/office/2017/10/relationships/person" Target="persons/person2.xml"/><Relationship Id="rId18" Type="http://schemas.microsoft.com/office/2017/10/relationships/person" Target="persons/person7.xml"/><Relationship Id="rId3" Type="http://schemas.openxmlformats.org/officeDocument/2006/relationships/styles" Target="styles.xml"/><Relationship Id="rId21" Type="http://schemas.microsoft.com/office/2017/10/relationships/person" Target="persons/person10.xml"/><Relationship Id="rId12" Type="http://schemas.microsoft.com/office/2017/10/relationships/person" Target="persons/person1.xml"/><Relationship Id="rId17" Type="http://schemas.microsoft.com/office/2017/10/relationships/person" Target="persons/person6.xml"/><Relationship Id="rId2" Type="http://schemas.openxmlformats.org/officeDocument/2006/relationships/theme" Target="theme/theme1.xml"/><Relationship Id="rId16" Type="http://schemas.microsoft.com/office/2017/10/relationships/person" Target="persons/person3.xml"/><Relationship Id="rId20" Type="http://schemas.microsoft.com/office/2017/10/relationships/person" Target="persons/person9.xml"/><Relationship Id="rId1" Type="http://schemas.openxmlformats.org/officeDocument/2006/relationships/worksheet" Target="worksheets/sheet1.xml"/><Relationship Id="rId11" Type="http://schemas.microsoft.com/office/2017/10/relationships/person" Target="persons/person5.xml"/><Relationship Id="rId5" Type="http://schemas.openxmlformats.org/officeDocument/2006/relationships/calcChain" Target="calcChain.xml"/><Relationship Id="rId15" Type="http://schemas.microsoft.com/office/2017/10/relationships/person" Target="persons/person4.xml"/><Relationship Id="rId19" Type="http://schemas.microsoft.com/office/2017/10/relationships/person" Target="persons/person8.xml"/><Relationship Id="rId4" Type="http://schemas.openxmlformats.org/officeDocument/2006/relationships/sharedStrings" Target="sharedStrings.xml"/><Relationship Id="rId22" Type="http://schemas.microsoft.com/office/2017/10/relationships/person" Target="persons/person.xml"/><Relationship Id="rId14" Type="http://schemas.microsoft.com/office/2017/10/relationships/person" Target="persons/person0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F1C52-CC50-4DDE-A7AB-98956D2AA25A}">
  <dimension ref="A1:G17"/>
  <sheetViews>
    <sheetView tabSelected="1" workbookViewId="0">
      <selection activeCell="B24" sqref="B24"/>
    </sheetView>
  </sheetViews>
  <sheetFormatPr defaultColWidth="8.58203125" defaultRowHeight="14" x14ac:dyDescent="0.55000000000000004"/>
  <cols>
    <col min="1" max="1" width="26.83203125" style="5" bestFit="1" customWidth="1"/>
    <col min="2" max="2" width="8.58203125" style="6"/>
    <col min="3" max="3" width="8.58203125" style="7"/>
    <col min="4" max="4" width="8.58203125" style="6"/>
    <col min="5" max="5" width="8.58203125" style="7"/>
    <col min="6" max="6" width="8.58203125" style="6"/>
    <col min="7" max="7" width="8.58203125" style="8"/>
    <col min="8" max="16384" width="8.58203125" style="5"/>
  </cols>
  <sheetData>
    <row r="1" spans="1:7" x14ac:dyDescent="0.55000000000000004">
      <c r="A1" s="5" t="s">
        <v>15</v>
      </c>
    </row>
    <row r="3" spans="1:7" x14ac:dyDescent="0.55000000000000004">
      <c r="A3" s="1"/>
      <c r="B3" s="4" t="s">
        <v>0</v>
      </c>
      <c r="C3" s="2" t="s">
        <v>2</v>
      </c>
      <c r="D3" s="4" t="s">
        <v>1</v>
      </c>
      <c r="E3" s="2" t="s">
        <v>2</v>
      </c>
      <c r="F3" s="4" t="s">
        <v>3</v>
      </c>
      <c r="G3" s="3" t="s">
        <v>2</v>
      </c>
    </row>
    <row r="4" spans="1:7" x14ac:dyDescent="0.55000000000000004">
      <c r="A4" s="1" t="s">
        <v>16</v>
      </c>
      <c r="B4" s="4">
        <v>592</v>
      </c>
      <c r="C4" s="2">
        <v>71.67</v>
      </c>
      <c r="D4" s="4">
        <v>234</v>
      </c>
      <c r="E4" s="2">
        <v>28.33</v>
      </c>
      <c r="F4" s="4">
        <v>826</v>
      </c>
      <c r="G4" s="3">
        <f>F4*100/1263</f>
        <v>65.399841646872531</v>
      </c>
    </row>
    <row r="5" spans="1:7" x14ac:dyDescent="0.55000000000000004">
      <c r="A5" s="1" t="s">
        <v>14</v>
      </c>
      <c r="B5" s="4">
        <v>151</v>
      </c>
      <c r="C5" s="2">
        <f t="shared" ref="C5:C13" si="0">B5*100/320</f>
        <v>47.1875</v>
      </c>
      <c r="D5" s="4">
        <v>51</v>
      </c>
      <c r="E5" s="2">
        <f t="shared" ref="E5:E13" si="1">D5*100/117</f>
        <v>43.589743589743591</v>
      </c>
      <c r="F5" s="4">
        <f t="shared" ref="F5:F13" si="2">B5+D5</f>
        <v>202</v>
      </c>
      <c r="G5" s="3">
        <f t="shared" ref="G5:G14" si="3">F5*100/1263</f>
        <v>15.99366587490103</v>
      </c>
    </row>
    <row r="6" spans="1:7" x14ac:dyDescent="0.55000000000000004">
      <c r="A6" s="1" t="s">
        <v>6</v>
      </c>
      <c r="B6" s="4">
        <v>89</v>
      </c>
      <c r="C6" s="2">
        <f t="shared" si="0"/>
        <v>27.8125</v>
      </c>
      <c r="D6" s="4">
        <v>37</v>
      </c>
      <c r="E6" s="2">
        <f t="shared" si="1"/>
        <v>31.623931623931625</v>
      </c>
      <c r="F6" s="4">
        <f t="shared" si="2"/>
        <v>126</v>
      </c>
      <c r="G6" s="3">
        <f t="shared" si="3"/>
        <v>9.9762470308788593</v>
      </c>
    </row>
    <row r="7" spans="1:7" x14ac:dyDescent="0.55000000000000004">
      <c r="A7" s="1" t="s">
        <v>7</v>
      </c>
      <c r="B7" s="4">
        <v>34</v>
      </c>
      <c r="C7" s="2">
        <f t="shared" si="0"/>
        <v>10.625</v>
      </c>
      <c r="D7" s="4">
        <v>8</v>
      </c>
      <c r="E7" s="2">
        <f t="shared" si="1"/>
        <v>6.8376068376068373</v>
      </c>
      <c r="F7" s="4">
        <f t="shared" si="2"/>
        <v>42</v>
      </c>
      <c r="G7" s="3">
        <f t="shared" si="3"/>
        <v>3.3254156769596199</v>
      </c>
    </row>
    <row r="8" spans="1:7" x14ac:dyDescent="0.55000000000000004">
      <c r="A8" s="1" t="s">
        <v>11</v>
      </c>
      <c r="B8" s="4">
        <v>24</v>
      </c>
      <c r="C8" s="2">
        <f t="shared" si="0"/>
        <v>7.5</v>
      </c>
      <c r="D8" s="4">
        <v>6</v>
      </c>
      <c r="E8" s="2">
        <f t="shared" si="1"/>
        <v>5.1282051282051286</v>
      </c>
      <c r="F8" s="4">
        <f t="shared" si="2"/>
        <v>30</v>
      </c>
      <c r="G8" s="3">
        <f t="shared" si="3"/>
        <v>2.3752969121140142</v>
      </c>
    </row>
    <row r="9" spans="1:7" x14ac:dyDescent="0.55000000000000004">
      <c r="A9" s="1" t="s">
        <v>5</v>
      </c>
      <c r="B9" s="4">
        <v>3</v>
      </c>
      <c r="C9" s="2">
        <f t="shared" si="0"/>
        <v>0.9375</v>
      </c>
      <c r="D9" s="4">
        <v>6</v>
      </c>
      <c r="E9" s="2">
        <f t="shared" si="1"/>
        <v>5.1282051282051286</v>
      </c>
      <c r="F9" s="4">
        <f t="shared" si="2"/>
        <v>9</v>
      </c>
      <c r="G9" s="3">
        <f t="shared" si="3"/>
        <v>0.71258907363420432</v>
      </c>
    </row>
    <row r="10" spans="1:7" x14ac:dyDescent="0.55000000000000004">
      <c r="A10" s="1" t="s">
        <v>10</v>
      </c>
      <c r="B10" s="4">
        <v>5</v>
      </c>
      <c r="C10" s="2">
        <f t="shared" si="0"/>
        <v>1.5625</v>
      </c>
      <c r="D10" s="4">
        <v>4</v>
      </c>
      <c r="E10" s="2">
        <f t="shared" si="1"/>
        <v>3.4188034188034186</v>
      </c>
      <c r="F10" s="4">
        <f t="shared" si="2"/>
        <v>9</v>
      </c>
      <c r="G10" s="3">
        <f t="shared" si="3"/>
        <v>0.71258907363420432</v>
      </c>
    </row>
    <row r="11" spans="1:7" x14ac:dyDescent="0.55000000000000004">
      <c r="A11" s="1" t="s">
        <v>4</v>
      </c>
      <c r="B11" s="4">
        <v>6</v>
      </c>
      <c r="C11" s="2">
        <f t="shared" si="0"/>
        <v>1.875</v>
      </c>
      <c r="D11" s="4">
        <v>0</v>
      </c>
      <c r="E11" s="2">
        <f t="shared" si="1"/>
        <v>0</v>
      </c>
      <c r="F11" s="4">
        <f t="shared" si="2"/>
        <v>6</v>
      </c>
      <c r="G11" s="3">
        <f t="shared" si="3"/>
        <v>0.47505938242280282</v>
      </c>
    </row>
    <row r="12" spans="1:7" x14ac:dyDescent="0.55000000000000004">
      <c r="A12" s="1" t="s">
        <v>8</v>
      </c>
      <c r="B12" s="4">
        <v>4</v>
      </c>
      <c r="C12" s="2">
        <f t="shared" si="0"/>
        <v>1.25</v>
      </c>
      <c r="D12" s="4">
        <v>1</v>
      </c>
      <c r="E12" s="2">
        <f t="shared" si="1"/>
        <v>0.85470085470085466</v>
      </c>
      <c r="F12" s="4">
        <f t="shared" si="2"/>
        <v>5</v>
      </c>
      <c r="G12" s="3">
        <f t="shared" si="3"/>
        <v>0.39588281868566905</v>
      </c>
    </row>
    <row r="13" spans="1:7" x14ac:dyDescent="0.55000000000000004">
      <c r="A13" s="1" t="s">
        <v>9</v>
      </c>
      <c r="B13" s="4">
        <v>2</v>
      </c>
      <c r="C13" s="2">
        <f t="shared" si="0"/>
        <v>0.625</v>
      </c>
      <c r="D13" s="4">
        <v>1</v>
      </c>
      <c r="E13" s="2">
        <f t="shared" si="1"/>
        <v>0.85470085470085466</v>
      </c>
      <c r="F13" s="4">
        <f t="shared" si="2"/>
        <v>3</v>
      </c>
      <c r="G13" s="3">
        <f t="shared" si="3"/>
        <v>0.23752969121140141</v>
      </c>
    </row>
    <row r="14" spans="1:7" x14ac:dyDescent="0.55000000000000004">
      <c r="A14" s="1" t="s">
        <v>12</v>
      </c>
      <c r="B14" s="4">
        <v>2</v>
      </c>
      <c r="C14" s="2">
        <f t="shared" ref="C14" si="4">B14*100/320</f>
        <v>0.625</v>
      </c>
      <c r="D14" s="4">
        <v>3</v>
      </c>
      <c r="E14" s="2">
        <f t="shared" ref="E14" si="5">D14*100/117</f>
        <v>2.5641025641025643</v>
      </c>
      <c r="F14" s="4">
        <f t="shared" ref="F14" si="6">B14+D14</f>
        <v>5</v>
      </c>
      <c r="G14" s="3">
        <f t="shared" si="3"/>
        <v>0.39588281868566905</v>
      </c>
    </row>
    <row r="15" spans="1:7" x14ac:dyDescent="0.55000000000000004">
      <c r="A15" s="1"/>
      <c r="B15" s="4">
        <f>SUM(B4:B14)</f>
        <v>912</v>
      </c>
      <c r="C15" s="2"/>
      <c r="D15" s="4">
        <f>SUM(D4:D14)</f>
        <v>351</v>
      </c>
      <c r="E15" s="2"/>
      <c r="F15" s="4">
        <f>B15+D15</f>
        <v>1263</v>
      </c>
      <c r="G15" s="3"/>
    </row>
    <row r="17" spans="1:1" x14ac:dyDescent="0.55000000000000004">
      <c r="A17" s="5" t="s">
        <v>13</v>
      </c>
    </row>
  </sheetData>
  <sortState xmlns:xlrd2="http://schemas.microsoft.com/office/spreadsheetml/2017/richdata2" ref="A5:G13">
    <sortCondition descending="1" ref="F5:F13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Sumito Inoue</dc:creator>
  <cp:lastModifiedBy>井上純人</cp:lastModifiedBy>
  <cp:lastPrinted>2022-12-20T09:09:25Z</cp:lastPrinted>
  <dcterms:created xsi:type="dcterms:W3CDTF">2022-10-23T07:33:18Z</dcterms:created>
  <dcterms:modified xsi:type="dcterms:W3CDTF">2023-01-20T16:12:52Z</dcterms:modified>
</cp:coreProperties>
</file>