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211"/>
  <workbookPr defaultThemeVersion="166925"/>
  <mc:AlternateContent xmlns:mc="http://schemas.openxmlformats.org/markup-compatibility/2006">
    <mc:Choice Requires="x15">
      <x15ac:absPath xmlns:x15ac="http://schemas.microsoft.com/office/spreadsheetml/2010/11/ac" url="/Users/ehuillet/periode 2019-2022/analyse  RNAseqEH 2019-2022/MS analyse rnaseq Fprau 2019 /MSFprau131022/envoyé 160123/"/>
    </mc:Choice>
  </mc:AlternateContent>
  <xr:revisionPtr revIDLastSave="0" documentId="13_ncr:1_{A065E973-258E-A643-8064-9B0CF4C0AD55}" xr6:coauthVersionLast="47" xr6:coauthVersionMax="47" xr10:uidLastSave="{00000000-0000-0000-0000-000000000000}"/>
  <bookViews>
    <workbookView xWindow="0" yWindow="500" windowWidth="28800" windowHeight="16440" activeTab="4" xr2:uid="{05D86816-9DC4-4F44-A65E-3B50A7C7791E}"/>
    <workbookView xWindow="1180" yWindow="2940" windowWidth="26440" windowHeight="8640" activeTab="1" xr2:uid="{1351F98D-D93B-3948-A94F-299CDDD17F33}"/>
  </bookViews>
  <sheets>
    <sheet name="Table  S1overview" sheetId="22" r:id="rId1"/>
    <sheet name="Table S2 Expo" sheetId="30" r:id="rId2"/>
    <sheet name="Table S3 Stat" sheetId="7" r:id="rId3"/>
    <sheet name="Table S4 Low Ac." sheetId="4" r:id="rId4"/>
    <sheet name="Table  S5 High Ac." sheetId="3" r:id="rId5"/>
    <sheet name="Table  S6 classification" sheetId="23" r:id="rId6"/>
    <sheet name="Table S7 import system list" sheetId="26" r:id="rId7"/>
  </sheets>
  <definedNames>
    <definedName name="_xlnm.Print_Area" localSheetId="0">'Table  S1overview'!$A$4:$H$35</definedName>
    <definedName name="_xlnm.Print_Area" localSheetId="5">'Table  S6 classification'!$A$2:$I$58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B26" i="22" l="1"/>
  <c r="D22" i="22" l="1"/>
  <c r="G24" i="23"/>
  <c r="G25" i="23"/>
  <c r="G26" i="23"/>
  <c r="G27" i="23"/>
  <c r="G28" i="23"/>
  <c r="G29" i="23"/>
  <c r="G30" i="23"/>
  <c r="G31" i="23"/>
  <c r="G32" i="23"/>
  <c r="G33" i="23"/>
  <c r="G34" i="23"/>
  <c r="G23" i="23"/>
  <c r="F55" i="23" l="1"/>
  <c r="D55" i="23"/>
  <c r="B55" i="23"/>
  <c r="F54" i="23"/>
  <c r="D54" i="23"/>
  <c r="B54" i="23"/>
  <c r="F53" i="23"/>
  <c r="D53" i="23"/>
  <c r="B53" i="23"/>
  <c r="F52" i="23"/>
  <c r="D52" i="23"/>
  <c r="B52" i="23"/>
  <c r="B56" i="23" s="1"/>
  <c r="F47" i="23"/>
  <c r="D47" i="23"/>
  <c r="B47" i="23"/>
  <c r="F46" i="23"/>
  <c r="D46" i="23"/>
  <c r="B46" i="23"/>
  <c r="F45" i="23"/>
  <c r="D45" i="23"/>
  <c r="B45" i="23"/>
  <c r="F44" i="23"/>
  <c r="D44" i="23"/>
  <c r="B44" i="23"/>
  <c r="H35" i="23"/>
  <c r="F35" i="23"/>
  <c r="D35" i="23"/>
  <c r="I34" i="23"/>
  <c r="E34" i="23"/>
  <c r="I33" i="23"/>
  <c r="E33" i="23"/>
  <c r="I32" i="23"/>
  <c r="E32" i="23"/>
  <c r="I31" i="23"/>
  <c r="E31" i="23"/>
  <c r="I30" i="23"/>
  <c r="E30" i="23"/>
  <c r="I29" i="23"/>
  <c r="E29" i="23"/>
  <c r="I28" i="23"/>
  <c r="E28" i="23"/>
  <c r="I27" i="23"/>
  <c r="E27" i="23"/>
  <c r="I26" i="23"/>
  <c r="E26" i="23"/>
  <c r="I25" i="23"/>
  <c r="E25" i="23"/>
  <c r="I24" i="23"/>
  <c r="E24" i="23"/>
  <c r="I23" i="23"/>
  <c r="E23" i="23"/>
  <c r="H18" i="23"/>
  <c r="F18" i="23"/>
  <c r="D18" i="23"/>
  <c r="I17" i="23"/>
  <c r="G17" i="23"/>
  <c r="E17" i="23"/>
  <c r="I16" i="23"/>
  <c r="G16" i="23"/>
  <c r="E16" i="23"/>
  <c r="I15" i="23"/>
  <c r="G15" i="23"/>
  <c r="E15" i="23"/>
  <c r="I14" i="23"/>
  <c r="G14" i="23"/>
  <c r="E14" i="23"/>
  <c r="I13" i="23"/>
  <c r="G13" i="23"/>
  <c r="E13" i="23"/>
  <c r="I12" i="23"/>
  <c r="G12" i="23"/>
  <c r="E12" i="23"/>
  <c r="I11" i="23"/>
  <c r="G11" i="23"/>
  <c r="E11" i="23"/>
  <c r="I10" i="23"/>
  <c r="G10" i="23"/>
  <c r="E10" i="23"/>
  <c r="I9" i="23"/>
  <c r="G9" i="23"/>
  <c r="E9" i="23"/>
  <c r="I8" i="23"/>
  <c r="G8" i="23"/>
  <c r="E8" i="23"/>
  <c r="I7" i="23"/>
  <c r="G7" i="23"/>
  <c r="E7" i="23"/>
  <c r="I6" i="23"/>
  <c r="G6" i="23"/>
  <c r="E6" i="23"/>
  <c r="E20" i="22"/>
  <c r="D20" i="22"/>
  <c r="C20" i="22"/>
  <c r="B20" i="22"/>
  <c r="C11" i="22"/>
  <c r="C12" i="22" s="1"/>
  <c r="B11" i="22"/>
  <c r="B12" i="22" s="1"/>
  <c r="G18" i="23" l="1"/>
  <c r="E53" i="23"/>
  <c r="G55" i="23"/>
  <c r="F56" i="23"/>
  <c r="C45" i="23"/>
  <c r="E47" i="23"/>
  <c r="C54" i="23"/>
  <c r="D56" i="23"/>
  <c r="G46" i="23"/>
  <c r="C47" i="23"/>
  <c r="E55" i="23"/>
  <c r="C52" i="23"/>
  <c r="B25" i="22"/>
  <c r="B48" i="23"/>
  <c r="D48" i="23"/>
  <c r="F48" i="23"/>
  <c r="I18" i="23"/>
  <c r="G45" i="23"/>
  <c r="E46" i="23"/>
  <c r="G52" i="23"/>
  <c r="G54" i="23"/>
  <c r="C55" i="23"/>
  <c r="E18" i="23"/>
  <c r="E45" i="23"/>
  <c r="C46" i="23"/>
  <c r="G47" i="23"/>
  <c r="E52" i="23"/>
  <c r="G53" i="23"/>
  <c r="E54" i="23"/>
  <c r="E44" i="23"/>
  <c r="G44" i="23"/>
  <c r="C53" i="23"/>
  <c r="G35" i="23"/>
  <c r="C44" i="23"/>
  <c r="E35" i="23"/>
  <c r="I35" i="23"/>
  <c r="E22" i="22"/>
  <c r="D21" i="22"/>
  <c r="D11" i="22"/>
  <c r="B21" i="22"/>
  <c r="B22" i="22" s="1"/>
  <c r="C21" i="22"/>
  <c r="C22" i="22" s="1"/>
  <c r="E56" i="23" l="1"/>
  <c r="C56" i="23"/>
  <c r="E48" i="23"/>
  <c r="G56" i="23"/>
  <c r="C48" i="23"/>
  <c r="G48" i="23"/>
</calcChain>
</file>

<file path=xl/sharedStrings.xml><?xml version="1.0" encoding="utf-8"?>
<sst xmlns="http://schemas.openxmlformats.org/spreadsheetml/2006/main" count="4384" uniqueCount="1566">
  <si>
    <t>Hypothetical protein</t>
  </si>
  <si>
    <t>General function prediction</t>
  </si>
  <si>
    <t xml:space="preserve">Energy metabolism </t>
  </si>
  <si>
    <t>Import system</t>
  </si>
  <si>
    <t>Nucleotide metabolism</t>
  </si>
  <si>
    <t>Vitamin &amp; cofactor metabolism</t>
  </si>
  <si>
    <t>Export system</t>
  </si>
  <si>
    <t>Protein synthesis</t>
  </si>
  <si>
    <t>class number</t>
  </si>
  <si>
    <t>other metabolism</t>
  </si>
  <si>
    <t>import system</t>
  </si>
  <si>
    <t>export system</t>
  </si>
  <si>
    <t>stress response</t>
  </si>
  <si>
    <t>mobilome</t>
  </si>
  <si>
    <t>hypothetical protein</t>
  </si>
  <si>
    <t>NCBI ID</t>
  </si>
  <si>
    <t xml:space="preserve"> NCBI-RefSeq Locus Tag</t>
  </si>
  <si>
    <t xml:space="preserve"> gene  name</t>
  </si>
  <si>
    <t>log2FoldChange</t>
  </si>
  <si>
    <t>padj</t>
  </si>
  <si>
    <t>classification I:  12 classes  this study</t>
  </si>
  <si>
    <t>CG447_05550</t>
  </si>
  <si>
    <t>Transcriptional regulator, VCA0231 ortholog</t>
  </si>
  <si>
    <t>CG447_11325</t>
  </si>
  <si>
    <t>Transcriptional regulator, LacI family</t>
  </si>
  <si>
    <t>CG447_05405</t>
  </si>
  <si>
    <t>Transcriptional regulator, AraC family</t>
  </si>
  <si>
    <t xml:space="preserve">General function prediction </t>
  </si>
  <si>
    <t>CG447_11615</t>
  </si>
  <si>
    <t>Substrate-specific component BL0695 of predicted ECF transporter</t>
  </si>
  <si>
    <t>ECF transporter</t>
  </si>
  <si>
    <t>CG447_05530</t>
  </si>
  <si>
    <t>Site-specific recombinase</t>
  </si>
  <si>
    <t xml:space="preserve">Other metabolism </t>
  </si>
  <si>
    <t>CG447_02930</t>
  </si>
  <si>
    <t>SAM-dependent methyltransferase</t>
  </si>
  <si>
    <t>Posttranslational modification</t>
  </si>
  <si>
    <t>CG447_00785</t>
  </si>
  <si>
    <t>ROK family protein (putative glucokinase)</t>
  </si>
  <si>
    <t>CG447_02215</t>
  </si>
  <si>
    <t>sigE1</t>
  </si>
  <si>
    <t>RNA polymerase sigma factor RpoE</t>
  </si>
  <si>
    <t>sigma factor</t>
  </si>
  <si>
    <t>CG447_01830</t>
  </si>
  <si>
    <t>radical SAM protein</t>
  </si>
  <si>
    <t>CG447_00795</t>
  </si>
  <si>
    <t>Protein YjgK, linked to biofilm formation</t>
  </si>
  <si>
    <t>CG447_10340</t>
  </si>
  <si>
    <t>Predicted esterase of the alpha-beta hydrolase superfamily</t>
  </si>
  <si>
    <t>gene2266</t>
  </si>
  <si>
    <t>CG447_11335</t>
  </si>
  <si>
    <t>Possible alpha-xyloside ABC transporter, permease component</t>
  </si>
  <si>
    <t>ABC transporter</t>
  </si>
  <si>
    <t>gene2267</t>
  </si>
  <si>
    <t>CG447_11340</t>
  </si>
  <si>
    <t>CG447_02095</t>
  </si>
  <si>
    <t>Oleate hydratase (EC 4.2.1.53)</t>
  </si>
  <si>
    <t>CG447_02905</t>
  </si>
  <si>
    <t>O-methyltransferase domain protein</t>
  </si>
  <si>
    <t>CG447_00800</t>
  </si>
  <si>
    <t>nanA</t>
  </si>
  <si>
    <t>N-acetylneuraminate lyase (EC 4.1.3.3)</t>
  </si>
  <si>
    <t>Other metabolism</t>
  </si>
  <si>
    <t>sialic acid metabolism</t>
  </si>
  <si>
    <t>CG447_00790</t>
  </si>
  <si>
    <t>nanE</t>
  </si>
  <si>
    <t>CG447_02925</t>
  </si>
  <si>
    <t>MBL-fold metallo-hydrolase superfamily</t>
  </si>
  <si>
    <t>CG447_05580</t>
  </si>
  <si>
    <t>CG447_05415</t>
  </si>
  <si>
    <t>Lead, cadmium, zinc and mercury transporting ATPase (EC 3.6.3.3) (EC 3.6.3.5); Copper-translocating P-type ATPase (EC 3.6.3.4)</t>
  </si>
  <si>
    <t>CG447_05545</t>
  </si>
  <si>
    <t xml:space="preserve">Hypothetical Proteins </t>
  </si>
  <si>
    <t>CG447_05560</t>
  </si>
  <si>
    <t>CG447_02915</t>
  </si>
  <si>
    <t>CG447_05570</t>
  </si>
  <si>
    <t>CG447_05420</t>
  </si>
  <si>
    <t>CG447_05565</t>
  </si>
  <si>
    <t>CG447_02890</t>
  </si>
  <si>
    <t>CG447_02885</t>
  </si>
  <si>
    <t>CG447_02220</t>
  </si>
  <si>
    <t>CG447_02920</t>
  </si>
  <si>
    <t>CG447_02895</t>
  </si>
  <si>
    <t>CG447_05575</t>
  </si>
  <si>
    <t>CG447_02945</t>
  </si>
  <si>
    <t>CG447_02940</t>
  </si>
  <si>
    <t>CG447_02225</t>
  </si>
  <si>
    <t>CG447_02230</t>
  </si>
  <si>
    <t>CG447_08420</t>
  </si>
  <si>
    <t>CG447_06935</t>
  </si>
  <si>
    <t>CG447_06945</t>
  </si>
  <si>
    <t>CG447_00780</t>
  </si>
  <si>
    <t>CG447_06940</t>
  </si>
  <si>
    <t>CG447_12800</t>
  </si>
  <si>
    <t>CG447_14065</t>
  </si>
  <si>
    <t>CG447_02235</t>
  </si>
  <si>
    <t>CG447_06210</t>
  </si>
  <si>
    <t>CG447_14060</t>
  </si>
  <si>
    <t>CG447_05620</t>
  </si>
  <si>
    <t>CG447_02955</t>
  </si>
  <si>
    <t>Hypothetical iron-sulfur cluster binding protein YccM</t>
  </si>
  <si>
    <t>CG447_02910</t>
  </si>
  <si>
    <t>Hydrolase, alpha/beta fold family</t>
  </si>
  <si>
    <t>CG447_05535</t>
  </si>
  <si>
    <t>Heterodimeric efflux ABC transporter, permease/ATP-binding subunit 2</t>
  </si>
  <si>
    <t>CG447_05540</t>
  </si>
  <si>
    <t>Heterodimeric efflux ABC transporter, permease/ATP-binding subunit 1</t>
  </si>
  <si>
    <t>CG447_02950</t>
  </si>
  <si>
    <t>redox metabolism</t>
  </si>
  <si>
    <t>CG447_01530</t>
  </si>
  <si>
    <t>Flavodoxin</t>
  </si>
  <si>
    <t>gene2549</t>
  </si>
  <si>
    <t>CG447_12750</t>
  </si>
  <si>
    <t>feoB</t>
  </si>
  <si>
    <t>ferrous iron transporter B</t>
  </si>
  <si>
    <t>gene2548</t>
  </si>
  <si>
    <t>CG447_12745</t>
  </si>
  <si>
    <t>feoA2</t>
  </si>
  <si>
    <t>ferrous iron transport protein A</t>
  </si>
  <si>
    <t>CG447_12680</t>
  </si>
  <si>
    <t>eno</t>
  </si>
  <si>
    <t>Enolase (EC 4.2.1.11)</t>
  </si>
  <si>
    <t>CG447_06950</t>
  </si>
  <si>
    <t>DNA polymerase IV (EC 2.7.7.7)</t>
  </si>
  <si>
    <t>cysK</t>
  </si>
  <si>
    <t>Cysteine synthase (EC 2.5.1.47)</t>
  </si>
  <si>
    <t>CG447_11320</t>
  </si>
  <si>
    <t>Cellobiose phosphorylase (EC 2.4.1.20)</t>
  </si>
  <si>
    <t>CG447_08425</t>
  </si>
  <si>
    <t>Cadmium efflux system accessory protein</t>
  </si>
  <si>
    <t>CG447_12435</t>
  </si>
  <si>
    <t>ftsH</t>
  </si>
  <si>
    <t>ATP-dependent zinc metalloprotease FtsH</t>
  </si>
  <si>
    <t>protein turnover, protein degradosome</t>
  </si>
  <si>
    <t>gene2265</t>
  </si>
  <si>
    <t>CG447_11330</t>
  </si>
  <si>
    <t>ABC transporter, predicted N-acetylneuraminate-binding protein</t>
  </si>
  <si>
    <t>CG447_00815</t>
  </si>
  <si>
    <t>CG447_00805</t>
  </si>
  <si>
    <t>ABC transporter, predicted N-acetylneuraminate transport system permease protein 2</t>
  </si>
  <si>
    <t>CG447_00810</t>
  </si>
  <si>
    <t>ABC transporter, predicted N-acetylneuraminate transport system permease protein 1</t>
  </si>
  <si>
    <t>5S ribosomal RNA</t>
  </si>
  <si>
    <t>CG447_05585</t>
  </si>
  <si>
    <t>bphD</t>
  </si>
  <si>
    <t>2-Hydroxy-6-Oxo-6-Phenylhexa-2,4-Dienoate hydrolase</t>
  </si>
  <si>
    <t>CG447_02900</t>
  </si>
  <si>
    <t>panE</t>
  </si>
  <si>
    <t>2-dehydropantoate 2-reductase (EC 1.1.1.169)</t>
  </si>
  <si>
    <t>N-acetylmannosamine-6-phosphate 2-epimerase (EC 5.1.3.9)</t>
  </si>
  <si>
    <t xml:space="preserve"> NCBI-RefSeq ID</t>
  </si>
  <si>
    <t>ade</t>
  </si>
  <si>
    <t>Adenine deaminase (EC 3.5.4.2)</t>
  </si>
  <si>
    <t>atpC</t>
  </si>
  <si>
    <t>ATP synthase epsilon chain (EC 3.6.3.14)</t>
  </si>
  <si>
    <t>ATPase proton pump</t>
  </si>
  <si>
    <t>atpD</t>
  </si>
  <si>
    <t>ATP synthase beta chain (EC 3.6.3.14)</t>
  </si>
  <si>
    <t>atpG</t>
  </si>
  <si>
    <t>ATP synthase gamma chain (EC 3.6.3.14)</t>
  </si>
  <si>
    <t>CG447_00060</t>
  </si>
  <si>
    <t>ABC transporter-coupled two-component system%2C signal transduction histidine kinase</t>
  </si>
  <si>
    <t>CG447_00065</t>
  </si>
  <si>
    <t>ABC transporter-coupled two-component system%2C LuxR family response regulator</t>
  </si>
  <si>
    <t>CG447_00225</t>
  </si>
  <si>
    <t>Transcriptional regulator%2C GntR family</t>
  </si>
  <si>
    <t>transcriptional regulator</t>
  </si>
  <si>
    <t>CG447_00300</t>
  </si>
  <si>
    <t>Efflux ABC transporter%2C ATP-binding protein</t>
  </si>
  <si>
    <t>CG447_00305</t>
  </si>
  <si>
    <t xml:space="preserve"> hypothetical protein</t>
  </si>
  <si>
    <t>CG447_00310</t>
  </si>
  <si>
    <t>putative lantibiotic ABC transporter%2C permease protein</t>
  </si>
  <si>
    <t>CG447_00420</t>
  </si>
  <si>
    <t xml:space="preserve"> sialic acid metabolism</t>
  </si>
  <si>
    <t>Protein YjgK%2C linked to biofilm formation</t>
  </si>
  <si>
    <t>ABC transporter%2C predicted N-acetylneuraminate-binding protein</t>
  </si>
  <si>
    <t>CG447_00830</t>
  </si>
  <si>
    <t>CG447_01145</t>
  </si>
  <si>
    <t>apbA_C</t>
  </si>
  <si>
    <t>CG447_01645</t>
  </si>
  <si>
    <t>CG447_01800</t>
  </si>
  <si>
    <t>3-hydroxybutyryl-CoA dehydrogenase (EC 1.1.1.157)</t>
  </si>
  <si>
    <t>butyrate pathway</t>
  </si>
  <si>
    <t>CG447_01835</t>
  </si>
  <si>
    <t>CG447_02050</t>
  </si>
  <si>
    <t>Glycosyltransferase</t>
  </si>
  <si>
    <t>CG447_02170</t>
  </si>
  <si>
    <t>Uncharacterized phage-associated protein</t>
  </si>
  <si>
    <t>CG447_02175</t>
  </si>
  <si>
    <t>CG447_02185</t>
  </si>
  <si>
    <t>Heat shock protein 10 kDa family chaperone GroES</t>
  </si>
  <si>
    <t>chaperones</t>
  </si>
  <si>
    <t>sigma-70 family RNA polymerase sigma factor</t>
  </si>
  <si>
    <t>CG447_02450</t>
  </si>
  <si>
    <t>CG447_02455</t>
  </si>
  <si>
    <t>CG447_02610</t>
  </si>
  <si>
    <t>CG447_02665</t>
  </si>
  <si>
    <t>Antitoxin HigA</t>
  </si>
  <si>
    <t>toxin/antitoxin system</t>
  </si>
  <si>
    <t>CG447_02670</t>
  </si>
  <si>
    <t>Toxin HigB</t>
  </si>
  <si>
    <t>CG447_02735</t>
  </si>
  <si>
    <t>CG447_02745</t>
  </si>
  <si>
    <t>CG447_02750</t>
  </si>
  <si>
    <t>CG447_02755</t>
  </si>
  <si>
    <t>CG447_02825</t>
  </si>
  <si>
    <t>CG447_02990</t>
  </si>
  <si>
    <t>NAD(P)H-hydrate epimerase (EC 5.1.99.6)</t>
  </si>
  <si>
    <t xml:space="preserve">other metabolism </t>
  </si>
  <si>
    <t xml:space="preserve">NAD(P)HX repair </t>
  </si>
  <si>
    <t>CG447_02995</t>
  </si>
  <si>
    <t>Transcriptional regulator%2C AcrR family</t>
  </si>
  <si>
    <t>CG447_03105</t>
  </si>
  <si>
    <t>CG447_03185</t>
  </si>
  <si>
    <t>CG447_03190</t>
  </si>
  <si>
    <t>CG447_03340</t>
  </si>
  <si>
    <t>CG447_03380</t>
  </si>
  <si>
    <t>CG447_03400</t>
  </si>
  <si>
    <t>Uncharacterized protein YbbK</t>
  </si>
  <si>
    <t>CG447_03430</t>
  </si>
  <si>
    <t>CG447_03435</t>
  </si>
  <si>
    <t>CG447_03440</t>
  </si>
  <si>
    <t>CG447_03465</t>
  </si>
  <si>
    <t>CG447_03470</t>
  </si>
  <si>
    <t>CG447_03475</t>
  </si>
  <si>
    <t>Nitroreductase family protein</t>
  </si>
  <si>
    <t>CG447_03535</t>
  </si>
  <si>
    <t>Putative activity regulator of membrane protease YbbK</t>
  </si>
  <si>
    <t>CG447_03540</t>
  </si>
  <si>
    <t>Protein QmcA (possibly involved in integral membrane quality control)</t>
  </si>
  <si>
    <t>CG447_03545</t>
  </si>
  <si>
    <t>CG447_03550</t>
  </si>
  <si>
    <t>Acetyltransferase</t>
  </si>
  <si>
    <t>CG447_03910</t>
  </si>
  <si>
    <t>CG447_04025</t>
  </si>
  <si>
    <t>CG447_04045</t>
  </si>
  <si>
    <t>Transposase</t>
  </si>
  <si>
    <t>CG447_04050</t>
  </si>
  <si>
    <t>Transcriptional regulator%2C Xre family</t>
  </si>
  <si>
    <t>CG447_04370</t>
  </si>
  <si>
    <t>CG447_04415</t>
  </si>
  <si>
    <t>Uncharacterized DUF1113 membrane protein family</t>
  </si>
  <si>
    <t>CG447_04420</t>
  </si>
  <si>
    <t>Lactaldehyde reductase (EC 1.1.1.77)</t>
  </si>
  <si>
    <t>CG447_04435</t>
  </si>
  <si>
    <t>Asparagine synthetase [glutamine-hydrolyzing] (EC 6.3.5.4)</t>
  </si>
  <si>
    <t>CG447_04615</t>
  </si>
  <si>
    <t>CG447_04815</t>
  </si>
  <si>
    <t>CG447_04955</t>
  </si>
  <si>
    <t>CG447_04995</t>
  </si>
  <si>
    <t>CG447_05025</t>
  </si>
  <si>
    <t>CG447_05095</t>
  </si>
  <si>
    <t>CG447_05350</t>
  </si>
  <si>
    <t>bacterial seryl-tRNA synthetase related</t>
  </si>
  <si>
    <t>CG447_05355</t>
  </si>
  <si>
    <t>CG447_05470</t>
  </si>
  <si>
    <t>CG447_05475</t>
  </si>
  <si>
    <t>ATPase component of general energizing module of ECF transporters</t>
  </si>
  <si>
    <t>CG447_05480</t>
  </si>
  <si>
    <t>CG447_05485</t>
  </si>
  <si>
    <t>CG447_05680</t>
  </si>
  <si>
    <t>CG447_05870</t>
  </si>
  <si>
    <t>Prevent-host-death family protein</t>
  </si>
  <si>
    <t>CG447_05875</t>
  </si>
  <si>
    <t>Death on curing protein%2C Doc toxin</t>
  </si>
  <si>
    <t>CG447_05895</t>
  </si>
  <si>
    <t>CG447_05925</t>
  </si>
  <si>
    <t>CG447_06085</t>
  </si>
  <si>
    <t>CAAX amino terminal protease family protein</t>
  </si>
  <si>
    <t>CG447_06090</t>
  </si>
  <si>
    <t>UPF0145 protein TM_0763</t>
  </si>
  <si>
    <t>CG447_06095</t>
  </si>
  <si>
    <t>CG447_06215</t>
  </si>
  <si>
    <t>CG447_06275</t>
  </si>
  <si>
    <t>CG447_06430</t>
  </si>
  <si>
    <t>CG447_06435</t>
  </si>
  <si>
    <t>CG447_06440</t>
  </si>
  <si>
    <t>sigD1</t>
  </si>
  <si>
    <t>RNA polymerase sigma factor RpoD</t>
  </si>
  <si>
    <t>CG447_06445</t>
  </si>
  <si>
    <t>Antitoxin HigA / unknown domain</t>
  </si>
  <si>
    <t>CG447_06765</t>
  </si>
  <si>
    <t>CG447_06770</t>
  </si>
  <si>
    <t>CG447_06780</t>
  </si>
  <si>
    <t>CG447_06785</t>
  </si>
  <si>
    <t>CG447_06865</t>
  </si>
  <si>
    <t>CG447_06870</t>
  </si>
  <si>
    <t>CG447_06875</t>
  </si>
  <si>
    <t>sigA</t>
  </si>
  <si>
    <t>RNA polymerase sigma-70 factor</t>
  </si>
  <si>
    <t>CG447_07235</t>
  </si>
  <si>
    <t>CG447_07240</t>
  </si>
  <si>
    <t>CG447_07435</t>
  </si>
  <si>
    <t>CG447_07440</t>
  </si>
  <si>
    <t>CG447_07445</t>
  </si>
  <si>
    <t>Chaperone protein DnaJ</t>
  </si>
  <si>
    <t>CG447_07450</t>
  </si>
  <si>
    <t>CG447_07460</t>
  </si>
  <si>
    <t>Alkaline phosphatase like protein</t>
  </si>
  <si>
    <t>CG447_07550</t>
  </si>
  <si>
    <t>CG447_07555</t>
  </si>
  <si>
    <t>CG447_07570</t>
  </si>
  <si>
    <t>CG447_07575</t>
  </si>
  <si>
    <t>CG447_07640</t>
  </si>
  <si>
    <t>CG447_07745</t>
  </si>
  <si>
    <t>CG447_07750</t>
  </si>
  <si>
    <t>CG447_07780</t>
  </si>
  <si>
    <t>CG447_08050</t>
  </si>
  <si>
    <t>CG447_08070</t>
  </si>
  <si>
    <t>CG447_08160</t>
  </si>
  <si>
    <t>sig ECF</t>
  </si>
  <si>
    <t>RNA polymerase ECF-type sigma factor</t>
  </si>
  <si>
    <t>CG447_08310</t>
  </si>
  <si>
    <t>CG447_08340</t>
  </si>
  <si>
    <t>CG447_08345</t>
  </si>
  <si>
    <t>CG447_08405</t>
  </si>
  <si>
    <t>Putative glycosyltransferase</t>
  </si>
  <si>
    <t>CG447_08430</t>
  </si>
  <si>
    <t>Integral membrane protein</t>
  </si>
  <si>
    <t>CG447_08480</t>
  </si>
  <si>
    <t>CG447_08490</t>
  </si>
  <si>
    <t>ABC transporter%2C substrate-binding protein (cluster 1%2C maltose/g3p/polyamine/iron)</t>
  </si>
  <si>
    <t>CG447_08505</t>
  </si>
  <si>
    <t>N-acetyl-D-glucosamine ABC transporter%2C permease protein 1</t>
  </si>
  <si>
    <t>CG447_08510</t>
  </si>
  <si>
    <t>ABC transporter%2C permease protein 2 (cluster 1%2C maltose/g3p/polyamine/iron)</t>
  </si>
  <si>
    <t>CG447_08515</t>
  </si>
  <si>
    <t>CG447_08550</t>
  </si>
  <si>
    <t>beta-galactosidase (EC 3.2.1.23)</t>
  </si>
  <si>
    <t>CG447_08625</t>
  </si>
  <si>
    <t>Argininosuccinate synthase (EC 6.3.4.5)</t>
  </si>
  <si>
    <t>CG447_08645</t>
  </si>
  <si>
    <t>CG447_08815</t>
  </si>
  <si>
    <t>CG447_08880</t>
  </si>
  <si>
    <t>CG447_08885</t>
  </si>
  <si>
    <t>CG447_09090</t>
  </si>
  <si>
    <t>CG447_09115</t>
  </si>
  <si>
    <t>CG447_09155</t>
  </si>
  <si>
    <t>Carbon starvation protein A</t>
  </si>
  <si>
    <t xml:space="preserve">post transcriptional Regulation </t>
  </si>
  <si>
    <t>CG447_09235</t>
  </si>
  <si>
    <t>CG447_09240</t>
  </si>
  <si>
    <t>Transcriptional regulator%2C LacI family</t>
  </si>
  <si>
    <t>CG447_09265</t>
  </si>
  <si>
    <t>chap1</t>
  </si>
  <si>
    <t>Metal chaperone%2C involved in Zn homeostasis</t>
  </si>
  <si>
    <t>CG447_09270</t>
  </si>
  <si>
    <t>Putative GTPases (G3E family)-like</t>
  </si>
  <si>
    <t>CG447_09275</t>
  </si>
  <si>
    <t>CG447_09310</t>
  </si>
  <si>
    <t>CG447_09815</t>
  </si>
  <si>
    <t>Two-component transcriptional response regulator%2C OmpR family</t>
  </si>
  <si>
    <t>CG447_09820</t>
  </si>
  <si>
    <t>CG447_09990</t>
  </si>
  <si>
    <t>secreted hydrolase</t>
  </si>
  <si>
    <t>CG447_09995</t>
  </si>
  <si>
    <t>CG447_10060</t>
  </si>
  <si>
    <t>CG447_10095</t>
  </si>
  <si>
    <t>CG447_10100</t>
  </si>
  <si>
    <t>CG447_10170</t>
  </si>
  <si>
    <t>CG447_10175</t>
  </si>
  <si>
    <t>CG447_10300</t>
  </si>
  <si>
    <t>CG447_10325</t>
  </si>
  <si>
    <t>CG447_10830</t>
  </si>
  <si>
    <t>CG447_10835</t>
  </si>
  <si>
    <t>CG447_11085</t>
  </si>
  <si>
    <t>Chaperone protein DnaK</t>
  </si>
  <si>
    <t>CG447_11160</t>
  </si>
  <si>
    <t>CG447_11165</t>
  </si>
  <si>
    <t>CG447_11300</t>
  </si>
  <si>
    <t>Possible alpha-xyloside ABC transporter%2C permease component</t>
  </si>
  <si>
    <t>carbohydrate ABC transporter permease</t>
  </si>
  <si>
    <t>CG447_11365</t>
  </si>
  <si>
    <t>CG447_11640</t>
  </si>
  <si>
    <t>CG447_11960</t>
  </si>
  <si>
    <t>CG447_11965</t>
  </si>
  <si>
    <t>putative membrane protein</t>
  </si>
  <si>
    <t>CG447_11970</t>
  </si>
  <si>
    <t>CG447_12065</t>
  </si>
  <si>
    <t>Excinuclease ABC subunit C</t>
  </si>
  <si>
    <t>CG447_12335</t>
  </si>
  <si>
    <t>CG447_12345</t>
  </si>
  <si>
    <t>CG447_12430</t>
  </si>
  <si>
    <t>ftsh</t>
  </si>
  <si>
    <t>Cell division-associated%2C ATP-dependent zinc metalloprotease FtsH</t>
  </si>
  <si>
    <t>protein fate (protein turnover, protein degradosome)</t>
  </si>
  <si>
    <t>CG447_12495</t>
  </si>
  <si>
    <t>CG447_12555</t>
  </si>
  <si>
    <t>Multimodular transpeptidase-transglycosylase (EC 2.4.1.129) (EC 3.4.-.-)</t>
  </si>
  <si>
    <t>cell wall</t>
  </si>
  <si>
    <t>CG447_12660</t>
  </si>
  <si>
    <t>CG447_12665</t>
  </si>
  <si>
    <t>CG447_12870</t>
  </si>
  <si>
    <t>CG447_12875</t>
  </si>
  <si>
    <t>Two-component system sensor histidine kinase</t>
  </si>
  <si>
    <t>CG447_13190</t>
  </si>
  <si>
    <t>Antitoxin DinJ (binds YafQ toxin)</t>
  </si>
  <si>
    <t>CG447_13270</t>
  </si>
  <si>
    <t>Esterase/lipase-like</t>
  </si>
  <si>
    <t>CG447_13635</t>
  </si>
  <si>
    <t>CG447_13840</t>
  </si>
  <si>
    <t>CG447_13845</t>
  </si>
  <si>
    <t>CG447_13850</t>
  </si>
  <si>
    <t>CG447_13940</t>
  </si>
  <si>
    <t>CG447_13990</t>
  </si>
  <si>
    <t>possible prolidase (X-Pro dipeptidase) or chlorohydrolase</t>
  </si>
  <si>
    <t>CG447_14020</t>
  </si>
  <si>
    <t>Chaperone protein HtpG</t>
  </si>
  <si>
    <t>CG447_14090</t>
  </si>
  <si>
    <t>CG447_14095</t>
  </si>
  <si>
    <t>YoeB toxin protein</t>
  </si>
  <si>
    <t>CG447_14100</t>
  </si>
  <si>
    <t>CG447_14105</t>
  </si>
  <si>
    <t>CG447_14110</t>
  </si>
  <si>
    <t>CG447_14120</t>
  </si>
  <si>
    <t>UTP--glucose-1-phosphate uridylyltransferase (EC 2.7.7.9)</t>
  </si>
  <si>
    <t>sugar metabolism</t>
  </si>
  <si>
    <t>CG447_14125</t>
  </si>
  <si>
    <t>CG447_14215</t>
  </si>
  <si>
    <t>CG447_14230</t>
  </si>
  <si>
    <t>CG447_14275</t>
  </si>
  <si>
    <t>Membrane protein</t>
  </si>
  <si>
    <t>CG447_14290</t>
  </si>
  <si>
    <t>Efflux ABC transporter%2C permease/ATP-binding protein</t>
  </si>
  <si>
    <t>CG447_14350</t>
  </si>
  <si>
    <t>CG447_14360</t>
  </si>
  <si>
    <t>CG447_14475</t>
  </si>
  <si>
    <t>CG447_14630</t>
  </si>
  <si>
    <t>D-alanyl-D-alanine carboxypeptidase (EC 3.4.16.4)</t>
  </si>
  <si>
    <t>clpB</t>
  </si>
  <si>
    <t>Chaperone protein ClpB (ATP-dependent unfoldase)</t>
  </si>
  <si>
    <t>grpE</t>
  </si>
  <si>
    <t>Heat shock protein GrpE</t>
  </si>
  <si>
    <t>nagA</t>
  </si>
  <si>
    <t>nagB</t>
  </si>
  <si>
    <t>proC</t>
  </si>
  <si>
    <t>Pyrroline-5-carboxylate reductase (EC 1.5.1.2)</t>
  </si>
  <si>
    <t>Arginine and proline metabolism</t>
  </si>
  <si>
    <t>ptsP</t>
  </si>
  <si>
    <t>Phosphoenolpyruvate-protein phosphotransferase of PTS system (EC 2.7.3.9)</t>
  </si>
  <si>
    <t>glycolysis</t>
  </si>
  <si>
    <t>trxA</t>
  </si>
  <si>
    <t>Thioredoxin</t>
  </si>
  <si>
    <t>CG447_06110</t>
  </si>
  <si>
    <t>CG447_06115</t>
  </si>
  <si>
    <t>CG447_06120</t>
  </si>
  <si>
    <t>CG447_12560</t>
  </si>
  <si>
    <t>CG447_12585</t>
  </si>
  <si>
    <t>CG447_05410</t>
  </si>
  <si>
    <t>CG447_11975</t>
  </si>
  <si>
    <t>CG447_11980</t>
  </si>
  <si>
    <t>CG447_12235</t>
  </si>
  <si>
    <t>CG447_12610</t>
  </si>
  <si>
    <t>CG447_12615</t>
  </si>
  <si>
    <t>CG447_12620</t>
  </si>
  <si>
    <t>CG447_14660</t>
  </si>
  <si>
    <t>malQ</t>
  </si>
  <si>
    <t>pfkB</t>
  </si>
  <si>
    <t>CG447_08570</t>
  </si>
  <si>
    <t>CG447_12245</t>
  </si>
  <si>
    <t>CG447_05785</t>
  </si>
  <si>
    <t>CG447_05790</t>
  </si>
  <si>
    <t>CG447_10265</t>
  </si>
  <si>
    <t>CG447_10270</t>
  </si>
  <si>
    <t>CG447_13780</t>
  </si>
  <si>
    <t>CG447_00570</t>
  </si>
  <si>
    <t>CG447_00575</t>
  </si>
  <si>
    <t>CG447_00565</t>
  </si>
  <si>
    <t>CG447_11995</t>
  </si>
  <si>
    <t>CG447_11990</t>
  </si>
  <si>
    <t>CG447_14155</t>
  </si>
  <si>
    <t>CG447_08575</t>
  </si>
  <si>
    <t>glucuronide permease</t>
  </si>
  <si>
    <t>CG447_12000</t>
  </si>
  <si>
    <t>sugar ABC transporter substrate-binding protein</t>
  </si>
  <si>
    <t>gene2859</t>
  </si>
  <si>
    <t>CG447_14300</t>
  </si>
  <si>
    <t>CG447_01545</t>
  </si>
  <si>
    <t>CG447_12400</t>
  </si>
  <si>
    <t>CG447_05590</t>
  </si>
  <si>
    <t>CG447_05595</t>
  </si>
  <si>
    <t>CG447_05775</t>
  </si>
  <si>
    <t>CG447_05780</t>
  </si>
  <si>
    <t>CG447_10275</t>
  </si>
  <si>
    <t>CG447_10280</t>
  </si>
  <si>
    <t>CG447_13785</t>
  </si>
  <si>
    <t>CG447_13790</t>
  </si>
  <si>
    <t>CG447_06125</t>
  </si>
  <si>
    <t>CG447_06130</t>
  </si>
  <si>
    <t>CG447_06140</t>
  </si>
  <si>
    <t>pyrF</t>
  </si>
  <si>
    <t>CG447_00580</t>
  </si>
  <si>
    <t>CG447_11955</t>
  </si>
  <si>
    <t>CG447_13795</t>
  </si>
  <si>
    <t>CG447_14165</t>
  </si>
  <si>
    <t>gene661</t>
  </si>
  <si>
    <t>CG447_03310</t>
  </si>
  <si>
    <t>gene660</t>
  </si>
  <si>
    <t>CG447_03305</t>
  </si>
  <si>
    <t>gene658</t>
  </si>
  <si>
    <t>CG447_03295</t>
  </si>
  <si>
    <t>CG447_01510</t>
  </si>
  <si>
    <t>Sugar metabolism</t>
  </si>
  <si>
    <t>gene659</t>
  </si>
  <si>
    <t>CG447_03300</t>
  </si>
  <si>
    <t>gene2237</t>
  </si>
  <si>
    <t>CG447_11190</t>
  </si>
  <si>
    <t>CG447_12760</t>
  </si>
  <si>
    <t>CG447_12735</t>
  </si>
  <si>
    <t>CG447_01290</t>
  </si>
  <si>
    <t>CG447_12765</t>
  </si>
  <si>
    <t>gene2547</t>
  </si>
  <si>
    <t>CG447_12740</t>
  </si>
  <si>
    <t>CG447_07300</t>
  </si>
  <si>
    <t>Protein Synthesis</t>
  </si>
  <si>
    <t>gene2550</t>
  </si>
  <si>
    <t>CG447_12755</t>
  </si>
  <si>
    <t>FeoB-associated Cys-rich membrane protein</t>
  </si>
  <si>
    <t>CG447_05795</t>
  </si>
  <si>
    <t>CG447_07305</t>
  </si>
  <si>
    <t>CG447_06480</t>
  </si>
  <si>
    <t>nikA</t>
  </si>
  <si>
    <t>CG447_04535</t>
  </si>
  <si>
    <t>tRNA-Phe</t>
  </si>
  <si>
    <t>translation process</t>
  </si>
  <si>
    <t>CG447_07665</t>
  </si>
  <si>
    <t>CG447_12635</t>
  </si>
  <si>
    <t>CG447_10450</t>
  </si>
  <si>
    <t>CG447_14180</t>
  </si>
  <si>
    <t>tRNA-Gly</t>
  </si>
  <si>
    <t>CG447_11360</t>
  </si>
  <si>
    <t>gene2422</t>
  </si>
  <si>
    <t>CG447_12115</t>
  </si>
  <si>
    <t>CG447_11225</t>
  </si>
  <si>
    <t>gene2348</t>
  </si>
  <si>
    <t>CG447_11745</t>
  </si>
  <si>
    <t>CG447_11740</t>
  </si>
  <si>
    <t>CG447_10595</t>
  </si>
  <si>
    <t>CG447_05800</t>
  </si>
  <si>
    <t>tRNA-Lys</t>
  </si>
  <si>
    <t>CG447_09210</t>
  </si>
  <si>
    <t>CG447_14205</t>
  </si>
  <si>
    <t>CG447_04455</t>
  </si>
  <si>
    <t>CG447_04550</t>
  </si>
  <si>
    <t>gene2646</t>
  </si>
  <si>
    <t>CG447_13235</t>
  </si>
  <si>
    <t>CG447_01525</t>
  </si>
  <si>
    <t>gene1281</t>
  </si>
  <si>
    <t>CG447_06410</t>
  </si>
  <si>
    <t>CG447_00865</t>
  </si>
  <si>
    <t>branched-chain amino acid ABC transporter permease</t>
  </si>
  <si>
    <t>CG447_08435</t>
  </si>
  <si>
    <t>CG447_11010</t>
  </si>
  <si>
    <t>CG447_01620</t>
  </si>
  <si>
    <t>rnr</t>
  </si>
  <si>
    <t>mobilome: plasmids, prophages</t>
  </si>
  <si>
    <t>CG447_01520</t>
  </si>
  <si>
    <t>CG447_11230</t>
  </si>
  <si>
    <t>CG447_10785</t>
  </si>
  <si>
    <t>CG447_10995</t>
  </si>
  <si>
    <t>gene1712</t>
  </si>
  <si>
    <t>CG447_08565</t>
  </si>
  <si>
    <t>CG447_00860</t>
  </si>
  <si>
    <t>CG447_04890</t>
  </si>
  <si>
    <t>CG447_13240</t>
  </si>
  <si>
    <t>CG447_06485</t>
  </si>
  <si>
    <t>acpP</t>
  </si>
  <si>
    <t>CG447_10475</t>
  </si>
  <si>
    <t>CG447_06665</t>
  </si>
  <si>
    <t>CG447_11235</t>
  </si>
  <si>
    <t>gene586</t>
  </si>
  <si>
    <t>CG447_02935</t>
  </si>
  <si>
    <t>dprA</t>
  </si>
  <si>
    <t>gene2421</t>
  </si>
  <si>
    <t>CG447_12110</t>
  </si>
  <si>
    <t>gene1009</t>
  </si>
  <si>
    <t>CG447_05050</t>
  </si>
  <si>
    <t>CG447_14340</t>
  </si>
  <si>
    <t>CG447_01010</t>
  </si>
  <si>
    <t>CG447_06310</t>
  </si>
  <si>
    <t>CG447_11610</t>
  </si>
  <si>
    <t>CG447_00640</t>
  </si>
  <si>
    <t>gene523</t>
  </si>
  <si>
    <t>CG447_02620</t>
  </si>
  <si>
    <t>CG447_08955</t>
  </si>
  <si>
    <t>CG447_14210</t>
  </si>
  <si>
    <t>CG447_09140</t>
  </si>
  <si>
    <t>CG447_12095</t>
  </si>
  <si>
    <t>rpmB</t>
  </si>
  <si>
    <t>CG447_05215</t>
  </si>
  <si>
    <t>CG447_12090</t>
  </si>
  <si>
    <t>CG447_00670</t>
  </si>
  <si>
    <t>CG447_08970</t>
  </si>
  <si>
    <t>CG447_06460</t>
  </si>
  <si>
    <t>gene2420</t>
  </si>
  <si>
    <t>CG447_12105</t>
  </si>
  <si>
    <t>ylqF</t>
  </si>
  <si>
    <t>CG447_04980</t>
  </si>
  <si>
    <t>CG447_14130</t>
  </si>
  <si>
    <t>CG447_04505</t>
  </si>
  <si>
    <t>gene1688</t>
  </si>
  <si>
    <t>CG447_08445</t>
  </si>
  <si>
    <t>CG447_14545</t>
  </si>
  <si>
    <t>holA</t>
  </si>
  <si>
    <t>CG447_05230</t>
  </si>
  <si>
    <t>smc</t>
  </si>
  <si>
    <t>CG447_04460</t>
  </si>
  <si>
    <t>CG447_07670</t>
  </si>
  <si>
    <t>gene2419</t>
  </si>
  <si>
    <t>CG447_12100</t>
  </si>
  <si>
    <t>CG447_08965</t>
  </si>
  <si>
    <t>CG447_07910</t>
  </si>
  <si>
    <t>secG</t>
  </si>
  <si>
    <t>preprotein translocase subunit SecG</t>
  </si>
  <si>
    <t>CG447_05910</t>
  </si>
  <si>
    <t>tRNA-Gln</t>
  </si>
  <si>
    <t>CG447_04540</t>
  </si>
  <si>
    <t>gene2828</t>
  </si>
  <si>
    <t>CG447_14145</t>
  </si>
  <si>
    <t>CG447_10465</t>
  </si>
  <si>
    <t>CG447_08400</t>
  </si>
  <si>
    <t>CG447_04500</t>
  </si>
  <si>
    <t>CG447_01025</t>
  </si>
  <si>
    <t>CG447_04990</t>
  </si>
  <si>
    <t>FIG01269488: protein, clustered with ribosomal protein L32p</t>
  </si>
  <si>
    <t>gene1610</t>
  </si>
  <si>
    <t>CG447_08055</t>
  </si>
  <si>
    <t>CG447_03845</t>
  </si>
  <si>
    <t>tRNA-Tyr</t>
  </si>
  <si>
    <t>lepB</t>
  </si>
  <si>
    <t>Protein export</t>
  </si>
  <si>
    <t>CG447_02025</t>
  </si>
  <si>
    <t>gene1671</t>
  </si>
  <si>
    <t>CG447_08360</t>
  </si>
  <si>
    <t>CG447_09125</t>
  </si>
  <si>
    <t>CG447_05990</t>
  </si>
  <si>
    <t>Sugar catabolism &amp; Energy metabolism</t>
  </si>
  <si>
    <t>CG447_01045</t>
  </si>
  <si>
    <t>Cell division trigger factor (EC 5.2.1.8)</t>
  </si>
  <si>
    <t>CG447_10250</t>
  </si>
  <si>
    <t>CG447_07935</t>
  </si>
  <si>
    <t>CG447_05205</t>
  </si>
  <si>
    <t>CG447_02765</t>
  </si>
  <si>
    <t>CG447_00725</t>
  </si>
  <si>
    <t>CG447_00720</t>
  </si>
  <si>
    <t>CG447_02030</t>
  </si>
  <si>
    <t>rnpA</t>
  </si>
  <si>
    <t>CG447_07510</t>
  </si>
  <si>
    <t>CG447_08040</t>
  </si>
  <si>
    <t>CG447_12545</t>
  </si>
  <si>
    <t>CG447_12150</t>
  </si>
  <si>
    <t>tRNA-Leu</t>
  </si>
  <si>
    <t>CG447_10180</t>
  </si>
  <si>
    <t>CG447_00715</t>
  </si>
  <si>
    <t>sodium-dependent transporter</t>
  </si>
  <si>
    <t>CG447_04495</t>
  </si>
  <si>
    <t>CG447_05520</t>
  </si>
  <si>
    <t>CG447_01505</t>
  </si>
  <si>
    <t>CG447_02075</t>
  </si>
  <si>
    <t>CG447_06465</t>
  </si>
  <si>
    <t>CG447_03755</t>
  </si>
  <si>
    <t>CG447_05275</t>
  </si>
  <si>
    <t>CG447_07860</t>
  </si>
  <si>
    <t>CG447_14600</t>
  </si>
  <si>
    <t>CG447_11240</t>
  </si>
  <si>
    <t>CG447_04220</t>
  </si>
  <si>
    <t>yajC</t>
  </si>
  <si>
    <t>CG447_04215</t>
  </si>
  <si>
    <t>CG447_14140</t>
  </si>
  <si>
    <t>CG447_09940</t>
  </si>
  <si>
    <t>CG447_05825</t>
  </si>
  <si>
    <t>tRNA-Ala</t>
  </si>
  <si>
    <t>CG447_07115</t>
  </si>
  <si>
    <t>CG447_14680</t>
  </si>
  <si>
    <t>CG447_04985</t>
  </si>
  <si>
    <t>CG447_01030</t>
  </si>
  <si>
    <t>CG447_12465</t>
  </si>
  <si>
    <t>CG447_01285</t>
  </si>
  <si>
    <t>CG447_10485</t>
  </si>
  <si>
    <t>CG447_11775</t>
  </si>
  <si>
    <t>tRNA-Pro</t>
  </si>
  <si>
    <t>CG447_09865</t>
  </si>
  <si>
    <t>CG447_04515</t>
  </si>
  <si>
    <t>CG447_10480</t>
  </si>
  <si>
    <t>CG447_05220</t>
  </si>
  <si>
    <t>rnc</t>
  </si>
  <si>
    <t>CG447_14685</t>
  </si>
  <si>
    <t>CG447_05140</t>
  </si>
  <si>
    <t>CG447_08540</t>
  </si>
  <si>
    <t>CG447_14305</t>
  </si>
  <si>
    <t>CG447_07740</t>
  </si>
  <si>
    <t>DegV family protein</t>
  </si>
  <si>
    <t>CG447_04490</t>
  </si>
  <si>
    <t>CG447_04975</t>
  </si>
  <si>
    <t>CG447_11000</t>
  </si>
  <si>
    <t>CG447_07505</t>
  </si>
  <si>
    <t>CG447_05200</t>
  </si>
  <si>
    <t>CG447_05015</t>
  </si>
  <si>
    <t>CG447_09725</t>
  </si>
  <si>
    <t>CG447_03625</t>
  </si>
  <si>
    <t>ilvB</t>
  </si>
  <si>
    <t>CG447_05820</t>
  </si>
  <si>
    <t>tRNA-Ile</t>
  </si>
  <si>
    <t>CG447_14310</t>
  </si>
  <si>
    <t>CG447_13980</t>
  </si>
  <si>
    <t>CG447_11295</t>
  </si>
  <si>
    <t>CG447_09180</t>
  </si>
  <si>
    <t>tRNA-Arg</t>
  </si>
  <si>
    <t>CG447_05010</t>
  </si>
  <si>
    <t>CG447_12725</t>
  </si>
  <si>
    <t>CG447_03760</t>
  </si>
  <si>
    <t>amino sugar metabolism</t>
  </si>
  <si>
    <t>CG447_01305</t>
  </si>
  <si>
    <t>CG447_05035</t>
  </si>
  <si>
    <t>gene2277</t>
  </si>
  <si>
    <t>CG447_11390</t>
  </si>
  <si>
    <t>CG447_05195</t>
  </si>
  <si>
    <t>CG447_09095</t>
  </si>
  <si>
    <t>CG447_10815</t>
  </si>
  <si>
    <t>CG447_14595</t>
  </si>
  <si>
    <t>CG447_06025</t>
  </si>
  <si>
    <t>CG447_10610</t>
  </si>
  <si>
    <t>CG447_10605</t>
  </si>
  <si>
    <t>cysE</t>
  </si>
  <si>
    <t>CG447_01695</t>
  </si>
  <si>
    <t>CG447_00665</t>
  </si>
  <si>
    <t>CG447_10810</t>
  </si>
  <si>
    <t>CG447_10600</t>
  </si>
  <si>
    <t>CG447_05225</t>
  </si>
  <si>
    <t>CG447_14345</t>
  </si>
  <si>
    <t>CG447_12135</t>
  </si>
  <si>
    <t>mfd</t>
  </si>
  <si>
    <t>CG447_09120</t>
  </si>
  <si>
    <t>CG447_01690</t>
  </si>
  <si>
    <t>alr</t>
  </si>
  <si>
    <t>CG447_08295</t>
  </si>
  <si>
    <t>hflX</t>
  </si>
  <si>
    <t>CG447_08975</t>
  </si>
  <si>
    <t>plsY</t>
  </si>
  <si>
    <t>CG447_13245</t>
  </si>
  <si>
    <t>CG447_07500</t>
  </si>
  <si>
    <t>CG447_11785</t>
  </si>
  <si>
    <t>CG447_11680</t>
  </si>
  <si>
    <t>CG447_10490</t>
  </si>
  <si>
    <t>CG447_04675</t>
  </si>
  <si>
    <t>CG447_08410</t>
  </si>
  <si>
    <t>CG447_02035</t>
  </si>
  <si>
    <t>CG447_04875</t>
  </si>
  <si>
    <t>CG447_12080</t>
  </si>
  <si>
    <t>CG447_01480</t>
  </si>
  <si>
    <t>CG447_10185</t>
  </si>
  <si>
    <t>CG447_02780</t>
  </si>
  <si>
    <t>prmC</t>
  </si>
  <si>
    <t>CG447_10495</t>
  </si>
  <si>
    <t>CG447_09290</t>
  </si>
  <si>
    <t>CG447_00765</t>
  </si>
  <si>
    <t>CG447_06845</t>
  </si>
  <si>
    <t>CG447_14195</t>
  </si>
  <si>
    <t>CG447_07185</t>
  </si>
  <si>
    <t>CG447_02775</t>
  </si>
  <si>
    <t>CG447_06225</t>
  </si>
  <si>
    <t>CG447_11055</t>
  </si>
  <si>
    <t>CG447_07150</t>
  </si>
  <si>
    <t>CG447_10615</t>
  </si>
  <si>
    <t>CG447_12255</t>
  </si>
  <si>
    <t>CG447_01555</t>
  </si>
  <si>
    <t>CG447_07095</t>
  </si>
  <si>
    <t>CG447_09890</t>
  </si>
  <si>
    <t>tRNA-Ser</t>
  </si>
  <si>
    <t>CG447_11815</t>
  </si>
  <si>
    <t>CG447_10470</t>
  </si>
  <si>
    <t>CG447_03630</t>
  </si>
  <si>
    <t>CG447_06300</t>
  </si>
  <si>
    <t>CG447_05040</t>
  </si>
  <si>
    <t>CG447_05045</t>
  </si>
  <si>
    <t>Lipid transport and metabolism</t>
  </si>
  <si>
    <t>cobJ</t>
  </si>
  <si>
    <t>CG447_07495</t>
  </si>
  <si>
    <t>CG447_04485</t>
  </si>
  <si>
    <t>CG447_04375</t>
  </si>
  <si>
    <t>CG447_13250</t>
  </si>
  <si>
    <t>CG447_13180</t>
  </si>
  <si>
    <t>rpsB</t>
  </si>
  <si>
    <t>deoD</t>
  </si>
  <si>
    <t>CG447_01700</t>
  </si>
  <si>
    <t>CG447_10800</t>
  </si>
  <si>
    <t>Polyferredoxin</t>
  </si>
  <si>
    <t>Uncharacterized MFS-type transporter</t>
  </si>
  <si>
    <t>Ferrous iron transporter-associated protein FeoA</t>
  </si>
  <si>
    <t>LSU ribosomal protein L13p (L13Ae)</t>
  </si>
  <si>
    <t>SSU ribosomal protein S9p (S16e)</t>
  </si>
  <si>
    <t>no significant homology.</t>
  </si>
  <si>
    <t>feoA1</t>
  </si>
  <si>
    <t>FeoA-like protein CKL_1603</t>
  </si>
  <si>
    <t>Ferrous iron transporter FeoB</t>
  </si>
  <si>
    <t>Xanthine/uracil/thiamine/ascorbate permease family protein</t>
  </si>
  <si>
    <t>feoC</t>
  </si>
  <si>
    <t>Ferrous iron transporter-associated protein FeoC</t>
  </si>
  <si>
    <t>Translation initiation factor 3</t>
  </si>
  <si>
    <t>Acetyl-coenzyme A carboxyl transferase beta chain (EC 6.4.1.2)</t>
  </si>
  <si>
    <t>Multi antimicrobial extrusion protein (Na(+)/drug antiporter), MATE family of MDR efflux pumps</t>
  </si>
  <si>
    <t>ABC-type Fe3+-siderophore transport system, permease component</t>
  </si>
  <si>
    <t>Translation initiation factor 1</t>
  </si>
  <si>
    <t>Metal transporter, ZIP family</t>
  </si>
  <si>
    <t>Rossmann fold nucleotide-binding protein Smf possibly involved in DNA uptake</t>
  </si>
  <si>
    <t>oppB</t>
  </si>
  <si>
    <t>Oligopeptide ABC transporter, permease protein OppB (TC 3.A.1.5.1)</t>
  </si>
  <si>
    <t>PAP2 family protein</t>
  </si>
  <si>
    <t>Substrate-specific component QueT (COG4708) of predicted queuosine-regulated ECF transporter</t>
  </si>
  <si>
    <t>Acetyl-coenzyme A carboxyl transferase alpha chain (EC 6.4.1.2)</t>
  </si>
  <si>
    <t>CG447_03580</t>
  </si>
  <si>
    <t>Acyl carrier protein</t>
  </si>
  <si>
    <t>23S rRNA methyltransferase (EC 2.1.1.-)</t>
  </si>
  <si>
    <t>fructokinase</t>
  </si>
  <si>
    <t>CG447_07190</t>
  </si>
  <si>
    <t>DNA primase amino-terminal domain</t>
  </si>
  <si>
    <t>SSU ribosomal protein S10p (S20e)</t>
  </si>
  <si>
    <t>gene322</t>
  </si>
  <si>
    <t>CG447_01615</t>
  </si>
  <si>
    <t>Gliding motility-associated ABC transporter ATP-binding protein GldA</t>
  </si>
  <si>
    <t>Fe-S oxidoreductase, related to NifB/MoaA family with PDZ N-terminal domain</t>
  </si>
  <si>
    <t>LSU ribosomal protein L31p @ LSU ribosomal protein L31p, zinc-dependent</t>
  </si>
  <si>
    <t>Peptide chain release factor 3</t>
  </si>
  <si>
    <t>Bacterial ribosome SSU maturation protein RimP</t>
  </si>
  <si>
    <t>CG447_10110</t>
  </si>
  <si>
    <t>LSU ribosomal protein L35p</t>
  </si>
  <si>
    <t>recQ</t>
  </si>
  <si>
    <t>ATP-dependent DNA helicase RecQ</t>
  </si>
  <si>
    <t>FhuC</t>
  </si>
  <si>
    <t>Ferrichrome transport ATP-binding protein FhuC</t>
  </si>
  <si>
    <t xml:space="preserve">Import system </t>
  </si>
  <si>
    <t>3'-to-5' exoribonuclease RNase R</t>
  </si>
  <si>
    <t>3-oxoacyl-[acyl-carrier-protein] synthase, KASIII (EC 2.3.1.180)</t>
  </si>
  <si>
    <t>LSU ribosomal protein L20p</t>
  </si>
  <si>
    <t>Zinc-ribbon domain Caur_1000.N / CxxC-x17-CxxC domain Caur_1000.C</t>
  </si>
  <si>
    <t>LSU ribosomal protein L34p</t>
  </si>
  <si>
    <t>LSU ribosomal protein L28p @ LSU ribosomal protein L28p, zinc-dependent</t>
  </si>
  <si>
    <t>LSU ribosomal protein L19p</t>
  </si>
  <si>
    <t>Two-component transcriptional response regulator, LuxR family</t>
  </si>
  <si>
    <t>glmU</t>
  </si>
  <si>
    <t>N-acetylglucosamine-1-phosphate uridyltransferase (EC 2.7.7.23) / Glucosamine-1-phosphate N-acetyltransferase (EC 2.3.1.157)</t>
  </si>
  <si>
    <t>Substrate-specific component BioY of biotin ECF transporter</t>
  </si>
  <si>
    <t>Mini-ribonuclease III</t>
  </si>
  <si>
    <t>LrgA-associated membrane protein LrgB</t>
  </si>
  <si>
    <t>ugpB</t>
  </si>
  <si>
    <t>Glycerol-3-phosphate ABC transporter, substrate-binding protein UgpB</t>
  </si>
  <si>
    <t>LSU ribosomal protein L32p @ LSU ribosomal protein L32p, zinc-dependent</t>
  </si>
  <si>
    <t>Transcriptional regulator, MarR family</t>
  </si>
  <si>
    <t>Methionine synthase activation domain (EC 2.1.1.13)</t>
  </si>
  <si>
    <t>Transcription termination protein NusA</t>
  </si>
  <si>
    <t>DNA polymerase III delta subunit (EC 2.7.7.7)</t>
  </si>
  <si>
    <t>Peptidyl-prolyl cis-trans isomerase</t>
  </si>
  <si>
    <t>obg</t>
  </si>
  <si>
    <t>GTP-binding protein Obg</t>
  </si>
  <si>
    <t>oppC</t>
  </si>
  <si>
    <t>Oligopeptide ABC transporter, permease protein OppC (TC 3.A.1.5.1)</t>
  </si>
  <si>
    <t>COG2740: Predicted nucleic-acid-binding protein implicated in transcription termination</t>
  </si>
  <si>
    <t>LSU ribosomal maturation GTPase RbgA (B. subtilis YlqF)</t>
  </si>
  <si>
    <t>Chromosome partition protein smc</t>
  </si>
  <si>
    <t>Signal peptidase I (EC 3.4.21.89)</t>
  </si>
  <si>
    <t>Protein Fate (folding, modification, targeting, degradation)</t>
  </si>
  <si>
    <t>CG447_06255</t>
  </si>
  <si>
    <t>Elongation factor G-like protein TM_1651</t>
  </si>
  <si>
    <t>CG447_02770</t>
  </si>
  <si>
    <t>tRNA/RNA cytosine-C5-methylase (EC 2.1.1.-)</t>
  </si>
  <si>
    <t>DNA topoisomerase I (EC 5.99.1.2)</t>
  </si>
  <si>
    <t>iscR</t>
  </si>
  <si>
    <t>Iron-sulfur cluster regulator IscR</t>
  </si>
  <si>
    <t>CG447_06900</t>
  </si>
  <si>
    <t>Programmed cell death toxin YdcE</t>
  </si>
  <si>
    <t>oppD</t>
  </si>
  <si>
    <t>Oligopeptide ABC transporter, ATP-binding protein OppD (TC 3.A.1.5.1)</t>
  </si>
  <si>
    <t>Serine/threonine:Na+ symporter SstT</t>
  </si>
  <si>
    <t>CG447_03885</t>
  </si>
  <si>
    <t>SSU ribosomal protein S15p (S13e)</t>
  </si>
  <si>
    <t>gene2482</t>
  </si>
  <si>
    <t>CG447_12415</t>
  </si>
  <si>
    <t>mglA</t>
  </si>
  <si>
    <t>Galactose/methyl galactoside ABC transporter, ATP-binding protein MglA (EC 3.6.3.17)</t>
  </si>
  <si>
    <t>engA</t>
  </si>
  <si>
    <t>GTP-binding protein EngA</t>
  </si>
  <si>
    <t>Ribonuclease III (EC 3.1.26.3)</t>
  </si>
  <si>
    <t>fhu</t>
  </si>
  <si>
    <t>fhu operon transcription regulator</t>
  </si>
  <si>
    <t>Long-chain-fatty-acid--CoA ligase (EC 6.2.1.3)</t>
  </si>
  <si>
    <t>CG447_05880</t>
  </si>
  <si>
    <t>Acetyltransferase, GNAT family</t>
  </si>
  <si>
    <t>Na+/H+ antiporter</t>
  </si>
  <si>
    <t>transport system permease protein</t>
  </si>
  <si>
    <t>CG447_01965</t>
  </si>
  <si>
    <t>Transcriptional regulator, AcrR family</t>
  </si>
  <si>
    <t>Transcriptional regulator</t>
  </si>
  <si>
    <t>CG447_08835</t>
  </si>
  <si>
    <t>tRNA (adenine37-N(6)-)-methyltransferase TrmN6</t>
  </si>
  <si>
    <t>Ribonuclease HII (EC 3.1.26.4)</t>
  </si>
  <si>
    <t>oopF</t>
  </si>
  <si>
    <t>Oligopeptide ABC transporter, ATP-binding protein OppF (TC 3.A.1.5.1)</t>
  </si>
  <si>
    <t>Peptidyl-tRNA hydrolase (EC 3.1.1.29)</t>
  </si>
  <si>
    <t>CG447_04970</t>
  </si>
  <si>
    <t>Acyl-phosphate:glycerol-3-phosphate O-acyltransferase PlsY (EC 2.3.1.n3)</t>
  </si>
  <si>
    <t>gene2483</t>
  </si>
  <si>
    <t>CG447_12420</t>
  </si>
  <si>
    <t>Galactose/methyl galactoside ABC transporter, permease protein MglC (EC 3.6.3.17)</t>
  </si>
  <si>
    <t>gene321</t>
  </si>
  <si>
    <t>CG447_01610</t>
  </si>
  <si>
    <t>Gliding motility-associated ABC transporter permease protein GldF</t>
  </si>
  <si>
    <t>Inner membrane protein translocase and chaperone YidC, short form OxaI-like, sporulation protein A stage IV</t>
  </si>
  <si>
    <t>Uncharacterized protein BT_4646</t>
  </si>
  <si>
    <t>Thioesterase</t>
  </si>
  <si>
    <t>Polyribonucleotide nucleotidyltransferase (EC 2.7.7.8)</t>
  </si>
  <si>
    <t>Phenylalanyl-tRNA synthetase alpha chain (EC 6.1.1.20)</t>
  </si>
  <si>
    <t>Pyridoxal kinase (EC 2.7.1.35)</t>
  </si>
  <si>
    <t>Ribonuclease P protein component (EC 3.1.26.5)</t>
  </si>
  <si>
    <t>Enoyl-[acyl-carrier-protein] reductase [FMN, NADH] (EC 1.3.1.9), FabK =&gt; refractory to triclosan</t>
  </si>
  <si>
    <t>Ribosome LSU-associated GTP-binding protein HflX</t>
  </si>
  <si>
    <t>Protein translocase subunit YajC</t>
  </si>
  <si>
    <t>ATP-dependent Zn protease</t>
  </si>
  <si>
    <t>Methylenetetrahydrofolate--tRNA-(uracil-5-)-methyltransferase TrmFO (EC 2.1.1.74)</t>
  </si>
  <si>
    <t>gene1813</t>
  </si>
  <si>
    <t>CG447_09070</t>
  </si>
  <si>
    <t>ptsIIB</t>
  </si>
  <si>
    <t>PTS system, maltose and glucose-specific IIC component / PTS system, maltose and glucose-specific IIB component (EC 2.7.1.208)</t>
  </si>
  <si>
    <t>LSU ribosomal protein L3p (L3e)</t>
  </si>
  <si>
    <t>Phosphate:acyl-ACP acyltransferase PlsX (EC 2.3.1.n2)</t>
  </si>
  <si>
    <t>Peptide chain release factor 2 @ programmed frameshift-containing</t>
  </si>
  <si>
    <t>rimM</t>
  </si>
  <si>
    <t>16S rRNA processing protein RimM</t>
  </si>
  <si>
    <t>CG447_14990</t>
  </si>
  <si>
    <t>CG447_09015</t>
  </si>
  <si>
    <t>tRNA-Glu</t>
  </si>
  <si>
    <t>ribU</t>
  </si>
  <si>
    <t>Substrate-specific component RibU of riboflavin ECF transporter</t>
  </si>
  <si>
    <t>CG447_06890</t>
  </si>
  <si>
    <t>Ribonuclease M5 (EC 3.1.26.8)</t>
  </si>
  <si>
    <t>CG447_06895</t>
  </si>
  <si>
    <t>CG447_00855</t>
  </si>
  <si>
    <t>LSU ribosomal protein L36p @ LSU ribosomal protein L36p, zinc-dependent</t>
  </si>
  <si>
    <t>Peptide chain release factor N(5)-glutamine methyltransferase (EC 2.1.1.297)</t>
  </si>
  <si>
    <t>truB</t>
  </si>
  <si>
    <t>tRNA pseudouridine(55) synthase (EC 5.4.99.25)</t>
  </si>
  <si>
    <t>gene2481</t>
  </si>
  <si>
    <t>CG447_12410</t>
  </si>
  <si>
    <t>mglB</t>
  </si>
  <si>
    <t>Galactose/methyl galactoside ABC transporter, substrate-binding protein MglB (EC 3.6.3.17)</t>
  </si>
  <si>
    <t>CG447_07195</t>
  </si>
  <si>
    <t>gene2234</t>
  </si>
  <si>
    <t>CG447_11175</t>
  </si>
  <si>
    <t>yocS</t>
  </si>
  <si>
    <t>Uncharacterized sodium-dependent transporter YocS</t>
  </si>
  <si>
    <t>SSU ribosomal protein S21p</t>
  </si>
  <si>
    <t>CG447_12055</t>
  </si>
  <si>
    <t>tRNA (guanine(37)-N(1))-methyltransferase (EC 2.1.1.228)</t>
  </si>
  <si>
    <t>CG447_03890</t>
  </si>
  <si>
    <t>CG447_12675</t>
  </si>
  <si>
    <t>UPF0102 protein YraN</t>
  </si>
  <si>
    <t>CG447_04900</t>
  </si>
  <si>
    <t>Arginine decarboxylase (EC 4.1.1.19)</t>
  </si>
  <si>
    <t>gene1858</t>
  </si>
  <si>
    <t>CG447_09295</t>
  </si>
  <si>
    <t>azlC</t>
  </si>
  <si>
    <t>Branched-chain amino acid transport protein AzlC</t>
  </si>
  <si>
    <t>Sodium-dependent phosphate transporter</t>
  </si>
  <si>
    <t>CG447_07210</t>
  </si>
  <si>
    <t>S-adenosylmethionine:tRNA ribosyltransferase-isomerase (EC 2.4.99.17)</t>
  </si>
  <si>
    <t>CG447_11290</t>
  </si>
  <si>
    <t>CG447_14490</t>
  </si>
  <si>
    <t>Ribonuclease J (endonuclease and 5' exonuclease)</t>
  </si>
  <si>
    <t>LSU ribosomal protein L4p (L1e)</t>
  </si>
  <si>
    <t>SSU ribosomal protein S13p (S18e)</t>
  </si>
  <si>
    <t>CG447_10385</t>
  </si>
  <si>
    <t>Cysteine desulfurase (EC 2.8.1.7)</t>
  </si>
  <si>
    <t>CG447_12540</t>
  </si>
  <si>
    <t>Antiholin-like protein LrgA</t>
  </si>
  <si>
    <t>Probable transcriptional regulatory protein YebC</t>
  </si>
  <si>
    <t>CG447_10230</t>
  </si>
  <si>
    <t>CG447_14200</t>
  </si>
  <si>
    <t>Translation initiation factor 2</t>
  </si>
  <si>
    <t>Ribonucleotide reductase of class III (anaerobic), large subunit (EC 1.17.4.2)</t>
  </si>
  <si>
    <t>Putative membrane protein YeiH</t>
  </si>
  <si>
    <t>SSU ribosomal protein S11p (S14e)</t>
  </si>
  <si>
    <t>tRNA t(6)A37-methylthiotransferase (EC 2.8.4.5)</t>
  </si>
  <si>
    <t>Serine acetyltransferase (EC 2.3.1.30)</t>
  </si>
  <si>
    <t>Xaa-Pro aminopeptidase (EC 3.4.11.9)</t>
  </si>
  <si>
    <t>CG447_11780</t>
  </si>
  <si>
    <t>D-glycerate 2-kinase (EC 2.7.1.165)</t>
  </si>
  <si>
    <t>CG447_06695</t>
  </si>
  <si>
    <t>CG447_01560</t>
  </si>
  <si>
    <t>CG447_06905</t>
  </si>
  <si>
    <t>CG447_12040</t>
  </si>
  <si>
    <t>SSU ribosomal protein S16p</t>
  </si>
  <si>
    <t>gene710</t>
  </si>
  <si>
    <t>mgtE</t>
  </si>
  <si>
    <t>Mg/Co/Ni transporter MgtE, CBS domain-containing</t>
  </si>
  <si>
    <t>btuF</t>
  </si>
  <si>
    <t>Vitamin B12 ABC transporter, substrate-binding protein BtuF</t>
  </si>
  <si>
    <t>Threonylcarbamoyl-AMP synthase (EC 2.7.7.87) / SUA5 domain with internal deletion</t>
  </si>
  <si>
    <t>CG447_00850</t>
  </si>
  <si>
    <t>CG447_01280</t>
  </si>
  <si>
    <t>tRNA-Thr</t>
  </si>
  <si>
    <t>5-methyltetrahydrofolate--homocysteine methyltransferase (EC 2.1.1.13)</t>
  </si>
  <si>
    <t>GTP cyclohydrolase 1 type 2 homolog YbgI</t>
  </si>
  <si>
    <t>CG447_07260</t>
  </si>
  <si>
    <t>TrsK-like protein</t>
  </si>
  <si>
    <t>gene320</t>
  </si>
  <si>
    <t>CG447_01605</t>
  </si>
  <si>
    <t>Gliding motility-associated ABC transporter substrate-binding protein GldG</t>
  </si>
  <si>
    <t>CG447_02810</t>
  </si>
  <si>
    <t>D-alanyl-D-alanine carboxypeptidase family protein</t>
  </si>
  <si>
    <t>CG447_04920</t>
  </si>
  <si>
    <t>Carboxynorspermidine decarboxylase (EC 4.1.1.96)</t>
  </si>
  <si>
    <t>CG447_14135</t>
  </si>
  <si>
    <t>Excinuclease ABC subunit A paralog of unknown function</t>
  </si>
  <si>
    <t>CG447_12045</t>
  </si>
  <si>
    <t>KH domain RNA binding protein YlqC</t>
  </si>
  <si>
    <t>gene1504</t>
  </si>
  <si>
    <t>CG447_07525</t>
  </si>
  <si>
    <t>sodium:dicarboxylate symporter family protein</t>
  </si>
  <si>
    <t>Transcription-repair coupling factor</t>
  </si>
  <si>
    <t>CG447_03895</t>
  </si>
  <si>
    <t>Ribosome-associated heat shock protein implicated in the recycling of the 50S subunit (S4 paralog)</t>
  </si>
  <si>
    <t>CG447_00840</t>
  </si>
  <si>
    <t>dTDP-4-dehydrorhamnose reductase (EC 1.1.1.133)</t>
  </si>
  <si>
    <t>CG447_07320</t>
  </si>
  <si>
    <t>Alanine racemase (EC 5.1.1.1)</t>
  </si>
  <si>
    <t>CG447_08915</t>
  </si>
  <si>
    <t>Putative manganese efflux pump MntP</t>
  </si>
  <si>
    <t>glmS</t>
  </si>
  <si>
    <t>Glutamine--fructose-6-phosphate aminotransferase [isomerizing] (EC 2.6.1.16)</t>
  </si>
  <si>
    <t>CG447_01270</t>
  </si>
  <si>
    <t>CG447_05810</t>
  </si>
  <si>
    <t>rbfA</t>
  </si>
  <si>
    <t>Ribosome-binding factor A</t>
  </si>
  <si>
    <t>Uridine kinase, type 2 (EC 2.7.1.48)</t>
  </si>
  <si>
    <t>LSU ribosomal protein L23p (L23Ae)</t>
  </si>
  <si>
    <t>gene2279</t>
  </si>
  <si>
    <t>CG447_11400</t>
  </si>
  <si>
    <t>btuC</t>
  </si>
  <si>
    <t>Vitamin B12 ABC transporter, permease protein BtuC</t>
  </si>
  <si>
    <t>CG447_10460</t>
  </si>
  <si>
    <t>tRNA (adenine(22)-N(1))-methyltransferase (EC 2.1.1.217)</t>
  </si>
  <si>
    <t>RNA-binding protein Jag</t>
  </si>
  <si>
    <t>Ribosome protection-type tetracycline resistance related proteins, group 2 / YacP-like NYN domain</t>
  </si>
  <si>
    <t>CG447_10400</t>
  </si>
  <si>
    <t>CG447_07295</t>
  </si>
  <si>
    <t>BRO-like protein</t>
  </si>
  <si>
    <t>ribF</t>
  </si>
  <si>
    <t>FMN adenylyltransferase (EC 2.7.7.2) / Riboflavin kinase (EC 2.7.1.26)</t>
  </si>
  <si>
    <t>CG447_12960</t>
  </si>
  <si>
    <t>LSU ribosomal protein L10p (P0)</t>
  </si>
  <si>
    <t>Zn-dependent hydrolase (beta-lactamase superfamily)</t>
  </si>
  <si>
    <t>ptsIIC</t>
  </si>
  <si>
    <t>PTS system, N-acetylglucosamine-specific IIC component / PTS system, N-acetylglucosamine-specific IIB component (EC 2.7.1.193)</t>
  </si>
  <si>
    <t>CG447_10225</t>
  </si>
  <si>
    <t>tRNA-Met</t>
  </si>
  <si>
    <t>SSU ribosomal protein S4p (S9e) @ SSU ribosomal protein S4p (S9e), zinc-independent</t>
  </si>
  <si>
    <t>Acetolactate synthase large subunit (EC 2.2.1.6)</t>
  </si>
  <si>
    <t>CG447_01275</t>
  </si>
  <si>
    <t>CG447_07155</t>
  </si>
  <si>
    <t>CG447_12605</t>
  </si>
  <si>
    <t>CG447_04565</t>
  </si>
  <si>
    <t>recG</t>
  </si>
  <si>
    <t>ATP-dependent DNA helicase RecG (EC 3.6.4.12)</t>
  </si>
  <si>
    <t>rpsT</t>
  </si>
  <si>
    <t>SSU ribosomal protein S20p</t>
  </si>
  <si>
    <t>CG447_12670</t>
  </si>
  <si>
    <t>CG447_10645</t>
  </si>
  <si>
    <t>CG447_03850</t>
  </si>
  <si>
    <t>nrdG</t>
  </si>
  <si>
    <t>Ribonucleotide reductase of class III (anaerobic), activating protein (EC 1.97.1.4)</t>
  </si>
  <si>
    <t>CG447_13315</t>
  </si>
  <si>
    <t>nifU</t>
  </si>
  <si>
    <t>Iron-sulfur cluster assembly scaffold protein IscU/NifU-like</t>
  </si>
  <si>
    <t>CG447_04545</t>
  </si>
  <si>
    <t>tRNA-Asp</t>
  </si>
  <si>
    <t>CG447_03805</t>
  </si>
  <si>
    <t>tRNA-Asn</t>
  </si>
  <si>
    <t>signal transduction histidine kinase regulating citrate/malate metabolism</t>
  </si>
  <si>
    <t>CG447_11200</t>
  </si>
  <si>
    <t>Probable poly(beta-D-mannuronate) O-acetylase (EC 2.3.1.-)</t>
  </si>
  <si>
    <t>CG447_06375</t>
  </si>
  <si>
    <t>CG447_04905</t>
  </si>
  <si>
    <t>Spermidine synthase (EC 2.5.1.16)</t>
  </si>
  <si>
    <t>CG447_07120</t>
  </si>
  <si>
    <t>DNA topoisomerase III (EC 5.99.1.2)</t>
  </si>
  <si>
    <t xml:space="preserve">nanEK </t>
  </si>
  <si>
    <t>FAD:protein FMN transferase (EC 2.7.1.180)</t>
  </si>
  <si>
    <t>CG447_08745</t>
  </si>
  <si>
    <t>speB</t>
  </si>
  <si>
    <t>Agmatinase (EC 3.5.3.11)</t>
  </si>
  <si>
    <t>CG447_04665</t>
  </si>
  <si>
    <t>Cobalt-precorrin 5A hydrolase (EC 3.7.1.12)</t>
  </si>
  <si>
    <t>TrsE-like protein</t>
  </si>
  <si>
    <t>CG447_11270</t>
  </si>
  <si>
    <t>tRNA-Val</t>
  </si>
  <si>
    <t>SSU ribosomal protein S2p (SAe)</t>
  </si>
  <si>
    <t>CG447_07285</t>
  </si>
  <si>
    <t>dnaI</t>
  </si>
  <si>
    <t>Helicase loader DnaI</t>
  </si>
  <si>
    <t>CG447_10620</t>
  </si>
  <si>
    <t>DNA-directed RNA polymerase alpha subunit (EC 2.7.7.6)</t>
  </si>
  <si>
    <t>CG447_07270</t>
  </si>
  <si>
    <t>CG447_03110</t>
  </si>
  <si>
    <t>CG447_12965</t>
  </si>
  <si>
    <t>LSU ribosomal protein L7p/L12p (P1/P2)</t>
  </si>
  <si>
    <t>CG447_07160</t>
  </si>
  <si>
    <t>Tn5252, Orf23</t>
  </si>
  <si>
    <t>map</t>
  </si>
  <si>
    <t>Methionine aminopeptidase (EC 3.4.11.18)</t>
  </si>
  <si>
    <t>CG447_11415</t>
  </si>
  <si>
    <t>rsmI</t>
  </si>
  <si>
    <t>16S rRNA (cytidine(1402)-2'-O)-methyltransferase (EC 2.1.1.198)</t>
  </si>
  <si>
    <t>CG447_04670</t>
  </si>
  <si>
    <t>CG447_07290</t>
  </si>
  <si>
    <t>CG447_09320</t>
  </si>
  <si>
    <t>CG447_06880</t>
  </si>
  <si>
    <t>CG447_10165</t>
  </si>
  <si>
    <t>O-acetylhomoserine sulfhydrylase (EC 2.5.1.49) @ O-succinylhomoserine sulfhydrylase (EC 2.5.1.48)</t>
  </si>
  <si>
    <t>gene2278</t>
  </si>
  <si>
    <t>CG447_11395</t>
  </si>
  <si>
    <t>btuD</t>
  </si>
  <si>
    <t>Vitamin B12 ABC transporter, ATP-binding protein BtuD</t>
  </si>
  <si>
    <t>CG447_02705</t>
  </si>
  <si>
    <t>Iron-sulfur cluster carrier protein, CA_C2982 type</t>
  </si>
  <si>
    <t>tRNA (cytidine(34)-2'-O)-methyltransferase (EC 2.1.1.207)</t>
  </si>
  <si>
    <t>Methenyltetrahydrofolate cyclohydrolase (EC 3.5.4.9) / Methylenetetrahydrofolate dehydrogenase (NADP+) (EC 1.5.1.5)</t>
  </si>
  <si>
    <t xml:space="preserve">redox metabolism </t>
  </si>
  <si>
    <t>atpE</t>
  </si>
  <si>
    <t>atpF</t>
  </si>
  <si>
    <t>CG447_00210</t>
  </si>
  <si>
    <t xml:space="preserve">Hypothetical protein </t>
  </si>
  <si>
    <t>CG447_00485</t>
  </si>
  <si>
    <t>ABC transporter%2C permease protein 1 (cluster 1%2C maltose/g3p/polyamine/iron)</t>
  </si>
  <si>
    <t>CG447_00645</t>
  </si>
  <si>
    <t>CG447_00690</t>
  </si>
  <si>
    <t>CG447_00870</t>
  </si>
  <si>
    <t>multidrug ABC transporter ATP-binding protein</t>
  </si>
  <si>
    <t>CG447_01570</t>
  </si>
  <si>
    <t>CG447_01785</t>
  </si>
  <si>
    <t>butyrate production</t>
  </si>
  <si>
    <t>CG447_01790</t>
  </si>
  <si>
    <t>CG447_01795</t>
  </si>
  <si>
    <t>CG447_01805</t>
  </si>
  <si>
    <t>CG447_01810</t>
  </si>
  <si>
    <t>CG447_01815</t>
  </si>
  <si>
    <t xml:space="preserve">sugar metabolism </t>
  </si>
  <si>
    <t>CG447_01865</t>
  </si>
  <si>
    <t>CG447_02290</t>
  </si>
  <si>
    <t>CG447_02295</t>
  </si>
  <si>
    <t>CG447_02300</t>
  </si>
  <si>
    <t>CG447_02305</t>
  </si>
  <si>
    <t>Amino sugar &amp; nucleotide sugar metabolism</t>
  </si>
  <si>
    <t xml:space="preserve">amino sugar &amp; nucleotide sugar metabolism </t>
  </si>
  <si>
    <t>Toxin /Antitoxin system</t>
  </si>
  <si>
    <t>CG447_02975</t>
  </si>
  <si>
    <t>CG447_02985</t>
  </si>
  <si>
    <t>CG447_03030</t>
  </si>
  <si>
    <t>CG447_03315</t>
  </si>
  <si>
    <t>CG447_03365</t>
  </si>
  <si>
    <t>CG447_03370</t>
  </si>
  <si>
    <t>CG447_03385</t>
  </si>
  <si>
    <t>CG447_03390</t>
  </si>
  <si>
    <t>GH, sugar metabolism</t>
  </si>
  <si>
    <t>CG447_04020</t>
  </si>
  <si>
    <t>CG447_04380</t>
  </si>
  <si>
    <t>CG447_04385</t>
  </si>
  <si>
    <t>CG447_13130</t>
  </si>
  <si>
    <t>CG447_04430</t>
  </si>
  <si>
    <t>Ferric uptake regulation protein FUR</t>
  </si>
  <si>
    <t>CG447_04620</t>
  </si>
  <si>
    <t>CG447_04635</t>
  </si>
  <si>
    <t>CG447_04715</t>
  </si>
  <si>
    <t>CG447_04720</t>
  </si>
  <si>
    <t>Polyferredoxin NapH (periplasmic nitrate reductase)</t>
  </si>
  <si>
    <t>CG447_04765</t>
  </si>
  <si>
    <t>CG447_04770</t>
  </si>
  <si>
    <t>N-acetylglucosamine-6-phosphate deacetylase (EC 3.5.1.25)</t>
  </si>
  <si>
    <t>CG447_13125</t>
  </si>
  <si>
    <t>CG447_05280</t>
  </si>
  <si>
    <t>CG447_05905</t>
  </si>
  <si>
    <t>CG447_06280</t>
  </si>
  <si>
    <t>CG447_06560</t>
  </si>
  <si>
    <t>CG447_07455</t>
  </si>
  <si>
    <t>Cysteinyl-tRNA synthetase (EC 6.1.1.16)</t>
  </si>
  <si>
    <t>GH, pectin catabolism</t>
  </si>
  <si>
    <t>CG447_09185</t>
  </si>
  <si>
    <t>CG447_09965</t>
  </si>
  <si>
    <t>Heat schock proteins / chaperones</t>
  </si>
  <si>
    <t>CG447_10420</t>
  </si>
  <si>
    <t>CG447_10425</t>
  </si>
  <si>
    <t>CG447_10430</t>
  </si>
  <si>
    <t>CG447_11075</t>
  </si>
  <si>
    <t>CG447_12280</t>
  </si>
  <si>
    <t>CG447_12285</t>
  </si>
  <si>
    <t>CG447_12290</t>
  </si>
  <si>
    <t>CG447_12295</t>
  </si>
  <si>
    <t>CG447_02645</t>
  </si>
  <si>
    <t>CG447_12395</t>
  </si>
  <si>
    <t>CG447_03715</t>
  </si>
  <si>
    <t xml:space="preserve">Posttranslational mod., </t>
  </si>
  <si>
    <t>CG447_03710</t>
  </si>
  <si>
    <t>CG447_04775</t>
  </si>
  <si>
    <t>Cellobiose phosphotransferase system YdjC-like protein</t>
  </si>
  <si>
    <t>cellobiose catabolism</t>
  </si>
  <si>
    <t>CG447_13760</t>
  </si>
  <si>
    <t>glycolysis, gluconeogenesis</t>
  </si>
  <si>
    <t>CG447_14980</t>
  </si>
  <si>
    <t>gpsA</t>
  </si>
  <si>
    <t>msrB</t>
  </si>
  <si>
    <t>rfbB</t>
  </si>
  <si>
    <t>CG447_02640</t>
  </si>
  <si>
    <t>rfbD</t>
  </si>
  <si>
    <t>CG447_03720</t>
  </si>
  <si>
    <t>uppS</t>
  </si>
  <si>
    <t>2-dehydro-3-deoxygluconokinase (EC 2.7.1.45)</t>
  </si>
  <si>
    <t>Phosphoglycerate kinase (EC 2.7.2.3)</t>
  </si>
  <si>
    <t>pgk</t>
  </si>
  <si>
    <t>LSU ribosomal protein L2p (L8e)</t>
  </si>
  <si>
    <t>ATP synthase alpha chain (EC 3.6.3.14)</t>
  </si>
  <si>
    <t>ATP synthase F0 sector subunit c (EC 3.6.3.14)</t>
  </si>
  <si>
    <t>ATP synthase F0 sector subunit a (EC 3.6.3.14)</t>
  </si>
  <si>
    <t>ATP synthase F0 sector subunit b (EC 3.6.3.14)</t>
  </si>
  <si>
    <t>Methylated-DNA--protein-cysteine methyltransferase (EC 2.1.1.63)</t>
  </si>
  <si>
    <t>Recombination protein RecR</t>
  </si>
  <si>
    <t>Nucleoid-associated protein YaaK</t>
  </si>
  <si>
    <t>dnaJ</t>
  </si>
  <si>
    <t>1-deoxy-D-xylulose 5-phosphate reductoisomerase (EC 1.1.1.267)</t>
  </si>
  <si>
    <t>Phenylalanyl-tRNA synthetase beta chain (EC 6.1.1.20)</t>
  </si>
  <si>
    <t>Phosphoribosylaminoimidazolecarboxamide formyltransferase (EC 2.1.2.3)</t>
  </si>
  <si>
    <t>Phosphoribosylamine--glycine ligase (EC 6.3.4.13)</t>
  </si>
  <si>
    <t>Ribose-phosphate pyrophosphokinase (EC 2.7.6.1)</t>
  </si>
  <si>
    <t>Inosine-5'-monophosphate dehydrogenase (EC 1.1.1.205) / CBS domain</t>
  </si>
  <si>
    <t>IMP cyclohydrolase (EC 3.5.4.10)</t>
  </si>
  <si>
    <t>Carbamoyl-phosphate synthase small chain (EC 6.3.5.5)</t>
  </si>
  <si>
    <t>Carbamoyl-phosphate synthase large chain (EC 6.3.5.5)</t>
  </si>
  <si>
    <t>Cobalt-precorrin-3 C(17)-methyltransferase (EC 2.1.1.272)</t>
  </si>
  <si>
    <t>Hypothetical domain / Sirohydrochlorin cobaltochelatase CbiK (EC 4.99.1.3) @ Sirohydrochlorin ferrochelatase activity of CbiK (EC 4.99.1.4)</t>
  </si>
  <si>
    <t>4-alpha-glucanotransferase (amylomaltase) (EC 2.4.1.25)</t>
  </si>
  <si>
    <t>Glycogen phosphorylase (EC 2.4.1.1)</t>
  </si>
  <si>
    <t>3-ketoacyl-CoA thiolase (EC 2.3.1.16) @ Acetyl-CoA acetyltransferase (EC 2.3.1.9)</t>
  </si>
  <si>
    <t>Phosphopantetheine adenylyltransferase (EC 2.7.7.3)</t>
  </si>
  <si>
    <t>Peptide chain release factor 1</t>
  </si>
  <si>
    <t>Acetolactate synthase small subunit (EC 2.2.1.6)</t>
  </si>
  <si>
    <t>Phosphatidate cytidylyltransferase (EC 2.7.7.41)</t>
  </si>
  <si>
    <t>Glycerol-3-phosphate dehydrogenase [NAD(P)+] (EC 1.1.1.94)</t>
  </si>
  <si>
    <t>Pyrophosphate-dependent fructose 6-phosphate-1-kinase (EC 2.7.1.90)</t>
  </si>
  <si>
    <t>Triosephosphate isomerase (EC 5.3.1.1)</t>
  </si>
  <si>
    <t>Purine nucleoside phosphorylase (EC 2.4.2.1)</t>
  </si>
  <si>
    <t>Peptide-methionine (R)-S-oxide reductase MsrB (EC 1.8.4.12)</t>
  </si>
  <si>
    <t>Dihydroorotase (EC 3.5.2.3)</t>
  </si>
  <si>
    <t>Orotate phosphoribosyltransferase (EC 2.4.2.10)</t>
  </si>
  <si>
    <t>Uracil permease</t>
  </si>
  <si>
    <t>Orotidine 5'-phosphate decarboxylase (EC 4.1.1.23)</t>
  </si>
  <si>
    <t>Glycyl-tRNA synthetase (EC 6.1.1.14)</t>
  </si>
  <si>
    <t>Threonyl-tRNA synthetase (EC 6.1.1.3)</t>
  </si>
  <si>
    <t>Phosphate ABC transporter  substrate-binding protein PstS (TC 3.A.1.7.1)</t>
  </si>
  <si>
    <t>ABC transporter predicted N-acetylneuraminate transport system permease protein 2</t>
  </si>
  <si>
    <t>ABC transporter predicted N-acetylneuraminate transport system permease protein 1</t>
  </si>
  <si>
    <t>ABC transporter predicted N-acetylneuraminate-binding protein</t>
  </si>
  <si>
    <t>ABC transporter  substrate-binding protein (cluster 1%2C maltose/g3p/polyamine/iron)</t>
  </si>
  <si>
    <t xml:space="preserve">ABC transport (unknown substrates) </t>
  </si>
  <si>
    <t xml:space="preserve">FMN-binding protein </t>
  </si>
  <si>
    <t>fructose catabolic process</t>
  </si>
  <si>
    <t>cysteine biosynthesis</t>
  </si>
  <si>
    <t>ABC transporter, substrate-binding protein (cluster 8, B12/iron complex)</t>
  </si>
  <si>
    <t>CG447_07675</t>
  </si>
  <si>
    <t>bioY</t>
  </si>
  <si>
    <t>mglC</t>
  </si>
  <si>
    <t>tRNA</t>
  </si>
  <si>
    <t>rRNA</t>
  </si>
  <si>
    <t>Stress response</t>
  </si>
  <si>
    <t xml:space="preserve"> plasmid mobilization system relaxase*</t>
  </si>
  <si>
    <t>plsX</t>
  </si>
  <si>
    <t>hypothetical protein*</t>
  </si>
  <si>
    <t>speE</t>
  </si>
  <si>
    <t>CG447_04910</t>
  </si>
  <si>
    <t>COG5525===Phage terminase, large subunit GpA</t>
  </si>
  <si>
    <t>COG4220===Phage DNA packaging protein, Nu1 subunit of terminase</t>
  </si>
  <si>
    <t>COG3600===Uncharacterized phage-associated protein</t>
  </si>
  <si>
    <t>Uncharacterized phage-associated protein*</t>
  </si>
  <si>
    <t>CG447_00560</t>
  </si>
  <si>
    <t>CG447_04710</t>
  </si>
  <si>
    <t>CG447_04650</t>
  </si>
  <si>
    <t>CG447_04645</t>
  </si>
  <si>
    <t>CG447_04640</t>
  </si>
  <si>
    <t>CG447_04630</t>
  </si>
  <si>
    <t>CG447_04625</t>
  </si>
  <si>
    <t>CG447_04480</t>
  </si>
  <si>
    <t>CG447_04470</t>
  </si>
  <si>
    <t>CG447_04465</t>
  </si>
  <si>
    <t>CG447_03855</t>
  </si>
  <si>
    <t>CG447_03555</t>
  </si>
  <si>
    <t>CG447_03345</t>
  </si>
  <si>
    <t>CG447_02650</t>
  </si>
  <si>
    <t>CG447_02105</t>
  </si>
  <si>
    <t>CG447_02100</t>
  </si>
  <si>
    <t>CG447_02020</t>
  </si>
  <si>
    <t>CG447_01845</t>
  </si>
  <si>
    <t>CG447_14160</t>
  </si>
  <si>
    <t>CG447_13985</t>
  </si>
  <si>
    <t>CG447_01500</t>
  </si>
  <si>
    <t>CG447_13185</t>
  </si>
  <si>
    <t>CG447_13120</t>
  </si>
  <si>
    <t>CG447_01295</t>
  </si>
  <si>
    <t>CG447_12085</t>
  </si>
  <si>
    <t>CG447_12050</t>
  </si>
  <si>
    <t>CG447_11820</t>
  </si>
  <si>
    <t>CG447_11220</t>
  </si>
  <si>
    <t>CG447_10795</t>
  </si>
  <si>
    <t>CG447_10650</t>
  </si>
  <si>
    <t>CG447_10590</t>
  </si>
  <si>
    <t>CG447_10390</t>
  </si>
  <si>
    <t>CG447_09960</t>
  </si>
  <si>
    <t>CG447_09785</t>
  </si>
  <si>
    <t>CG447_01020</t>
  </si>
  <si>
    <t>CG447_01015</t>
  </si>
  <si>
    <t>CG447_08960</t>
  </si>
  <si>
    <t>CG447_08840</t>
  </si>
  <si>
    <t>CG447_08795</t>
  </si>
  <si>
    <t>CG447_08355</t>
  </si>
  <si>
    <t>CG447_08350</t>
  </si>
  <si>
    <t>CG447_07705</t>
  </si>
  <si>
    <t>CG447_06830</t>
  </si>
  <si>
    <t>CG447_06775</t>
  </si>
  <si>
    <t>CG447_06305</t>
  </si>
  <si>
    <t>CG447_06145</t>
  </si>
  <si>
    <t>CG447_06135</t>
  </si>
  <si>
    <t>CG447_06020</t>
  </si>
  <si>
    <t>CG447_05965</t>
  </si>
  <si>
    <t>CG447_05935</t>
  </si>
  <si>
    <t>CG447_05930</t>
  </si>
  <si>
    <t>CG447_05885</t>
  </si>
  <si>
    <t>CG447_05515</t>
  </si>
  <si>
    <t>CG447_05210</t>
  </si>
  <si>
    <t>CG447_05190</t>
  </si>
  <si>
    <t>CG447_05185</t>
  </si>
  <si>
    <t xml:space="preserve"> CG447_07675</t>
  </si>
  <si>
    <t>Undecaprenyl-phosphate galactosephosphotransferase (EC 2.7.8.6)</t>
  </si>
  <si>
    <t>tRNA-(cytosine32)-2-thiocytidine synthetase TtcA</t>
  </si>
  <si>
    <t>LSU ribosomal protein L31p @ LSU ribosomal protein L31p%2C zinc-dependent</t>
  </si>
  <si>
    <t>Metal transporter%2C ZIP family</t>
  </si>
  <si>
    <t>ABC-type Fe3+-siderophore transport system%2C permease component</t>
  </si>
  <si>
    <t>ABC transporter%2C substrate-binding protein (cluster 8%2C B12/iron complex)</t>
  </si>
  <si>
    <t>Ribosome protection-type tetracycline resistance related proteins%2C group 2 / YacP-like NYN domain</t>
  </si>
  <si>
    <t>Phage head%2C terminase DNA packaging protein A</t>
  </si>
  <si>
    <t>Phage head%2C terminase subunit Nu1</t>
  </si>
  <si>
    <t>tRNA-dihydrouridine synthase DusB</t>
  </si>
  <si>
    <t>LSU ribosomal protein L32p @ LSU ribosomal protein L32p%2C zinc-dependent</t>
  </si>
  <si>
    <t>protein%2C clustered with ribosomal protein L32p</t>
  </si>
  <si>
    <t>Phosphate</t>
  </si>
  <si>
    <t>Plasmid replication/partition related protein</t>
  </si>
  <si>
    <t>ABC transporter%2C ATP-binding protein</t>
  </si>
  <si>
    <t>Putative inner membrane protein</t>
  </si>
  <si>
    <t>PTS system%2C N-acetylglucosamine-specific IIC component / PTS system%2C N-acetylglucosamine-specific IIB component (EC 2.7.1.193)</t>
  </si>
  <si>
    <t>Two-component transcriptional response regulator%2C LuxR family</t>
  </si>
  <si>
    <t>Membrane protein insertion efficiency factor YidD</t>
  </si>
  <si>
    <t>Inner membrane protein translocase and chaperone YidC%2C short form OxaI-like</t>
  </si>
  <si>
    <t>PTS system%2C maltose and glucose-specific IIC component / PTS system%2C maltose and glucose-specific IIB component (EC 2.7.1.208)</t>
  </si>
  <si>
    <t>Multi antimicrobial extrusion protein (Na(+)/drug antiporter)%2C MATE family of MDR efflux pumps</t>
  </si>
  <si>
    <t>Branched-chain amino acid transport protein AzlD</t>
  </si>
  <si>
    <t>Two-component response regulator TrxR</t>
  </si>
  <si>
    <t>Fibronectin/fibrinogen-binding protein</t>
  </si>
  <si>
    <t>LSU ribosomal protein L36p @ LSU ribosomal protein L36p%2C zinc-dependent</t>
  </si>
  <si>
    <t>SSU ribosomal protein S4p (S9e) @ SSU ribosomal protein S4p (S9e)%2C zinc-independent</t>
  </si>
  <si>
    <t>Ribonucleotide reductase of class III (anaerobic)%2C large subunit (EC 1.17.4.2)</t>
  </si>
  <si>
    <t>Transcriptional regulator%2C MarR family</t>
  </si>
  <si>
    <t>Heterodimeric efflux ABC transporter%2C permease/ATP-binding subunit 1</t>
  </si>
  <si>
    <t>Membrane associated histidine kinase-like ATPase</t>
  </si>
  <si>
    <t>3-oxoacyl-[acyl-carrier-protein] synthase%2C KASIII (EC 2.3.1.180)</t>
  </si>
  <si>
    <t>Enoyl-[acyl-carrier-protein] reductase [FMN%2C NADH] (EC 1.3.1.9)%2C FabK %3D&gt; refractory to triclosan</t>
  </si>
  <si>
    <t>Vitamin B12 ABC transporter%2C substrate-binding protein BtuF</t>
  </si>
  <si>
    <t>ABC transporter%2C permease protein (cluster 3%2C basic aa/glutamine/opines)</t>
  </si>
  <si>
    <t>Oligopeptide ABC transporter%2C ATP-binding protein OppF (TC 3.A.1.5.1)</t>
  </si>
  <si>
    <t>Oligopeptide ABC transporter%2C ATP-binding protein OppD (TC 3.A.1.5.1)</t>
  </si>
  <si>
    <t>Oligopeptide ABC transporter%2C permease protein OppC (TC 3.A.1.5.1)</t>
  </si>
  <si>
    <t>Oligopeptide ABC transporter%2C permease protein OppB (TC 3.A.1.5.1)</t>
  </si>
  <si>
    <t>Substrate-specific component PanT of predicted pantothenate ECF transporter</t>
  </si>
  <si>
    <t>Uridine kinase%2C type 2 (EC 2.7.1.48)</t>
  </si>
  <si>
    <t>Membrane proteins related to metalloendopeptidases</t>
  </si>
  <si>
    <t>Glycerol-3-phosphate ABC transporter%2C substrate-binding protein UgpB</t>
  </si>
  <si>
    <t>PTS system%2C fructose-specific IIA component (EC 2.7.1.202) / PTS system%2C fructose-specific IIB component (EC 2.7.1.202) / PTS system%2C fructose-specific IIC component</t>
  </si>
  <si>
    <t>Transcriptional repressor of the fructose operon%2C DeoR family</t>
  </si>
  <si>
    <t>Heterodimeric efflux ABC transporter%2C permease/ATP-binding subunit 2</t>
  </si>
  <si>
    <t>Type II restriction enzyme%2C methylase subunit YeeA</t>
  </si>
  <si>
    <t>Ferrous iron transporter-associated protein FeoA / Ferrous iron transporter FeoB</t>
  </si>
  <si>
    <t>Nickel ABC transporter%2C substrate-binding protein NikA (TC 3.A.1.5.3)</t>
  </si>
  <si>
    <t>1-phosphofructokinase (EC 2.7.1.56)</t>
  </si>
  <si>
    <t>Acyl-phosphate</t>
  </si>
  <si>
    <t>LSU ribosomal protein L28p @ LSU ribosomal protein L28p%2C zinc-dependent</t>
  </si>
  <si>
    <t>feoAB</t>
  </si>
  <si>
    <t xml:space="preserve">Protein annotation PATRIC </t>
  </si>
  <si>
    <t>Efflux ABC transporter%2C permease/ATP-binding protein BLi02169</t>
  </si>
  <si>
    <t>3-hydroxybutyryl-CoA dehydratase (EC 4.2.1.55)</t>
  </si>
  <si>
    <t>redox proteins related to the succinate dehydrogenases and fumarate reductases</t>
  </si>
  <si>
    <t>Undecaprenyl diphosphate synthase (EC 2.5.1.31)</t>
  </si>
  <si>
    <t>McbG-like protein</t>
  </si>
  <si>
    <t>Ferredoxin</t>
  </si>
  <si>
    <t>Melibiose carrier protein%2C Na+/melibiose symporter</t>
  </si>
  <si>
    <t>Putative hydrolase</t>
  </si>
  <si>
    <t>Isochorismatase (EC 3.3.2.1)</t>
  </si>
  <si>
    <t>Uncharacterized UPF0750 membrane protein</t>
  </si>
  <si>
    <t>Peptidyl-tRNA hydrolase%2C archaeal type (EC 3.1.1.29)</t>
  </si>
  <si>
    <t>S-layer-like domain containing protein</t>
  </si>
  <si>
    <t>ABC-type antimicrobial peptide transport system%2C permease component</t>
  </si>
  <si>
    <t>membrane-bound protease%2C CAAX family</t>
  </si>
  <si>
    <t>dTDP-glucose 4%2C6-dehydratase (EC 4.2.1.46)</t>
  </si>
  <si>
    <t>Dihydroorotate dehydrogenase (NAD(+))%2C catalytic subunit (EC 1.3.1.14)</t>
  </si>
  <si>
    <t>Dihydroorotate dehydrogenase (NAD(+))%2C electron transfer subunit (EC 1.3.1.14)</t>
  </si>
  <si>
    <t>Bifunctional PLP-dependent enzyme with beta-cystathionase and maltose regulon repressor activities</t>
  </si>
  <si>
    <t>Phosphate ABC transporter%2C substrate-binding protein PstS (TC 3.A.1.7.1)</t>
  </si>
  <si>
    <t>Peptidase S41</t>
  </si>
  <si>
    <t>Putative regulatory protein%2C P-II family / Putative regulatory protein%2C P-II family</t>
  </si>
  <si>
    <t>Putative membrane-spanning protein</t>
  </si>
  <si>
    <t>Rhamnogalacturonides degradation protein RhiN</t>
  </si>
  <si>
    <t>Polygalacturonase (EC 3.2.1.15)</t>
  </si>
  <si>
    <t>Protein of unknown function DUF1446</t>
  </si>
  <si>
    <t>beta-glucuronidase (EC 3.2.1.31)</t>
  </si>
  <si>
    <t>Uronate isomerase (EC 5.3.1.12)</t>
  </si>
  <si>
    <t>2-dehydro-3-deoxy-D-gluconate 5-dehydrogenase (EC 1.1.1.127) @ 2-deoxy-D-gluconate 3-dehydrogenase (EC 1.1.1.125)</t>
  </si>
  <si>
    <t>4-deoxy-L-threo-5-hexosulose-uronate ketol-isomerase (EC 5.3.1.17)</t>
  </si>
  <si>
    <t>2%2C3-bisphosphoglycerate-independent phosphoglycerate mutase (EC 5.4.2.12)</t>
  </si>
  <si>
    <t>Defense mechanism</t>
  </si>
  <si>
    <t xml:space="preserve"> relative f. 216</t>
  </si>
  <si>
    <t xml:space="preserve"> relative f.  340</t>
  </si>
  <si>
    <t xml:space="preserve"> relative f. 51</t>
  </si>
  <si>
    <t xml:space="preserve"> relative frequency 202</t>
  </si>
  <si>
    <t>Mobilome</t>
  </si>
  <si>
    <t>COG2740:  Predicted nucleic-acid-binding protein implicated in transcription termination</t>
  </si>
  <si>
    <t>Superclass</t>
  </si>
  <si>
    <t>transcription-repair coupling factor Mfd</t>
  </si>
  <si>
    <t>Serine/threonine: Na+ symporter SstT</t>
  </si>
  <si>
    <t xml:space="preserve">CG447_12750 </t>
  </si>
  <si>
    <t xml:space="preserve"> Energy  metabolism </t>
  </si>
  <si>
    <t>glycolysis, RNA degradosome ?</t>
  </si>
  <si>
    <t>electron carrier, redox metabolism</t>
  </si>
  <si>
    <t>metabolism</t>
  </si>
  <si>
    <t>Category</t>
  </si>
  <si>
    <t>other biological processes</t>
  </si>
  <si>
    <t>information processing</t>
  </si>
  <si>
    <t>poorly characterized protein-genes</t>
  </si>
  <si>
    <t xml:space="preserve"> % relative f.  67</t>
  </si>
  <si>
    <t xml:space="preserve">Energy  metabolism </t>
  </si>
  <si>
    <t>sigE2</t>
  </si>
  <si>
    <t>sigE3</t>
  </si>
  <si>
    <t>Energy  metabolism</t>
  </si>
  <si>
    <t>dnaK</t>
  </si>
  <si>
    <t>htpG</t>
  </si>
  <si>
    <t>Ea vs E</t>
  </si>
  <si>
    <t>Sa vs S</t>
  </si>
  <si>
    <t>Sa vs Ea</t>
  </si>
  <si>
    <t>S vs E</t>
  </si>
  <si>
    <t>CDS codingsequence</t>
  </si>
  <si>
    <t>Gene categories</t>
  </si>
  <si>
    <t>RefSeq data</t>
  </si>
  <si>
    <t>RNAseq data</t>
  </si>
  <si>
    <t>CDS</t>
  </si>
  <si>
    <t>sub total CDS+ tRNA</t>
  </si>
  <si>
    <t>total -all genes</t>
  </si>
  <si>
    <t>DE: differentially expressed</t>
  </si>
  <si>
    <t>RNAseq data categories</t>
  </si>
  <si>
    <t>DE genes:  Up-regulated</t>
  </si>
  <si>
    <t>DE genes:  Down-regulated</t>
  </si>
  <si>
    <t>Total DE genes</t>
  </si>
  <si>
    <t>Non DE genes</t>
  </si>
  <si>
    <t xml:space="preserve">N of significative assigned genes </t>
  </si>
  <si>
    <t xml:space="preserve">Unstudied genes (Mean Reads count ≤5)
</t>
  </si>
  <si>
    <t>Total of DE genes</t>
  </si>
  <si>
    <t>Total of classified DE genes in this study</t>
  </si>
  <si>
    <t>class number2</t>
  </si>
  <si>
    <r>
      <t xml:space="preserve">gene </t>
    </r>
    <r>
      <rPr>
        <i/>
        <sz val="12"/>
        <color theme="1"/>
        <rFont val="Arial"/>
        <family val="2"/>
      </rPr>
      <t>bphD</t>
    </r>
  </si>
  <si>
    <t>Defense mechanism*, Hypothetical protein</t>
  </si>
  <si>
    <t>Defense mechanism*, General function prediction</t>
  </si>
  <si>
    <t>Defense mechanism*</t>
  </si>
  <si>
    <t>Transcription &amp; post transcriptional regulation</t>
  </si>
  <si>
    <t>N genes</t>
  </si>
  <si>
    <t>N genes2</t>
  </si>
  <si>
    <t>N genes3</t>
  </si>
  <si>
    <t>Protein fate &amp; post translational regulation</t>
  </si>
  <si>
    <t xml:space="preserve"> Stress response </t>
  </si>
  <si>
    <t>Defense mechanisms</t>
  </si>
  <si>
    <t>Protein Fate &amp; Posttranslational modification</t>
  </si>
  <si>
    <t xml:space="preserve"> Up-regulated genes</t>
  </si>
  <si>
    <t>Down-regulated genes</t>
  </si>
  <si>
    <t>67 - High Acetate</t>
  </si>
  <si>
    <t>51-High Acetate</t>
  </si>
  <si>
    <t>216- Low  Acetate</t>
  </si>
  <si>
    <t>340-early stat</t>
  </si>
  <si>
    <t>202-Early Stat.</t>
  </si>
  <si>
    <t>Ribosome biogenesis and /or stability</t>
  </si>
  <si>
    <t xml:space="preserve">panthoate biosynthesis </t>
  </si>
  <si>
    <t>Transcriptional Regulator</t>
  </si>
  <si>
    <t xml:space="preserve">Functional classification :  12 categories </t>
  </si>
  <si>
    <t>Others</t>
  </si>
  <si>
    <t xml:space="preserve">FeoB transporter </t>
  </si>
  <si>
    <t>FeoB transporter</t>
  </si>
  <si>
    <t xml:space="preserve">Others </t>
  </si>
  <si>
    <t>Others, sodium ion-coupled energetic  transporter</t>
  </si>
  <si>
    <t>Others,  sodium ion-coupled energetic  transporter</t>
  </si>
  <si>
    <t xml:space="preserve">Others, AA transport </t>
  </si>
  <si>
    <t xml:space="preserve">Others, transporter QueT (unknown substrates) </t>
  </si>
  <si>
    <t>Others, NCS2 system (unknown substrates)</t>
  </si>
  <si>
    <t xml:space="preserve">Others, MFS transporters (unknown substrates) </t>
  </si>
  <si>
    <t>PTS</t>
  </si>
  <si>
    <t xml:space="preserve">PTS </t>
  </si>
  <si>
    <t>fhuC</t>
  </si>
  <si>
    <t>Sa vs Ea- High Acetate</t>
  </si>
  <si>
    <t>S vs E-Low  Acetate</t>
  </si>
  <si>
    <t>Sa vs S-Early stat</t>
  </si>
  <si>
    <t>RNA processing and degradation</t>
  </si>
  <si>
    <t xml:space="preserve"> relative f. 276</t>
  </si>
  <si>
    <t>Others, sodium ion-coupled energetic transporter system</t>
  </si>
  <si>
    <t>ABC transport</t>
  </si>
  <si>
    <t>ECF transport</t>
  </si>
  <si>
    <t xml:space="preserve">Feo transport </t>
  </si>
  <si>
    <t xml:space="preserve">Transcription &amp;Post transcriptional regulation </t>
  </si>
  <si>
    <t>Transcription &amp; Post transcriptional regulation</t>
  </si>
  <si>
    <t>Fe-S oxidoreductase 2C related to NifB/MoaA family with PDZ N-terminal domain</t>
  </si>
  <si>
    <t>Transcriptional regulator 2C LacI family</t>
  </si>
  <si>
    <t>Transcriptional regulator 2C Xre family</t>
  </si>
  <si>
    <t>Glycolysis</t>
  </si>
  <si>
    <t>Redox metabolism</t>
  </si>
  <si>
    <t>redox metabolism, iron metabolism</t>
  </si>
  <si>
    <t>butyrate production, redox metabolism, iron metabolism</t>
  </si>
  <si>
    <t>Electron bifurcating butyryl-CoA dehydrogenase (NAD+2C ferredoxin)</t>
  </si>
  <si>
    <t>Electron bifurcating butyryl-CoA dehydrogenase2C electron transfer flavoprotein alpha</t>
  </si>
  <si>
    <t>Electron bifurcating butyryl-CoA dehydrogenase2C electron transfer flavoprotein beta</t>
  </si>
  <si>
    <t>276-Low Acetate</t>
  </si>
  <si>
    <t>ABC transport, sugar transport</t>
  </si>
  <si>
    <t xml:space="preserve">ABC transport, AA transport </t>
  </si>
  <si>
    <t>ABC transport, Phosphate</t>
  </si>
  <si>
    <t>ABC transport, sialic acid metabolism</t>
  </si>
  <si>
    <t>ABC transport, unknown substrate</t>
  </si>
  <si>
    <t>ABC transport, lantibiotic</t>
  </si>
  <si>
    <t>ABC transport, multiple substrate</t>
  </si>
  <si>
    <t>ABC transport, N-acetylglucosamine</t>
  </si>
  <si>
    <t>ABC transport, nickel</t>
  </si>
  <si>
    <t>ABC  transport, ferric iron</t>
  </si>
  <si>
    <t>Table S1</t>
  </si>
  <si>
    <t>ECF</t>
  </si>
  <si>
    <t>PTS system</t>
  </si>
  <si>
    <t>feoc ?</t>
  </si>
  <si>
    <t>Sub-classification "Import system" "Transcriptional regulation""Energy metabolism"</t>
  </si>
  <si>
    <t>iron metabolism</t>
  </si>
  <si>
    <r>
      <rPr>
        <b/>
        <sz val="12"/>
        <color theme="1"/>
        <rFont val="Calibri"/>
        <family val="2"/>
        <scheme val="minor"/>
      </rPr>
      <t>Table S1a</t>
    </r>
    <r>
      <rPr>
        <sz val="12"/>
        <color theme="1"/>
        <rFont val="Calibri"/>
        <family val="2"/>
        <scheme val="minor"/>
      </rPr>
      <t xml:space="preserve">: Frequency distribution table of gene categories: </t>
    </r>
    <r>
      <rPr>
        <i/>
        <sz val="12"/>
        <color theme="1"/>
        <rFont val="Calibri"/>
        <family val="2"/>
        <scheme val="minor"/>
      </rPr>
      <t xml:space="preserve"> F. duncaniae</t>
    </r>
    <r>
      <rPr>
        <sz val="12"/>
        <color theme="1"/>
        <rFont val="Calibri"/>
        <family val="2"/>
        <scheme val="minor"/>
      </rPr>
      <t xml:space="preserve"> A2-165 genome (refseq database) data and RNAseq data in the current study. </t>
    </r>
  </si>
  <si>
    <r>
      <rPr>
        <b/>
        <sz val="12"/>
        <color theme="1"/>
        <rFont val="Calibri"/>
        <family val="2"/>
        <scheme val="minor"/>
      </rPr>
      <t>Table S1b</t>
    </r>
    <r>
      <rPr>
        <sz val="12"/>
        <color theme="1"/>
        <rFont val="Calibri"/>
        <family val="2"/>
        <scheme val="minor"/>
      </rPr>
      <t>:   distribution table of all RNAseq data. See figure 2AB.</t>
    </r>
  </si>
  <si>
    <r>
      <rPr>
        <b/>
        <sz val="12"/>
        <color theme="1"/>
        <rFont val="Calibri"/>
        <family val="2"/>
        <scheme val="minor"/>
      </rPr>
      <t>Result: overview of RNAseq data</t>
    </r>
    <r>
      <rPr>
        <sz val="12"/>
        <color theme="1"/>
        <rFont val="Calibri"/>
        <family val="2"/>
        <scheme val="minor"/>
      </rPr>
      <t xml:space="preserve"> : A total of 191,642,592 and 170,168,262 unique filtered sequenced reads in the high and low acetate conditions, respectively were obtained, with an average of 28.9, 27.6, 34.9 and 29.1 million clean reads for the E1, E2, S1 and S2 conditions, respectively. Among these clean reads, depending on the condition considered, 91.23 to 92.08% were successfully mapped to the F. duncaniaeA2-165 reference genome. A total, of 2,882 genes of the 3,013 predicted genes in the RefSeq database (i.e., over 95%) were detected for the obtained RNA-Seq data set. A principal component analysis plot of normalized counts of the genes included for the differential expression analysis showed clear separation between  samples.</t>
    </r>
  </si>
  <si>
    <t>Sub-classification "Import system" "Stress response""Transcriptional regulation""Energy metabolism""Protein synthesis"</t>
  </si>
  <si>
    <r>
      <rPr>
        <b/>
        <sz val="14"/>
        <color theme="1"/>
        <rFont val="Calibri"/>
        <family val="2"/>
        <scheme val="minor"/>
      </rPr>
      <t>Table S3</t>
    </r>
    <r>
      <rPr>
        <sz val="14"/>
        <color theme="1"/>
        <rFont val="Calibri"/>
        <family val="2"/>
        <scheme val="minor"/>
      </rPr>
      <t xml:space="preserve">: </t>
    </r>
    <r>
      <rPr>
        <b/>
        <sz val="14"/>
        <color theme="1"/>
        <rFont val="Calibri"/>
        <family val="2"/>
        <scheme val="minor"/>
      </rPr>
      <t>Early stationary transcriptome description</t>
    </r>
    <r>
      <rPr>
        <sz val="14"/>
        <color theme="1"/>
        <rFont val="Calibri"/>
        <family val="2"/>
        <scheme val="minor"/>
      </rPr>
      <t>. In total,</t>
    </r>
    <r>
      <rPr>
        <b/>
        <sz val="14"/>
        <color theme="1"/>
        <rFont val="Calibri"/>
        <family val="2"/>
        <scheme val="minor"/>
      </rPr>
      <t xml:space="preserve"> 542 </t>
    </r>
    <r>
      <rPr>
        <sz val="14"/>
        <color theme="1"/>
        <rFont val="Calibri"/>
        <family val="2"/>
        <scheme val="minor"/>
      </rPr>
      <t xml:space="preserve">early-stationary growth phase DE genes  from the two-group comparison, </t>
    </r>
    <r>
      <rPr>
        <b/>
        <sz val="14"/>
        <color theme="1"/>
        <rFont val="Calibri"/>
        <family val="2"/>
        <scheme val="minor"/>
      </rPr>
      <t xml:space="preserve">Sa vs. S </t>
    </r>
    <r>
      <rPr>
        <sz val="14"/>
        <color theme="1"/>
        <rFont val="Calibri"/>
        <family val="2"/>
        <scheme val="minor"/>
      </rPr>
      <t>:</t>
    </r>
    <r>
      <rPr>
        <b/>
        <sz val="14"/>
        <color theme="1"/>
        <rFont val="Calibri"/>
        <family val="2"/>
        <scheme val="minor"/>
      </rPr>
      <t xml:space="preserve"> 340 up-and 202 down -</t>
    </r>
    <r>
      <rPr>
        <sz val="14"/>
        <color theme="1"/>
        <rFont val="Calibri"/>
        <family val="2"/>
        <scheme val="minor"/>
      </rPr>
      <t>regulated genes .log2 FC is ≥ |2|, FDR-adjusted p-value  ≤ 0.01. See Figure 3.</t>
    </r>
  </si>
  <si>
    <r>
      <t xml:space="preserve">Table S5 : High acetate transcriptome description. </t>
    </r>
    <r>
      <rPr>
        <sz val="14"/>
        <color theme="1"/>
        <rFont val="Calibri"/>
        <family val="2"/>
        <scheme val="minor"/>
      </rPr>
      <t xml:space="preserve"> In total, </t>
    </r>
    <r>
      <rPr>
        <b/>
        <sz val="14"/>
        <color theme="1"/>
        <rFont val="Calibri"/>
        <family val="2"/>
        <scheme val="minor"/>
      </rPr>
      <t>118  DE genes in high acetate condition</t>
    </r>
    <r>
      <rPr>
        <sz val="14"/>
        <color theme="1"/>
        <rFont val="Calibri"/>
        <family val="2"/>
        <scheme val="minor"/>
      </rPr>
      <t xml:space="preserve"> from  the two-group comparison </t>
    </r>
    <r>
      <rPr>
        <b/>
        <sz val="14"/>
        <color theme="1"/>
        <rFont val="Calibri"/>
        <family val="2"/>
        <scheme val="minor"/>
      </rPr>
      <t xml:space="preserve"> Sa vs. Ea</t>
    </r>
    <r>
      <rPr>
        <sz val="14"/>
        <color theme="1"/>
        <rFont val="Calibri"/>
        <family val="2"/>
        <scheme val="minor"/>
      </rPr>
      <t xml:space="preserve">: </t>
    </r>
    <r>
      <rPr>
        <b/>
        <sz val="14"/>
        <color theme="1"/>
        <rFont val="Calibri"/>
        <family val="2"/>
        <scheme val="minor"/>
      </rPr>
      <t>67 up-and 51 down</t>
    </r>
    <r>
      <rPr>
        <sz val="14"/>
        <color theme="1"/>
        <rFont val="Calibri"/>
        <family val="2"/>
        <scheme val="minor"/>
      </rPr>
      <t xml:space="preserve"> -regulated genes .log2 FC is ≥ |2|, FDR-adjusted p-value  ≤ 0.01. See Figure 3.</t>
    </r>
  </si>
  <si>
    <t>Table S6a:   Distribution of functional categories. See Figure 3A.</t>
  </si>
  <si>
    <t>Table S6b :   Distribution of functional classification (4 superclasses system)</t>
  </si>
  <si>
    <t>GeneName</t>
  </si>
  <si>
    <t xml:space="preserve">Protein </t>
  </si>
  <si>
    <t>baseMean</t>
  </si>
  <si>
    <t>LacI family transcriptional regulator</t>
  </si>
  <si>
    <t>ABC transporter ATP-binding protein</t>
  </si>
  <si>
    <t>alpha/beta hydrolase</t>
  </si>
  <si>
    <t>4Fe-4S binding protein</t>
  </si>
  <si>
    <t>GNAT family N-acetyltransferase</t>
  </si>
  <si>
    <t>For some genes the log2FC are between 1.5 and 2 when these genes belong to  the same functional locus</t>
  </si>
  <si>
    <r>
      <t xml:space="preserve">Table S7: </t>
    </r>
    <r>
      <rPr>
        <sz val="12"/>
        <color theme="1"/>
        <rFont val="Arial"/>
        <family val="2"/>
      </rPr>
      <t xml:space="preserve"> Table showing 42 up-regulated genes  encoding  import system proteins in high acetate condition in early stationary growth phase (Sa vs. S). See figure 5</t>
    </r>
  </si>
  <si>
    <r>
      <rPr>
        <b/>
        <sz val="14"/>
        <color theme="1"/>
        <rFont val="Calibri"/>
        <family val="2"/>
        <scheme val="minor"/>
      </rPr>
      <t>Table S4</t>
    </r>
    <r>
      <rPr>
        <sz val="14"/>
        <color theme="1"/>
        <rFont val="Calibri"/>
        <family val="2"/>
        <scheme val="minor"/>
      </rPr>
      <t xml:space="preserve"> : </t>
    </r>
    <r>
      <rPr>
        <b/>
        <sz val="14"/>
        <color theme="1"/>
        <rFont val="Calibri"/>
        <family val="2"/>
        <scheme val="minor"/>
      </rPr>
      <t>Low acetate transcriptome description</t>
    </r>
    <r>
      <rPr>
        <sz val="14"/>
        <color theme="1"/>
        <rFont val="Calibri"/>
        <family val="2"/>
        <scheme val="minor"/>
      </rPr>
      <t xml:space="preserve">. In total, </t>
    </r>
    <r>
      <rPr>
        <b/>
        <sz val="14"/>
        <color theme="1"/>
        <rFont val="Calibri"/>
        <family val="2"/>
        <scheme val="minor"/>
      </rPr>
      <t>493</t>
    </r>
    <r>
      <rPr>
        <sz val="14"/>
        <color theme="1"/>
        <rFont val="Calibri"/>
        <family val="2"/>
        <scheme val="minor"/>
      </rPr>
      <t xml:space="preserve">  DE genes in </t>
    </r>
    <r>
      <rPr>
        <b/>
        <sz val="14"/>
        <color theme="1"/>
        <rFont val="Calibri"/>
        <family val="2"/>
        <scheme val="minor"/>
      </rPr>
      <t>low acetate</t>
    </r>
    <r>
      <rPr>
        <sz val="14"/>
        <color theme="1"/>
        <rFont val="Calibri"/>
        <family val="2"/>
        <scheme val="minor"/>
      </rPr>
      <t xml:space="preserve"> condition from  the two-group comparison </t>
    </r>
    <r>
      <rPr>
        <b/>
        <sz val="14"/>
        <color theme="1"/>
        <rFont val="Calibri"/>
        <family val="2"/>
        <scheme val="minor"/>
      </rPr>
      <t>S vs. E</t>
    </r>
    <r>
      <rPr>
        <sz val="14"/>
        <color theme="1"/>
        <rFont val="Calibri"/>
        <family val="2"/>
        <scheme val="minor"/>
      </rPr>
      <t xml:space="preserve"> :</t>
    </r>
    <r>
      <rPr>
        <b/>
        <sz val="14"/>
        <color theme="1"/>
        <rFont val="Calibri"/>
        <family val="2"/>
        <scheme val="minor"/>
      </rPr>
      <t>216 up-and 276 down</t>
    </r>
    <r>
      <rPr>
        <sz val="14"/>
        <color theme="1"/>
        <rFont val="Calibri"/>
        <family val="2"/>
        <scheme val="minor"/>
      </rPr>
      <t xml:space="preserve"> -regulated genes .log2 FC is ≥ |2|, FDR-adjusted p-value  ≤ 0.01. See Figure 3.</t>
    </r>
  </si>
  <si>
    <r>
      <t>N-acetylglucos</t>
    </r>
    <r>
      <rPr>
        <sz val="12"/>
        <color theme="1"/>
        <rFont val="Calibri"/>
        <family val="2"/>
        <scheme val="minor"/>
      </rPr>
      <t>amine-6-phosphate deacetylase (EC 3.5.1.25)</t>
    </r>
  </si>
  <si>
    <r>
      <t>Glucos</t>
    </r>
    <r>
      <rPr>
        <sz val="12"/>
        <color theme="1"/>
        <rFont val="Calibri"/>
        <family val="2"/>
        <scheme val="minor"/>
      </rPr>
      <t>amine-6-phosphate deaminase (EC 3.5.99.6)</t>
    </r>
  </si>
  <si>
    <r>
      <t>N-acetylmannos</t>
    </r>
    <r>
      <rPr>
        <sz val="12"/>
        <color theme="1"/>
        <rFont val="Calibri"/>
        <family val="2"/>
        <scheme val="minor"/>
      </rPr>
      <t>amine-6-phosphate 2-epimerase (EC 5.1.3.9)</t>
    </r>
  </si>
  <si>
    <r>
      <t>N-acetylneur</t>
    </r>
    <r>
      <rPr>
        <sz val="12"/>
        <color theme="1"/>
        <rFont val="Calibri"/>
        <family val="2"/>
        <scheme val="minor"/>
      </rPr>
      <t>aminate lyase (EC 4.1.3.3)</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</si>
</sst>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E+00"/>
  </numFmts>
  <fonts count="27" x14ac:knownFonts="1">
    <font>
      <sz val="12"/>
      <color theme="1"/>
      <name val="Calibri"/>
      <family val="2"/>
      <scheme val="minor"/>
    </font>
    <font>
      <sz val="12"/>
      <color rgb="FFFF0000"/>
      <name val="Calibri"/>
      <family val="2"/>
      <scheme val="minor"/>
    </font>
    <font>
      <b/>
      <sz val="12"/>
      <color theme="1"/>
      <name val="Calibri"/>
      <family val="2"/>
      <scheme val="minor"/>
    </font>
    <font>
      <b/>
      <sz val="12"/>
      <color rgb="FFFF0000"/>
      <name val="Calibri"/>
      <family val="2"/>
      <scheme val="minor"/>
    </font>
    <font>
      <i/>
      <sz val="12"/>
      <color theme="1"/>
      <name val="Calibri"/>
      <family val="2"/>
      <scheme val="minor"/>
    </font>
    <font>
      <sz val="12"/>
      <color theme="1"/>
      <name val="Arial"/>
      <family val="2"/>
    </font>
    <font>
      <sz val="11"/>
      <color theme="1"/>
      <name val="Arial"/>
      <family val="2"/>
    </font>
    <font>
      <sz val="12"/>
      <color theme="1"/>
      <name val="Times New Roman"/>
      <family val="1"/>
    </font>
    <font>
      <sz val="11"/>
      <color theme="1"/>
      <name val="Calibri"/>
      <family val="2"/>
      <scheme val="minor"/>
    </font>
    <font>
      <u/>
      <sz val="12"/>
      <color theme="10"/>
      <name val="Calibri"/>
      <family val="2"/>
      <scheme val="minor"/>
    </font>
    <font>
      <sz val="8"/>
      <name val="Calibri"/>
      <family val="2"/>
      <scheme val="minor"/>
    </font>
    <font>
      <sz val="11"/>
      <name val="Arial"/>
      <family val="2"/>
    </font>
    <font>
      <b/>
      <sz val="12"/>
      <color theme="0"/>
      <name val="Calibri"/>
      <family val="2"/>
      <scheme val="minor"/>
    </font>
    <font>
      <b/>
      <sz val="12"/>
      <color theme="0"/>
      <name val="Arial"/>
      <family val="2"/>
    </font>
    <font>
      <b/>
      <sz val="12"/>
      <color theme="1"/>
      <name val="Arial"/>
      <family val="2"/>
    </font>
    <font>
      <sz val="14"/>
      <color theme="1"/>
      <name val="Arial"/>
      <family val="2"/>
    </font>
    <font>
      <b/>
      <sz val="14"/>
      <color rgb="FFFF0000"/>
      <name val="Arial"/>
      <family val="2"/>
    </font>
    <font>
      <b/>
      <sz val="12"/>
      <color rgb="FFFF0000"/>
      <name val="Arial"/>
      <family val="2"/>
    </font>
    <font>
      <b/>
      <sz val="11"/>
      <color theme="0"/>
      <name val="Calibri"/>
      <family val="2"/>
      <scheme val="minor"/>
    </font>
    <font>
      <i/>
      <sz val="12"/>
      <color theme="1"/>
      <name val="Arial"/>
      <family val="2"/>
    </font>
    <font>
      <u/>
      <sz val="12"/>
      <color theme="1"/>
      <name val="Arial"/>
      <family val="2"/>
    </font>
    <font>
      <b/>
      <sz val="14"/>
      <color theme="1"/>
      <name val="Calibri"/>
      <family val="2"/>
      <scheme val="minor"/>
    </font>
    <font>
      <sz val="14"/>
      <color theme="1"/>
      <name val="Calibri"/>
      <family val="2"/>
      <scheme val="minor"/>
    </font>
    <font>
      <b/>
      <sz val="12"/>
      <color rgb="FFFFFFFF"/>
      <name val="Calibri"/>
      <family val="2"/>
      <scheme val="minor"/>
    </font>
    <font>
      <b/>
      <sz val="14"/>
      <color theme="1"/>
      <name val="Arial"/>
      <family val="2"/>
    </font>
    <font>
      <sz val="11.15"/>
      <color theme="1"/>
      <name val="Calibri"/>
      <family val="2"/>
      <scheme val="minor"/>
    </font>
    <font>
      <sz val="10"/>
      <color theme="1"/>
      <name val="Calibri"/>
      <family val="2"/>
      <scheme val="minor"/>
    </font>
  </fonts>
  <fills count="20">
    <fill>
      <patternFill patternType="none"/>
    </fill>
    <fill>
      <patternFill patternType="gray125"/>
    </fill>
    <fill>
      <patternFill patternType="solid">
        <fgColor theme="9" tint="0.79998168889431442"/>
        <bgColor indexed="64"/>
      </patternFill>
    </fill>
    <fill>
      <patternFill patternType="solid">
        <fgColor theme="9" tint="0.39997558519241921"/>
        <bgColor indexed="64"/>
      </patternFill>
    </fill>
    <fill>
      <patternFill patternType="solid">
        <fgColor theme="5" tint="0.39997558519241921"/>
        <bgColor indexed="64"/>
      </patternFill>
    </fill>
    <fill>
      <patternFill patternType="solid">
        <fgColor theme="9" tint="0.59999389629810485"/>
        <bgColor indexed="64"/>
      </patternFill>
    </fill>
    <fill>
      <patternFill patternType="solid">
        <fgColor theme="3" tint="0.79998168889431442"/>
        <bgColor indexed="64"/>
      </patternFill>
    </fill>
    <fill>
      <patternFill patternType="solid">
        <fgColor theme="4" tint="0.79998168889431442"/>
        <bgColor theme="4" tint="0.79998168889431442"/>
      </patternFill>
    </fill>
    <fill>
      <patternFill patternType="solid">
        <fgColor theme="9" tint="-0.249977111117893"/>
        <bgColor indexed="64"/>
      </patternFill>
    </fill>
    <fill>
      <patternFill patternType="solid">
        <fgColor theme="5" tint="-0.249977111117893"/>
        <bgColor indexed="64"/>
      </patternFill>
    </fill>
    <fill>
      <patternFill patternType="solid">
        <fgColor theme="9" tint="0.39997558519241921"/>
        <bgColor theme="0" tint="-0.14999847407452621"/>
      </patternFill>
    </fill>
    <fill>
      <patternFill patternType="solid">
        <fgColor theme="5" tint="0.39997558519241921"/>
        <bgColor theme="9"/>
      </patternFill>
    </fill>
    <fill>
      <patternFill patternType="solid">
        <fgColor theme="5" tint="0.39997558519241921"/>
        <bgColor theme="0" tint="-0.14999847407452621"/>
      </patternFill>
    </fill>
    <fill>
      <patternFill patternType="solid">
        <fgColor theme="5" tint="0.79998168889431442"/>
        <bgColor indexed="64"/>
      </patternFill>
    </fill>
    <fill>
      <patternFill patternType="solid">
        <fgColor theme="5" tint="0.59999389629810485"/>
        <bgColor indexed="64"/>
      </patternFill>
    </fill>
    <fill>
      <patternFill patternType="solid">
        <fgColor theme="9" tint="0.79998168889431442"/>
        <bgColor theme="0" tint="-0.14999847407452621"/>
      </patternFill>
    </fill>
    <fill>
      <patternFill patternType="solid">
        <fgColor theme="9" tint="-0.499984740745262"/>
        <bgColor theme="9"/>
      </patternFill>
    </fill>
    <fill>
      <patternFill patternType="solid">
        <fgColor theme="5" tint="0.59999389629810485"/>
        <bgColor theme="9"/>
      </patternFill>
    </fill>
    <fill>
      <patternFill patternType="solid">
        <fgColor theme="5" tint="0.59999389629810485"/>
        <bgColor theme="0" tint="-0.14999847407452621"/>
      </patternFill>
    </fill>
    <fill>
      <patternFill patternType="solid">
        <fgColor rgb="FF548235"/>
        <bgColor rgb="FF000000"/>
      </patternFill>
    </fill>
  </fills>
  <borders count="17">
    <border>
      <left/>
      <right/>
      <top/>
      <bottom/>
      <diagonal/>
    </border>
    <border>
      <left style="thin">
        <color indexed="64"/>
      </left>
      <right/>
      <top/>
      <bottom/>
      <diagonal/>
    </border>
    <border>
      <left style="thin">
        <color indexed="64"/>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theme="4"/>
      </top>
      <bottom style="thin">
        <color theme="4"/>
      </bottom>
      <diagonal/>
    </border>
    <border>
      <left style="thin">
        <color indexed="64"/>
      </left>
      <right/>
      <top style="thin">
        <color indexed="64"/>
      </top>
      <bottom style="medium">
        <color theme="1"/>
      </bottom>
      <diagonal/>
    </border>
    <border>
      <left/>
      <right style="thin">
        <color indexed="64"/>
      </right>
      <top style="medium">
        <color theme="1"/>
      </top>
      <bottom style="medium">
        <color theme="1"/>
      </bottom>
      <diagonal/>
    </border>
    <border>
      <left/>
      <right/>
      <top/>
      <bottom style="medium">
        <color theme="1"/>
      </bottom>
      <diagonal/>
    </border>
    <border>
      <left/>
      <right/>
      <top style="thin">
        <color theme="4" tint="0.39997558519241921"/>
      </top>
      <bottom style="thin">
        <color theme="4" tint="0.39997558519241921"/>
      </bottom>
      <diagonal/>
    </border>
    <border>
      <left/>
      <right/>
      <top style="thin">
        <color theme="4" tint="0.39997558519241921"/>
      </top>
      <bottom/>
      <diagonal/>
    </border>
    <border>
      <left style="thin">
        <color theme="9"/>
      </left>
      <right/>
      <top style="thin">
        <color theme="9"/>
      </top>
      <bottom/>
      <diagonal/>
    </border>
    <border>
      <left style="thin">
        <color rgb="FFFFFFFF"/>
      </left>
      <right/>
      <top/>
      <bottom style="thick">
        <color rgb="FFFFFFFF"/>
      </bottom>
      <diagonal/>
    </border>
  </borders>
  <cellStyleXfs count="3">
    <xf numFmtId="0" fontId="0" fillId="0" borderId="0"/>
    <xf numFmtId="0" fontId="9" fillId="0" borderId="0" applyNumberFormat="0" applyFill="0" applyBorder="0" applyAlignment="0" applyProtection="0"/>
    <xf numFmtId="0" fontId="8" fillId="0" borderId="0"/>
  </cellStyleXfs>
  <cellXfs count="175">
    <xf numFmtId="0" fontId="0" fillId="0" borderId="0" xfId="0"/>
    <xf numFmtId="0" fontId="0" fillId="0" borderId="0" xfId="0" applyAlignment="1">
      <alignment horizontal="left"/>
    </xf>
    <xf numFmtId="0" fontId="0" fillId="0" borderId="0" xfId="0" applyAlignment="1">
      <alignment horizontal="center"/>
    </xf>
    <xf numFmtId="0" fontId="5" fillId="0" borderId="0" xfId="0" applyFont="1" applyAlignment="1">
      <alignment horizontal="center"/>
    </xf>
    <xf numFmtId="0" fontId="5" fillId="0" borderId="0" xfId="0" applyFont="1" applyAlignment="1">
      <alignment horizontal="left"/>
    </xf>
    <xf numFmtId="0" fontId="5" fillId="0" borderId="0" xfId="0" applyFont="1"/>
    <xf numFmtId="2" fontId="5" fillId="5" borderId="5" xfId="0" applyNumberFormat="1" applyFont="1" applyFill="1" applyBorder="1" applyAlignment="1">
      <alignment horizontal="center"/>
    </xf>
    <xf numFmtId="0" fontId="6" fillId="0" borderId="0" xfId="0" applyFont="1" applyAlignment="1">
      <alignment horizontal="left"/>
    </xf>
    <xf numFmtId="0" fontId="8" fillId="0" borderId="0" xfId="0" applyFont="1"/>
    <xf numFmtId="4" fontId="8" fillId="0" borderId="0" xfId="0" applyNumberFormat="1" applyFont="1" applyAlignment="1">
      <alignment horizontal="center"/>
    </xf>
    <xf numFmtId="165" fontId="8" fillId="0" borderId="0" xfId="0" applyNumberFormat="1" applyFont="1" applyAlignment="1">
      <alignment horizontal="center"/>
    </xf>
    <xf numFmtId="0" fontId="0" fillId="6" borderId="0" xfId="0" applyFill="1" applyAlignment="1">
      <alignment horizontal="center"/>
    </xf>
    <xf numFmtId="2" fontId="2" fillId="0" borderId="8" xfId="0" applyNumberFormat="1" applyFont="1" applyBorder="1" applyAlignment="1">
      <alignment horizontal="center"/>
    </xf>
    <xf numFmtId="0" fontId="0" fillId="0" borderId="13" xfId="0" applyBorder="1" applyAlignment="1">
      <alignment horizontal="center"/>
    </xf>
    <xf numFmtId="0" fontId="0" fillId="2" borderId="0" xfId="0" applyFill="1"/>
    <xf numFmtId="0" fontId="0" fillId="6" borderId="0" xfId="0" applyFill="1" applyAlignment="1">
      <alignment horizontal="left"/>
    </xf>
    <xf numFmtId="0" fontId="0" fillId="6" borderId="7" xfId="0" applyFill="1" applyBorder="1" applyAlignment="1">
      <alignment horizontal="left"/>
    </xf>
    <xf numFmtId="0" fontId="0" fillId="6" borderId="7" xfId="0" applyFill="1" applyBorder="1" applyAlignment="1">
      <alignment horizontal="center"/>
    </xf>
    <xf numFmtId="0" fontId="1" fillId="6" borderId="7" xfId="0" applyFont="1" applyFill="1" applyBorder="1" applyAlignment="1">
      <alignment horizontal="center"/>
    </xf>
    <xf numFmtId="0" fontId="11" fillId="7" borderId="13" xfId="0" applyFont="1" applyFill="1" applyBorder="1" applyAlignment="1">
      <alignment horizontal="center"/>
    </xf>
    <xf numFmtId="0" fontId="11" fillId="0" borderId="13" xfId="0" applyFont="1" applyBorder="1" applyAlignment="1">
      <alignment horizontal="center"/>
    </xf>
    <xf numFmtId="0" fontId="2" fillId="0" borderId="13" xfId="0" applyFont="1" applyBorder="1" applyAlignment="1">
      <alignment horizontal="left"/>
    </xf>
    <xf numFmtId="0" fontId="2" fillId="0" borderId="0" xfId="0" applyFont="1" applyAlignment="1">
      <alignment horizontal="left"/>
    </xf>
    <xf numFmtId="0" fontId="2" fillId="0" borderId="0" xfId="0" applyFont="1" applyAlignment="1">
      <alignment horizontal="center"/>
    </xf>
    <xf numFmtId="0" fontId="5" fillId="5" borderId="1" xfId="0" applyFont="1" applyFill="1" applyBorder="1" applyAlignment="1">
      <alignment horizontal="center"/>
    </xf>
    <xf numFmtId="0" fontId="5" fillId="4" borderId="1" xfId="0" applyFont="1" applyFill="1" applyBorder="1" applyAlignment="1">
      <alignment horizontal="center"/>
    </xf>
    <xf numFmtId="2" fontId="5" fillId="4" borderId="5" xfId="0" applyNumberFormat="1" applyFont="1" applyFill="1" applyBorder="1" applyAlignment="1">
      <alignment horizontal="center"/>
    </xf>
    <xf numFmtId="2" fontId="5" fillId="4" borderId="0" xfId="0" applyNumberFormat="1" applyFont="1" applyFill="1" applyAlignment="1">
      <alignment horizontal="center"/>
    </xf>
    <xf numFmtId="0" fontId="5" fillId="3" borderId="0" xfId="0" applyFont="1" applyFill="1" applyAlignment="1">
      <alignment horizontal="left"/>
    </xf>
    <xf numFmtId="0" fontId="5" fillId="4" borderId="0" xfId="0" applyFont="1" applyFill="1" applyAlignment="1">
      <alignment horizontal="left"/>
    </xf>
    <xf numFmtId="0" fontId="14" fillId="0" borderId="0" xfId="0" applyFont="1"/>
    <xf numFmtId="0" fontId="5" fillId="8" borderId="1" xfId="0" applyFont="1" applyFill="1" applyBorder="1" applyAlignment="1">
      <alignment horizontal="center"/>
    </xf>
    <xf numFmtId="0" fontId="5" fillId="8" borderId="5" xfId="0" applyFont="1" applyFill="1" applyBorder="1" applyAlignment="1">
      <alignment horizontal="center"/>
    </xf>
    <xf numFmtId="0" fontId="16" fillId="0" borderId="0" xfId="0" applyFont="1"/>
    <xf numFmtId="0" fontId="5" fillId="0" borderId="1" xfId="0" applyFont="1" applyBorder="1" applyAlignment="1">
      <alignment horizontal="left"/>
    </xf>
    <xf numFmtId="0" fontId="17" fillId="0" borderId="0" xfId="0" applyFont="1"/>
    <xf numFmtId="0" fontId="5" fillId="0" borderId="15" xfId="0" applyFont="1" applyBorder="1" applyAlignment="1">
      <alignment horizontal="left"/>
    </xf>
    <xf numFmtId="0" fontId="5" fillId="0" borderId="2" xfId="0" applyFont="1" applyBorder="1" applyAlignment="1">
      <alignment horizontal="center"/>
    </xf>
    <xf numFmtId="0" fontId="5" fillId="0" borderId="6" xfId="0" applyFont="1" applyBorder="1" applyAlignment="1">
      <alignment horizontal="center"/>
    </xf>
    <xf numFmtId="0" fontId="5" fillId="9" borderId="5" xfId="0" applyFont="1" applyFill="1" applyBorder="1" applyAlignment="1">
      <alignment horizontal="center"/>
    </xf>
    <xf numFmtId="2" fontId="5" fillId="10" borderId="0" xfId="0" applyNumberFormat="1" applyFont="1" applyFill="1" applyAlignment="1">
      <alignment horizontal="center"/>
    </xf>
    <xf numFmtId="2" fontId="5" fillId="3" borderId="0" xfId="0" applyNumberFormat="1" applyFont="1" applyFill="1" applyAlignment="1">
      <alignment horizontal="center"/>
    </xf>
    <xf numFmtId="0" fontId="5" fillId="3" borderId="0" xfId="0" applyFont="1" applyFill="1"/>
    <xf numFmtId="2" fontId="5" fillId="0" borderId="0" xfId="0" applyNumberFormat="1" applyFont="1"/>
    <xf numFmtId="0" fontId="13" fillId="11" borderId="9" xfId="0" applyFont="1" applyFill="1" applyBorder="1"/>
    <xf numFmtId="0" fontId="13" fillId="11" borderId="10" xfId="0" applyFont="1" applyFill="1" applyBorder="1" applyAlignment="1">
      <alignment horizontal="center"/>
    </xf>
    <xf numFmtId="2" fontId="5" fillId="12" borderId="0" xfId="0" applyNumberFormat="1" applyFont="1" applyFill="1" applyAlignment="1">
      <alignment horizontal="center"/>
    </xf>
    <xf numFmtId="0" fontId="5" fillId="4" borderId="12" xfId="0" applyFont="1" applyFill="1" applyBorder="1"/>
    <xf numFmtId="2" fontId="5" fillId="4" borderId="12" xfId="0" applyNumberFormat="1" applyFont="1" applyFill="1" applyBorder="1" applyAlignment="1">
      <alignment horizontal="center"/>
    </xf>
    <xf numFmtId="4" fontId="0" fillId="0" borderId="0" xfId="0" applyNumberFormat="1" applyAlignment="1">
      <alignment horizontal="center"/>
    </xf>
    <xf numFmtId="4" fontId="5" fillId="0" borderId="0" xfId="0" applyNumberFormat="1" applyFont="1" applyAlignment="1">
      <alignment horizontal="center"/>
    </xf>
    <xf numFmtId="165" fontId="5" fillId="0" borderId="0" xfId="0" applyNumberFormat="1" applyFont="1" applyAlignment="1">
      <alignment horizontal="center"/>
    </xf>
    <xf numFmtId="0" fontId="8" fillId="13" borderId="0" xfId="0" applyFont="1" applyFill="1" applyAlignment="1">
      <alignment horizontal="left"/>
    </xf>
    <xf numFmtId="0" fontId="0" fillId="13" borderId="0" xfId="0" applyFill="1"/>
    <xf numFmtId="4" fontId="0" fillId="13" borderId="0" xfId="0" applyNumberFormat="1" applyFill="1" applyAlignment="1">
      <alignment horizontal="center"/>
    </xf>
    <xf numFmtId="0" fontId="0" fillId="13" borderId="0" xfId="0" applyFill="1" applyAlignment="1">
      <alignment horizontal="center"/>
    </xf>
    <xf numFmtId="0" fontId="0" fillId="13" borderId="0" xfId="0" applyFill="1" applyAlignment="1">
      <alignment horizontal="left"/>
    </xf>
    <xf numFmtId="0" fontId="8" fillId="0" borderId="0" xfId="0" applyFont="1" applyAlignment="1">
      <alignment horizontal="left"/>
    </xf>
    <xf numFmtId="0" fontId="4" fillId="0" borderId="0" xfId="0" applyFont="1"/>
    <xf numFmtId="11" fontId="4" fillId="0" borderId="0" xfId="0" applyNumberFormat="1" applyFont="1" applyAlignment="1">
      <alignment horizontal="center"/>
    </xf>
    <xf numFmtId="0" fontId="19" fillId="0" borderId="0" xfId="0" applyFont="1"/>
    <xf numFmtId="4" fontId="19" fillId="0" borderId="0" xfId="0" applyNumberFormat="1" applyFont="1" applyAlignment="1">
      <alignment horizontal="center"/>
    </xf>
    <xf numFmtId="165" fontId="19" fillId="0" borderId="0" xfId="0" applyNumberFormat="1" applyFont="1" applyAlignment="1">
      <alignment horizontal="center"/>
    </xf>
    <xf numFmtId="0" fontId="5" fillId="0" borderId="0" xfId="0" applyFont="1" applyAlignment="1">
      <alignment vertical="center"/>
    </xf>
    <xf numFmtId="2" fontId="5" fillId="0" borderId="0" xfId="0" applyNumberFormat="1" applyFont="1" applyAlignment="1">
      <alignment horizontal="center"/>
    </xf>
    <xf numFmtId="11" fontId="5" fillId="0" borderId="0" xfId="0" applyNumberFormat="1" applyFont="1" applyAlignment="1">
      <alignment horizontal="center"/>
    </xf>
    <xf numFmtId="0" fontId="20" fillId="0" borderId="0" xfId="1" applyFont="1" applyFill="1" applyBorder="1" applyAlignment="1">
      <alignment horizontal="left"/>
    </xf>
    <xf numFmtId="0" fontId="20" fillId="0" borderId="0" xfId="1" applyFont="1" applyFill="1" applyBorder="1"/>
    <xf numFmtId="0" fontId="14" fillId="0" borderId="0" xfId="0" applyFont="1" applyAlignment="1">
      <alignment horizontal="left"/>
    </xf>
    <xf numFmtId="0" fontId="18" fillId="0" borderId="0" xfId="0" applyFont="1"/>
    <xf numFmtId="0" fontId="18" fillId="0" borderId="0" xfId="0" applyFont="1" applyAlignment="1">
      <alignment horizontal="left"/>
    </xf>
    <xf numFmtId="0" fontId="18" fillId="0" borderId="0" xfId="0" applyFont="1" applyAlignment="1">
      <alignment horizontal="center"/>
    </xf>
    <xf numFmtId="4" fontId="18" fillId="0" borderId="0" xfId="0" applyNumberFormat="1" applyFont="1" applyAlignment="1">
      <alignment horizontal="center"/>
    </xf>
    <xf numFmtId="165" fontId="18" fillId="0" borderId="0" xfId="0" applyNumberFormat="1" applyFont="1" applyAlignment="1">
      <alignment horizontal="center"/>
    </xf>
    <xf numFmtId="0" fontId="12" fillId="0" borderId="0" xfId="0" applyFont="1" applyAlignment="1">
      <alignment horizontal="left"/>
    </xf>
    <xf numFmtId="0" fontId="8" fillId="7" borderId="0" xfId="0" applyFont="1" applyFill="1"/>
    <xf numFmtId="4" fontId="8" fillId="7" borderId="0" xfId="0" applyNumberFormat="1" applyFont="1" applyFill="1" applyAlignment="1">
      <alignment horizontal="center"/>
    </xf>
    <xf numFmtId="165" fontId="8" fillId="7" borderId="0" xfId="0" applyNumberFormat="1" applyFont="1" applyFill="1" applyAlignment="1">
      <alignment horizontal="center"/>
    </xf>
    <xf numFmtId="0" fontId="6" fillId="7" borderId="0" xfId="0" applyFont="1" applyFill="1" applyAlignment="1">
      <alignment horizontal="left"/>
    </xf>
    <xf numFmtId="0" fontId="8" fillId="7" borderId="0" xfId="0" applyFont="1" applyFill="1" applyAlignment="1">
      <alignment vertical="center"/>
    </xf>
    <xf numFmtId="2" fontId="8" fillId="7" borderId="0" xfId="0" applyNumberFormat="1" applyFont="1" applyFill="1" applyAlignment="1">
      <alignment horizontal="center"/>
    </xf>
    <xf numFmtId="11" fontId="8" fillId="7" borderId="0" xfId="0" applyNumberFormat="1" applyFont="1" applyFill="1" applyAlignment="1">
      <alignment horizontal="center"/>
    </xf>
    <xf numFmtId="0" fontId="0" fillId="14" borderId="13" xfId="1" applyFont="1" applyFill="1" applyBorder="1" applyAlignment="1">
      <alignment horizontal="left"/>
    </xf>
    <xf numFmtId="0" fontId="5" fillId="14" borderId="0" xfId="0" applyFont="1" applyFill="1" applyAlignment="1">
      <alignment horizontal="left"/>
    </xf>
    <xf numFmtId="0" fontId="5" fillId="14" borderId="0" xfId="0" applyFont="1" applyFill="1"/>
    <xf numFmtId="4" fontId="5" fillId="14" borderId="0" xfId="0" applyNumberFormat="1" applyFont="1" applyFill="1" applyAlignment="1">
      <alignment horizontal="center"/>
    </xf>
    <xf numFmtId="165" fontId="5" fillId="14" borderId="0" xfId="0" applyNumberFormat="1" applyFont="1" applyFill="1" applyAlignment="1">
      <alignment horizontal="center"/>
    </xf>
    <xf numFmtId="11" fontId="5" fillId="14" borderId="0" xfId="0" applyNumberFormat="1" applyFont="1" applyFill="1" applyAlignment="1">
      <alignment horizontal="left"/>
    </xf>
    <xf numFmtId="0" fontId="5" fillId="14" borderId="0" xfId="0" applyFont="1" applyFill="1" applyAlignment="1">
      <alignment vertical="center"/>
    </xf>
    <xf numFmtId="0" fontId="5" fillId="14" borderId="0" xfId="0" applyFont="1" applyFill="1" applyAlignment="1">
      <alignment vertical="center" wrapText="1"/>
    </xf>
    <xf numFmtId="0" fontId="6" fillId="13" borderId="0" xfId="0" applyFont="1" applyFill="1" applyAlignment="1">
      <alignment horizontal="left"/>
    </xf>
    <xf numFmtId="165" fontId="0" fillId="13" borderId="0" xfId="0" applyNumberFormat="1" applyFill="1" applyAlignment="1">
      <alignment horizontal="center"/>
    </xf>
    <xf numFmtId="0" fontId="3" fillId="0" borderId="14" xfId="0" applyFont="1" applyBorder="1" applyAlignment="1">
      <alignment horizontal="left"/>
    </xf>
    <xf numFmtId="0" fontId="3" fillId="0" borderId="14" xfId="0" applyFont="1" applyBorder="1" applyAlignment="1">
      <alignment horizontal="center"/>
    </xf>
    <xf numFmtId="0" fontId="3" fillId="0" borderId="13" xfId="0" applyFont="1" applyBorder="1" applyAlignment="1">
      <alignment horizontal="left"/>
    </xf>
    <xf numFmtId="0" fontId="1" fillId="0" borderId="13" xfId="0" applyFont="1" applyBorder="1" applyAlignment="1">
      <alignment horizontal="center"/>
    </xf>
    <xf numFmtId="0" fontId="6" fillId="2" borderId="0" xfId="0" applyFont="1" applyFill="1" applyAlignment="1">
      <alignment horizontal="left"/>
    </xf>
    <xf numFmtId="165" fontId="0" fillId="0" borderId="0" xfId="0" applyNumberFormat="1" applyAlignment="1">
      <alignment horizontal="center"/>
    </xf>
    <xf numFmtId="0" fontId="0" fillId="2" borderId="0" xfId="0" applyFill="1" applyAlignment="1">
      <alignment horizontal="left"/>
    </xf>
    <xf numFmtId="0" fontId="21" fillId="0" borderId="0" xfId="0" applyFont="1"/>
    <xf numFmtId="0" fontId="22" fillId="0" borderId="0" xfId="0" applyFont="1"/>
    <xf numFmtId="164" fontId="22" fillId="0" borderId="0" xfId="0" applyNumberFormat="1" applyFont="1" applyAlignment="1">
      <alignment horizontal="center"/>
    </xf>
    <xf numFmtId="0" fontId="22" fillId="0" borderId="0" xfId="0" applyFont="1" applyAlignment="1">
      <alignment horizontal="left"/>
    </xf>
    <xf numFmtId="0" fontId="15" fillId="0" borderId="0" xfId="0" applyFont="1"/>
    <xf numFmtId="0" fontId="15" fillId="0" borderId="0" xfId="0" applyFont="1" applyAlignment="1">
      <alignment horizontal="center"/>
    </xf>
    <xf numFmtId="2" fontId="5" fillId="15" borderId="0" xfId="0" applyNumberFormat="1" applyFont="1" applyFill="1" applyAlignment="1">
      <alignment horizontal="center"/>
    </xf>
    <xf numFmtId="2" fontId="5" fillId="2" borderId="0" xfId="0" applyNumberFormat="1" applyFont="1" applyFill="1" applyAlignment="1">
      <alignment horizontal="center"/>
    </xf>
    <xf numFmtId="0" fontId="13" fillId="16" borderId="9" xfId="0" applyFont="1" applyFill="1" applyBorder="1"/>
    <xf numFmtId="0" fontId="14" fillId="16" borderId="10" xfId="0" applyFont="1" applyFill="1" applyBorder="1" applyAlignment="1">
      <alignment horizontal="center"/>
    </xf>
    <xf numFmtId="0" fontId="14" fillId="16" borderId="11" xfId="0" applyFont="1" applyFill="1" applyBorder="1" applyAlignment="1">
      <alignment horizontal="center"/>
    </xf>
    <xf numFmtId="4" fontId="0" fillId="2" borderId="0" xfId="0" applyNumberFormat="1" applyFill="1" applyAlignment="1">
      <alignment horizontal="center"/>
    </xf>
    <xf numFmtId="165" fontId="0" fillId="2" borderId="0" xfId="0" applyNumberFormat="1" applyFill="1" applyAlignment="1">
      <alignment horizontal="center"/>
    </xf>
    <xf numFmtId="0" fontId="0" fillId="2" borderId="0" xfId="0" applyFill="1" applyAlignment="1">
      <alignment horizontal="left" vertical="center"/>
    </xf>
    <xf numFmtId="0" fontId="6" fillId="2" borderId="0" xfId="0" applyFont="1" applyFill="1" applyAlignment="1">
      <alignment horizontal="left" vertical="center"/>
    </xf>
    <xf numFmtId="0" fontId="7" fillId="2" borderId="0" xfId="0" applyFont="1" applyFill="1"/>
    <xf numFmtId="0" fontId="22" fillId="0" borderId="0" xfId="0" applyFont="1" applyAlignment="1">
      <alignment horizontal="center"/>
    </xf>
    <xf numFmtId="0" fontId="0" fillId="2" borderId="0" xfId="0" applyFill="1" applyAlignment="1">
      <alignment horizontal="center"/>
    </xf>
    <xf numFmtId="11" fontId="8" fillId="2" borderId="0" xfId="0" applyNumberFormat="1" applyFont="1" applyFill="1" applyAlignment="1">
      <alignment horizontal="center"/>
    </xf>
    <xf numFmtId="0" fontId="0" fillId="13" borderId="0" xfId="0" applyFill="1" applyAlignment="1">
      <alignment horizontal="left" vertical="center"/>
    </xf>
    <xf numFmtId="4" fontId="0" fillId="2" borderId="13" xfId="0" applyNumberFormat="1" applyFill="1" applyBorder="1" applyAlignment="1">
      <alignment horizontal="left"/>
    </xf>
    <xf numFmtId="0" fontId="5" fillId="2" borderId="0" xfId="0" applyFont="1" applyFill="1"/>
    <xf numFmtId="4" fontId="5" fillId="2" borderId="0" xfId="0" applyNumberFormat="1" applyFont="1" applyFill="1" applyAlignment="1">
      <alignment horizontal="center"/>
    </xf>
    <xf numFmtId="165" fontId="5" fillId="2" borderId="0" xfId="0" applyNumberFormat="1" applyFont="1" applyFill="1" applyAlignment="1">
      <alignment horizontal="center"/>
    </xf>
    <xf numFmtId="0" fontId="5" fillId="2" borderId="0" xfId="0" applyFont="1" applyFill="1" applyAlignment="1">
      <alignment horizontal="left"/>
    </xf>
    <xf numFmtId="0" fontId="13" fillId="17" borderId="11" xfId="0" applyFont="1" applyFill="1" applyBorder="1" applyAlignment="1">
      <alignment horizontal="center"/>
    </xf>
    <xf numFmtId="2" fontId="5" fillId="18" borderId="0" xfId="0" applyNumberFormat="1" applyFont="1" applyFill="1" applyAlignment="1">
      <alignment horizontal="center"/>
    </xf>
    <xf numFmtId="2" fontId="5" fillId="14" borderId="0" xfId="0" applyNumberFormat="1" applyFont="1" applyFill="1" applyAlignment="1">
      <alignment horizontal="center"/>
    </xf>
    <xf numFmtId="2" fontId="5" fillId="14" borderId="12" xfId="0" applyNumberFormat="1" applyFont="1" applyFill="1" applyBorder="1" applyAlignment="1">
      <alignment horizontal="center"/>
    </xf>
    <xf numFmtId="0" fontId="1" fillId="0" borderId="0" xfId="0" applyFont="1"/>
    <xf numFmtId="0" fontId="2" fillId="0" borderId="0" xfId="0" applyFont="1"/>
    <xf numFmtId="0" fontId="5" fillId="13" borderId="0" xfId="0" applyFont="1" applyFill="1"/>
    <xf numFmtId="0" fontId="0" fillId="8" borderId="0" xfId="0" applyFill="1" applyAlignment="1">
      <alignment horizontal="left"/>
    </xf>
    <xf numFmtId="0" fontId="23" fillId="19" borderId="16" xfId="0" applyFont="1" applyFill="1" applyBorder="1" applyAlignment="1">
      <alignment horizontal="left"/>
    </xf>
    <xf numFmtId="0" fontId="24" fillId="0" borderId="0" xfId="0" applyFont="1" applyAlignment="1">
      <alignment horizontal="left"/>
    </xf>
    <xf numFmtId="0" fontId="14" fillId="2" borderId="0" xfId="0" applyFont="1" applyFill="1" applyAlignment="1">
      <alignment horizontal="left"/>
    </xf>
    <xf numFmtId="0" fontId="14" fillId="2" borderId="0" xfId="0" applyFont="1" applyFill="1"/>
    <xf numFmtId="4" fontId="2" fillId="0" borderId="0" xfId="0" applyNumberFormat="1" applyFont="1" applyAlignment="1">
      <alignment horizontal="center"/>
    </xf>
    <xf numFmtId="0" fontId="4" fillId="2" borderId="0" xfId="0" applyFont="1" applyFill="1" applyAlignment="1">
      <alignment horizontal="center"/>
    </xf>
    <xf numFmtId="11" fontId="0" fillId="0" borderId="0" xfId="0" applyNumberFormat="1" applyAlignment="1">
      <alignment horizontal="center"/>
    </xf>
    <xf numFmtId="2" fontId="0" fillId="0" borderId="0" xfId="0" applyNumberFormat="1" applyAlignment="1">
      <alignment horizontal="center"/>
    </xf>
    <xf numFmtId="11" fontId="0" fillId="0" borderId="0" xfId="0" applyNumberFormat="1" applyAlignment="1">
      <alignment horizontal="left"/>
    </xf>
    <xf numFmtId="0" fontId="0" fillId="0" borderId="0" xfId="0" applyAlignment="1">
      <alignment vertical="center"/>
    </xf>
    <xf numFmtId="0" fontId="0" fillId="5" borderId="0" xfId="0" applyFill="1" applyAlignment="1">
      <alignment horizontal="left"/>
    </xf>
    <xf numFmtId="0" fontId="0" fillId="5" borderId="0" xfId="0" applyFill="1"/>
    <xf numFmtId="2" fontId="0" fillId="5" borderId="0" xfId="0" applyNumberFormat="1" applyFill="1" applyAlignment="1">
      <alignment horizontal="center"/>
    </xf>
    <xf numFmtId="11" fontId="0" fillId="5" borderId="0" xfId="0" applyNumberFormat="1" applyFill="1" applyAlignment="1">
      <alignment horizontal="center"/>
    </xf>
    <xf numFmtId="4" fontId="0" fillId="5" borderId="13" xfId="0" applyNumberFormat="1" applyFill="1" applyBorder="1" applyAlignment="1">
      <alignment horizontal="left"/>
    </xf>
    <xf numFmtId="0" fontId="0" fillId="2" borderId="0" xfId="0" applyFill="1" applyAlignment="1">
      <alignment vertical="center"/>
    </xf>
    <xf numFmtId="0" fontId="0" fillId="0" borderId="0" xfId="0" applyAlignment="1">
      <alignment horizontal="left" vertical="center"/>
    </xf>
    <xf numFmtId="4" fontId="0" fillId="2" borderId="0" xfId="0" applyNumberFormat="1" applyFill="1" applyAlignment="1">
      <alignment horizontal="left"/>
    </xf>
    <xf numFmtId="0" fontId="25" fillId="0" borderId="0" xfId="0" applyFont="1"/>
    <xf numFmtId="0" fontId="0" fillId="14" borderId="13" xfId="0" applyFill="1" applyBorder="1" applyAlignment="1">
      <alignment horizontal="left"/>
    </xf>
    <xf numFmtId="4" fontId="0" fillId="14" borderId="13" xfId="0" applyNumberFormat="1" applyFill="1" applyBorder="1"/>
    <xf numFmtId="2" fontId="0" fillId="14" borderId="13" xfId="0" applyNumberFormat="1" applyFill="1" applyBorder="1" applyAlignment="1">
      <alignment horizontal="center"/>
    </xf>
    <xf numFmtId="11" fontId="0" fillId="14" borderId="13" xfId="0" applyNumberFormat="1" applyFill="1" applyBorder="1" applyAlignment="1">
      <alignment horizontal="center"/>
    </xf>
    <xf numFmtId="4" fontId="0" fillId="14" borderId="13" xfId="0" applyNumberFormat="1" applyFill="1" applyBorder="1" applyAlignment="1">
      <alignment horizontal="left"/>
    </xf>
    <xf numFmtId="0" fontId="0" fillId="14" borderId="0" xfId="0" applyFill="1"/>
    <xf numFmtId="0" fontId="0" fillId="14" borderId="0" xfId="0" applyFill="1" applyAlignment="1">
      <alignment vertical="center"/>
    </xf>
    <xf numFmtId="0" fontId="26" fillId="14" borderId="13" xfId="0" applyFont="1" applyFill="1" applyBorder="1" applyAlignment="1">
      <alignment horizontal="left"/>
    </xf>
    <xf numFmtId="0" fontId="8" fillId="14" borderId="13" xfId="0" applyFont="1" applyFill="1" applyBorder="1" applyAlignment="1">
      <alignment horizontal="left"/>
    </xf>
    <xf numFmtId="4" fontId="0" fillId="14" borderId="0" xfId="0" applyNumberFormat="1" applyFill="1" applyAlignment="1">
      <alignment horizontal="left"/>
    </xf>
    <xf numFmtId="0" fontId="0" fillId="14" borderId="0" xfId="0" applyFill="1" applyAlignment="1">
      <alignment horizontal="left"/>
    </xf>
    <xf numFmtId="0" fontId="0" fillId="14" borderId="13" xfId="0" applyFill="1" applyBorder="1"/>
    <xf numFmtId="0" fontId="0" fillId="14" borderId="13" xfId="0" applyFill="1" applyBorder="1" applyAlignment="1">
      <alignment vertical="center"/>
    </xf>
    <xf numFmtId="0" fontId="0" fillId="14" borderId="13" xfId="0" applyFill="1" applyBorder="1" applyAlignment="1">
      <alignment horizontal="left" vertical="center"/>
    </xf>
    <xf numFmtId="11" fontId="0" fillId="14" borderId="13" xfId="0" applyNumberFormat="1" applyFill="1" applyBorder="1" applyAlignment="1">
      <alignment horizontal="left"/>
    </xf>
    <xf numFmtId="11" fontId="0" fillId="14" borderId="0" xfId="0" applyNumberFormat="1" applyFill="1" applyAlignment="1">
      <alignment horizontal="left"/>
    </xf>
    <xf numFmtId="0" fontId="5" fillId="0" borderId="0" xfId="0" applyFont="1" applyAlignment="1">
      <alignment horizontal="center"/>
    </xf>
    <xf numFmtId="0" fontId="5" fillId="0" borderId="3" xfId="0" applyFont="1" applyBorder="1" applyAlignment="1">
      <alignment horizontal="center"/>
    </xf>
    <xf numFmtId="0" fontId="5" fillId="0" borderId="4" xfId="0" applyFont="1" applyBorder="1" applyAlignment="1">
      <alignment horizontal="center"/>
    </xf>
    <xf numFmtId="4" fontId="0" fillId="5" borderId="0" xfId="0" applyNumberFormat="1" applyFill="1" applyAlignment="1">
      <alignment horizontal="center"/>
    </xf>
    <xf numFmtId="11" fontId="0" fillId="5" borderId="0" xfId="0" applyNumberFormat="1" applyFill="1"/>
    <xf numFmtId="0" fontId="0" fillId="4" borderId="0" xfId="0" applyFill="1"/>
    <xf numFmtId="4" fontId="0" fillId="4" borderId="0" xfId="0" applyNumberFormat="1" applyFill="1" applyAlignment="1">
      <alignment horizontal="center"/>
    </xf>
    <xf numFmtId="11" fontId="0" fillId="4" borderId="0" xfId="0" applyNumberFormat="1" applyFill="1"/>
  </cellXfs>
  <cellStyles count="3">
    <cellStyle name="Lien hypertexte" xfId="1" builtinId="8"/>
    <cellStyle name="Normal" xfId="0" builtinId="0"/>
    <cellStyle name="Normal 2" xfId="2" xr:uid="{24829DC2-6C5A-FC4C-9629-595987960233}"/>
  </cellStyles>
  <dxfs count="105">
    <dxf>
      <font>
        <b val="0"/>
        <i val="0"/>
        <strike val="0"/>
        <condense val="0"/>
        <extend val="0"/>
        <outline val="0"/>
        <shadow val="0"/>
        <u val="none"/>
        <vertAlign val="baseline"/>
        <sz val="11"/>
        <color theme="1"/>
        <name val="Arial"/>
        <family val="2"/>
        <scheme val="none"/>
      </font>
      <alignment horizontal="left" vertical="bottom"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65" formatCode="0.0E+00"/>
      <alignment horizontal="center" vertical="bottom"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4" formatCode="#,##0.00"/>
      <alignment horizontal="center" vertical="bottom" textRotation="0" wrapText="0" indent="0" justifyLastLine="0" shrinkToFit="0" readingOrder="0"/>
    </dxf>
    <dxf>
      <font>
        <b val="0"/>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1"/>
        <color theme="1"/>
        <name val="Calibri"/>
        <family val="2"/>
        <scheme val="minor"/>
      </font>
    </dxf>
    <dxf>
      <border outline="0">
        <top style="thin">
          <color theme="4" tint="0.39997558519241921"/>
        </top>
      </border>
    </dxf>
    <dxf>
      <border outline="0">
        <left style="thin">
          <color theme="4" tint="0.39997558519241921"/>
        </left>
        <top style="thin">
          <color theme="4" tint="0.39997558519241921"/>
        </top>
        <bottom style="thin">
          <color theme="4" tint="0.39997558519241921"/>
        </bottom>
      </border>
    </dxf>
    <dxf>
      <border outline="0">
        <bottom style="thin">
          <color theme="4" tint="0.39997558519241921"/>
        </bottom>
      </border>
    </dxf>
    <dxf>
      <fill>
        <patternFill patternType="none">
          <fgColor indexed="64"/>
          <bgColor auto="1"/>
        </patternFill>
      </fill>
    </dxf>
    <dxf>
      <font>
        <b val="0"/>
        <i val="0"/>
        <strike val="0"/>
        <outline val="0"/>
        <shadow val="0"/>
        <u val="none"/>
        <vertAlign val="baseline"/>
        <sz val="12"/>
        <color theme="1"/>
        <name val="Arial"/>
        <family val="2"/>
        <scheme val="none"/>
      </font>
    </dxf>
    <dxf>
      <font>
        <b val="0"/>
        <i val="0"/>
        <strike val="0"/>
        <condense val="0"/>
        <extend val="0"/>
        <outline val="0"/>
        <shadow val="0"/>
        <u val="none"/>
        <vertAlign val="baseline"/>
        <sz val="12"/>
        <color theme="1"/>
        <name val="Arial"/>
        <family val="2"/>
        <scheme val="none"/>
      </font>
      <numFmt numFmtId="2" formatCode="0.00"/>
      <fill>
        <patternFill patternType="solid">
          <fgColor indexed="64"/>
          <bgColor theme="5" tint="0.39997558519241921"/>
        </patternFill>
      </fill>
      <alignment horizontal="center"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fill>
        <patternFill patternType="solid">
          <fgColor indexed="64"/>
          <bgColor theme="5" tint="0.39997558519241921"/>
        </patternFill>
      </fill>
      <alignment horizontal="center"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numFmt numFmtId="2" formatCode="0.00"/>
      <fill>
        <patternFill patternType="solid">
          <fgColor indexed="64"/>
          <bgColor theme="5" tint="0.39997558519241921"/>
        </patternFill>
      </fill>
      <alignment horizontal="center"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numFmt numFmtId="0" formatCode="General"/>
      <fill>
        <patternFill patternType="solid">
          <fgColor indexed="64"/>
          <bgColor theme="5" tint="0.39997558519241921"/>
        </patternFill>
      </fill>
      <alignment horizontal="center"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numFmt numFmtId="2" formatCode="0.00"/>
      <fill>
        <patternFill patternType="solid">
          <fgColor indexed="64"/>
          <bgColor theme="5" tint="0.39997558519241921"/>
        </patternFill>
      </fill>
      <alignment horizontal="center"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fill>
        <patternFill patternType="solid">
          <fgColor indexed="64"/>
          <bgColor theme="5" tint="0.39997558519241921"/>
        </patternFill>
      </fill>
      <alignment horizontal="center"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fill>
        <patternFill patternType="none">
          <fgColor indexed="64"/>
          <bgColor auto="1"/>
        </patternFill>
      </fill>
      <alignment horizontal="center"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fill>
        <patternFill patternType="none">
          <fgColor indexed="64"/>
          <bgColor auto="1"/>
        </patternFill>
      </fill>
      <alignment horizontal="left"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fill>
        <patternFill patternType="none">
          <fgColor indexed="64"/>
          <bgColor indexed="65"/>
        </patternFill>
      </fill>
      <alignment horizontal="left" vertical="bottom" textRotation="0" wrapText="0" indent="0" justifyLastLine="0" shrinkToFit="0" readingOrder="0"/>
    </dxf>
    <dxf>
      <border outline="0">
        <right style="thin">
          <color indexed="64"/>
        </right>
      </border>
    </dxf>
    <dxf>
      <font>
        <i val="0"/>
        <strike val="0"/>
        <outline val="0"/>
        <shadow val="0"/>
        <u val="none"/>
        <vertAlign val="baseline"/>
        <sz val="12"/>
        <color theme="1"/>
        <name val="Arial"/>
        <family val="2"/>
        <scheme val="none"/>
      </font>
    </dxf>
    <dxf>
      <font>
        <i val="0"/>
        <strike val="0"/>
        <outline val="0"/>
        <shadow val="0"/>
        <u val="none"/>
        <vertAlign val="baseline"/>
        <sz val="12"/>
        <color theme="1"/>
        <name val="Arial"/>
        <family val="2"/>
        <scheme val="none"/>
      </font>
    </dxf>
    <dxf>
      <font>
        <strike val="0"/>
        <outline val="0"/>
        <shadow val="0"/>
        <u val="none"/>
        <vertAlign val="baseline"/>
        <sz val="12"/>
        <color theme="1"/>
        <name val="Arial"/>
        <family val="2"/>
        <scheme val="none"/>
      </font>
      <fill>
        <patternFill patternType="solid">
          <bgColor theme="5" tint="0.59999389629810485"/>
        </patternFill>
      </fill>
    </dxf>
    <dxf>
      <font>
        <strike val="0"/>
        <outline val="0"/>
        <shadow val="0"/>
        <u val="none"/>
        <vertAlign val="baseline"/>
        <sz val="12"/>
        <color theme="1"/>
        <name val="Arial"/>
        <family val="2"/>
        <scheme val="none"/>
      </font>
      <fill>
        <patternFill patternType="solid">
          <bgColor theme="5" tint="0.39997558519241921"/>
        </patternFill>
      </fill>
    </dxf>
    <dxf>
      <font>
        <strike val="0"/>
        <outline val="0"/>
        <shadow val="0"/>
        <u val="none"/>
        <vertAlign val="baseline"/>
        <sz val="12"/>
        <color theme="1"/>
        <name val="Arial"/>
        <family val="2"/>
        <scheme val="none"/>
      </font>
      <fill>
        <patternFill patternType="solid">
          <bgColor theme="5" tint="0.59999389629810485"/>
        </patternFill>
      </fill>
    </dxf>
    <dxf>
      <font>
        <strike val="0"/>
        <outline val="0"/>
        <shadow val="0"/>
        <u val="none"/>
        <vertAlign val="baseline"/>
        <sz val="12"/>
        <color theme="1"/>
        <name val="Arial"/>
        <family val="2"/>
        <scheme val="none"/>
      </font>
      <fill>
        <patternFill patternType="solid">
          <bgColor theme="5" tint="0.39997558519241921"/>
        </patternFill>
      </fill>
    </dxf>
    <dxf>
      <font>
        <strike val="0"/>
        <outline val="0"/>
        <shadow val="0"/>
        <u val="none"/>
        <vertAlign val="baseline"/>
        <sz val="12"/>
        <color theme="1"/>
        <name val="Arial"/>
        <family val="2"/>
        <scheme val="none"/>
      </font>
      <fill>
        <patternFill patternType="solid">
          <bgColor theme="5" tint="0.59999389629810485"/>
        </patternFill>
      </fill>
    </dxf>
    <dxf>
      <font>
        <strike val="0"/>
        <outline val="0"/>
        <shadow val="0"/>
        <u val="none"/>
        <vertAlign val="baseline"/>
        <sz val="12"/>
        <color theme="1"/>
        <name val="Arial"/>
        <family val="2"/>
        <scheme val="none"/>
      </font>
      <numFmt numFmtId="2" formatCode="0.00"/>
      <fill>
        <patternFill patternType="solid">
          <bgColor theme="5" tint="0.39997558519241921"/>
        </patternFill>
      </fill>
    </dxf>
    <dxf>
      <font>
        <b val="0"/>
        <i val="0"/>
        <strike val="0"/>
        <condense val="0"/>
        <extend val="0"/>
        <outline val="0"/>
        <shadow val="0"/>
        <u val="none"/>
        <vertAlign val="baseline"/>
        <sz val="12"/>
        <color theme="1"/>
        <name val="Arial"/>
        <family val="2"/>
        <scheme val="none"/>
      </font>
      <fill>
        <patternFill patternType="solid">
          <fgColor indexed="64"/>
          <bgColor theme="5" tint="0.39997558519241921"/>
        </patternFill>
      </fill>
      <alignment horizontal="left" vertical="bottom" textRotation="0" wrapText="0" indent="0" justifyLastLine="0" shrinkToFit="0" readingOrder="0"/>
    </dxf>
    <dxf>
      <border outline="0">
        <bottom style="double">
          <color theme="1"/>
        </bottom>
      </border>
    </dxf>
    <dxf>
      <font>
        <strike val="0"/>
        <outline val="0"/>
        <shadow val="0"/>
        <u val="none"/>
        <vertAlign val="baseline"/>
        <sz val="12"/>
        <color theme="1"/>
        <name val="Arial"/>
        <family val="2"/>
        <scheme val="none"/>
      </font>
      <fill>
        <patternFill patternType="solid">
          <bgColor theme="5" tint="0.39997558519241921"/>
        </patternFill>
      </fill>
    </dxf>
    <dxf>
      <font>
        <b/>
        <i val="0"/>
        <strike val="0"/>
        <condense val="0"/>
        <extend val="0"/>
        <outline val="0"/>
        <shadow val="0"/>
        <u val="none"/>
        <vertAlign val="baseline"/>
        <sz val="12"/>
        <color theme="0"/>
        <name val="Arial"/>
        <family val="2"/>
        <scheme val="none"/>
      </font>
      <fill>
        <patternFill patternType="solid">
          <fgColor theme="9"/>
          <bgColor theme="5" tint="0.39997558519241921"/>
        </patternFill>
      </fill>
      <alignment horizontal="center" vertical="bottom" textRotation="0" wrapText="0"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2" formatCode="0.00"/>
      <fill>
        <patternFill patternType="solid">
          <fgColor indexed="64"/>
          <bgColor theme="9" tint="0.79998168889431442"/>
        </patternFill>
      </fill>
      <alignment horizontal="center" vertical="bottom" textRotation="0" wrapText="0" indent="0" justifyLastLine="0" shrinkToFit="0" readingOrder="0"/>
    </dxf>
    <dxf>
      <font>
        <strike val="0"/>
        <outline val="0"/>
        <shadow val="0"/>
        <u val="none"/>
        <vertAlign val="baseline"/>
        <sz val="12"/>
        <color theme="1"/>
        <name val="Arial"/>
        <family val="2"/>
        <scheme val="none"/>
      </font>
      <fill>
        <patternFill patternType="solid">
          <bgColor theme="9" tint="0.79998168889431442"/>
        </patternFill>
      </fill>
    </dxf>
    <dxf>
      <font>
        <b val="0"/>
        <i val="0"/>
        <strike val="0"/>
        <condense val="0"/>
        <extend val="0"/>
        <outline val="0"/>
        <shadow val="0"/>
        <u val="none"/>
        <vertAlign val="baseline"/>
        <sz val="12"/>
        <color theme="1"/>
        <name val="Arial"/>
        <family val="2"/>
        <scheme val="none"/>
      </font>
      <numFmt numFmtId="2" formatCode="0.00"/>
      <fill>
        <patternFill patternType="solid">
          <fgColor indexed="64"/>
          <bgColor theme="9" tint="0.39997558519241921"/>
        </patternFill>
      </fill>
      <alignment horizontal="center" vertical="bottom" textRotation="0" wrapText="0" indent="0" justifyLastLine="0" shrinkToFit="0" readingOrder="0"/>
    </dxf>
    <dxf>
      <font>
        <strike val="0"/>
        <outline val="0"/>
        <shadow val="0"/>
        <u val="none"/>
        <vertAlign val="baseline"/>
        <sz val="12"/>
        <color theme="1"/>
        <name val="Arial"/>
        <family val="2"/>
        <scheme val="none"/>
      </font>
      <fill>
        <patternFill>
          <bgColor theme="9" tint="0.39997558519241921"/>
        </patternFill>
      </fill>
    </dxf>
    <dxf>
      <font>
        <b val="0"/>
        <i val="0"/>
        <strike val="0"/>
        <condense val="0"/>
        <extend val="0"/>
        <outline val="0"/>
        <shadow val="0"/>
        <u val="none"/>
        <vertAlign val="baseline"/>
        <sz val="12"/>
        <color theme="1"/>
        <name val="Arial"/>
        <family val="2"/>
        <scheme val="none"/>
      </font>
      <numFmt numFmtId="2" formatCode="0.00"/>
      <fill>
        <patternFill patternType="solid">
          <fgColor indexed="64"/>
          <bgColor theme="9" tint="0.79998168889431442"/>
        </patternFill>
      </fill>
      <alignment horizontal="center" vertical="bottom" textRotation="0" wrapText="0" indent="0" justifyLastLine="0" shrinkToFit="0" readingOrder="0"/>
    </dxf>
    <dxf>
      <font>
        <strike val="0"/>
        <outline val="0"/>
        <shadow val="0"/>
        <u val="none"/>
        <vertAlign val="baseline"/>
        <sz val="12"/>
        <color theme="1"/>
        <name val="Arial"/>
        <family val="2"/>
        <scheme val="none"/>
      </font>
      <fill>
        <patternFill patternType="solid">
          <bgColor theme="9" tint="0.79998168889431442"/>
        </patternFill>
      </fill>
    </dxf>
    <dxf>
      <font>
        <b val="0"/>
        <i val="0"/>
        <strike val="0"/>
        <condense val="0"/>
        <extend val="0"/>
        <outline val="0"/>
        <shadow val="0"/>
        <u val="none"/>
        <vertAlign val="baseline"/>
        <sz val="12"/>
        <color theme="1"/>
        <name val="Arial"/>
        <family val="2"/>
        <scheme val="none"/>
      </font>
      <numFmt numFmtId="2" formatCode="0.00"/>
      <fill>
        <patternFill patternType="solid">
          <fgColor indexed="64"/>
          <bgColor theme="9" tint="0.39997558519241921"/>
        </patternFill>
      </fill>
      <alignment horizontal="center" vertical="bottom" textRotation="0" wrapText="0" indent="0" justifyLastLine="0" shrinkToFit="0" readingOrder="0"/>
    </dxf>
    <dxf>
      <font>
        <strike val="0"/>
        <outline val="0"/>
        <shadow val="0"/>
        <u val="none"/>
        <vertAlign val="baseline"/>
        <sz val="12"/>
        <color theme="1"/>
        <name val="Arial"/>
        <family val="2"/>
        <scheme val="none"/>
      </font>
      <fill>
        <patternFill>
          <bgColor theme="9" tint="0.39997558519241921"/>
        </patternFill>
      </fill>
    </dxf>
    <dxf>
      <font>
        <b val="0"/>
        <i val="0"/>
        <strike val="0"/>
        <condense val="0"/>
        <extend val="0"/>
        <outline val="0"/>
        <shadow val="0"/>
        <u val="none"/>
        <vertAlign val="baseline"/>
        <sz val="12"/>
        <color theme="1"/>
        <name val="Arial"/>
        <family val="2"/>
        <scheme val="none"/>
      </font>
      <numFmt numFmtId="2" formatCode="0.00"/>
      <fill>
        <patternFill patternType="solid">
          <fgColor indexed="64"/>
          <bgColor theme="9" tint="0.79998168889431442"/>
        </patternFill>
      </fill>
      <alignment horizontal="center" vertical="bottom" textRotation="0" wrapText="0" indent="0" justifyLastLine="0" shrinkToFit="0" readingOrder="0"/>
    </dxf>
    <dxf>
      <font>
        <strike val="0"/>
        <outline val="0"/>
        <shadow val="0"/>
        <u val="none"/>
        <vertAlign val="baseline"/>
        <sz val="12"/>
        <color theme="1"/>
        <name val="Arial"/>
        <family val="2"/>
        <scheme val="none"/>
      </font>
      <fill>
        <patternFill patternType="solid">
          <bgColor theme="9" tint="0.79998168889431442"/>
        </patternFill>
      </fill>
    </dxf>
    <dxf>
      <font>
        <b val="0"/>
        <i val="0"/>
        <strike val="0"/>
        <condense val="0"/>
        <extend val="0"/>
        <outline val="0"/>
        <shadow val="0"/>
        <u val="none"/>
        <vertAlign val="baseline"/>
        <sz val="12"/>
        <color theme="1"/>
        <name val="Arial"/>
        <family val="2"/>
        <scheme val="none"/>
      </font>
      <numFmt numFmtId="2" formatCode="0.00"/>
      <fill>
        <patternFill patternType="solid">
          <fgColor indexed="64"/>
          <bgColor theme="9" tint="0.39997558519241921"/>
        </patternFill>
      </fill>
      <alignment horizontal="center" vertical="bottom" textRotation="0" wrapText="0" indent="0" justifyLastLine="0" shrinkToFit="0" readingOrder="0"/>
    </dxf>
    <dxf>
      <font>
        <strike val="0"/>
        <outline val="0"/>
        <shadow val="0"/>
        <u val="none"/>
        <vertAlign val="baseline"/>
        <sz val="12"/>
        <color theme="1"/>
        <name val="Arial"/>
        <family val="2"/>
        <scheme val="none"/>
      </font>
      <numFmt numFmtId="2" formatCode="0.00"/>
      <fill>
        <patternFill>
          <bgColor theme="9" tint="0.39997558519241921"/>
        </patternFill>
      </fill>
    </dxf>
    <dxf>
      <font>
        <b val="0"/>
        <i val="0"/>
        <strike val="0"/>
        <condense val="0"/>
        <extend val="0"/>
        <outline val="0"/>
        <shadow val="0"/>
        <u val="none"/>
        <vertAlign val="baseline"/>
        <sz val="12"/>
        <color theme="1"/>
        <name val="Arial"/>
        <family val="2"/>
        <scheme val="none"/>
      </font>
      <fill>
        <patternFill patternType="solid">
          <fgColor indexed="64"/>
          <bgColor theme="9" tint="0.39997558519241921"/>
        </patternFill>
      </fill>
    </dxf>
    <dxf>
      <font>
        <strike val="0"/>
        <outline val="0"/>
        <shadow val="0"/>
        <u val="none"/>
        <vertAlign val="baseline"/>
        <sz val="12"/>
        <color theme="1"/>
        <name val="Arial"/>
        <family val="2"/>
        <scheme val="none"/>
      </font>
      <fill>
        <patternFill>
          <bgColor theme="9" tint="0.39997558519241921"/>
        </patternFill>
      </fill>
    </dxf>
    <dxf>
      <font>
        <strike val="0"/>
        <outline val="0"/>
        <shadow val="0"/>
        <u val="none"/>
        <vertAlign val="baseline"/>
        <name val="Arial"/>
        <family val="2"/>
        <scheme val="none"/>
      </font>
      <fill>
        <patternFill>
          <bgColor theme="9" tint="0.39997558519241921"/>
        </patternFill>
      </fill>
    </dxf>
    <dxf>
      <border outline="0">
        <bottom style="double">
          <color theme="1"/>
        </bottom>
      </border>
    </dxf>
    <dxf>
      <font>
        <strike val="0"/>
        <outline val="0"/>
        <shadow val="0"/>
        <u val="none"/>
        <vertAlign val="baseline"/>
        <name val="Arial"/>
        <family val="2"/>
        <scheme val="none"/>
      </font>
      <fill>
        <patternFill>
          <bgColor theme="9" tint="0.39997558519241921"/>
        </patternFill>
      </fill>
    </dxf>
    <dxf>
      <font>
        <b/>
        <i val="0"/>
        <strike val="0"/>
        <condense val="0"/>
        <extend val="0"/>
        <outline val="0"/>
        <shadow val="0"/>
        <u val="none"/>
        <vertAlign val="baseline"/>
        <sz val="12"/>
        <color theme="0"/>
        <name val="Arial"/>
        <family val="2"/>
        <scheme val="none"/>
      </font>
      <fill>
        <patternFill patternType="solid">
          <fgColor theme="9"/>
          <bgColor theme="9" tint="-0.499984740745262"/>
        </patternFill>
      </fill>
      <alignment horizontal="center" vertical="bottom" textRotation="0" wrapText="0"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fill>
        <patternFill patternType="none">
          <fgColor indexed="64"/>
          <bgColor auto="1"/>
        </patternFill>
      </fill>
      <alignment horizontal="center"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numFmt numFmtId="2" formatCode="0.00"/>
      <fill>
        <patternFill patternType="solid">
          <fgColor indexed="64"/>
          <bgColor theme="9" tint="0.59999389629810485"/>
        </patternFill>
      </fill>
      <alignment horizontal="center"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fill>
        <patternFill patternType="solid">
          <fgColor indexed="64"/>
          <bgColor theme="9" tint="0.59999389629810485"/>
        </patternFill>
      </fill>
      <alignment horizontal="center"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fill>
        <patternFill patternType="solid">
          <fgColor indexed="64"/>
          <bgColor theme="9" tint="0.59999389629810485"/>
        </patternFill>
      </fill>
      <alignment horizontal="center"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numFmt numFmtId="2" formatCode="0.00"/>
      <fill>
        <patternFill patternType="solid">
          <fgColor indexed="64"/>
          <bgColor theme="9" tint="0.59999389629810485"/>
        </patternFill>
      </fill>
      <alignment horizontal="center" vertical="bottom" textRotation="0" wrapText="0" indent="0" justifyLastLine="0" shrinkToFit="0" readingOrder="0"/>
    </dxf>
    <dxf>
      <font>
        <b val="0"/>
        <i val="0"/>
        <strike val="0"/>
        <outline val="0"/>
        <shadow val="0"/>
        <u val="none"/>
        <vertAlign val="baseline"/>
        <sz val="12"/>
        <color theme="1"/>
        <name val="Arial"/>
        <family val="2"/>
        <scheme val="none"/>
      </font>
      <fill>
        <patternFill patternType="solid">
          <fgColor indexed="64"/>
          <bgColor theme="9" tint="0.59999389629810485"/>
        </patternFill>
      </fill>
      <alignment horizontal="center"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fill>
        <patternFill patternType="solid">
          <fgColor indexed="64"/>
          <bgColor theme="9" tint="0.59999389629810485"/>
        </patternFill>
      </fill>
      <alignment horizontal="center"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fill>
        <patternFill patternType="none">
          <fgColor indexed="64"/>
          <bgColor auto="1"/>
        </patternFill>
      </fill>
      <alignment horizontal="center"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fill>
        <patternFill patternType="none">
          <fgColor indexed="64"/>
          <bgColor auto="1"/>
        </patternFill>
      </fill>
      <alignment horizontal="left"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fill>
        <patternFill patternType="none">
          <fgColor indexed="64"/>
          <bgColor auto="1"/>
        </patternFill>
      </fill>
      <alignment horizontal="center"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fill>
        <patternFill patternType="none">
          <fgColor indexed="64"/>
          <bgColor auto="1"/>
        </patternFill>
      </fill>
      <alignment horizontal="center" vertical="bottom" textRotation="0" wrapText="0" indent="0" justifyLastLine="0" shrinkToFit="0" readingOrder="0"/>
    </dxf>
    <dxf>
      <font>
        <b val="0"/>
        <i val="0"/>
        <strike val="0"/>
        <outline val="0"/>
        <shadow val="0"/>
        <u val="none"/>
        <vertAlign val="baseline"/>
        <sz val="12"/>
        <color theme="1"/>
        <name val="Arial"/>
        <family val="2"/>
        <scheme val="none"/>
      </font>
      <alignment horizontal="general" vertical="bottom" textRotation="0" wrapText="0" indent="0" justifyLastLine="0" shrinkToFit="0" readingOrder="0"/>
    </dxf>
    <dxf>
      <font>
        <b val="0"/>
        <strike val="0"/>
        <outline val="0"/>
        <shadow val="0"/>
        <u val="none"/>
        <vertAlign val="baseline"/>
        <color theme="1"/>
      </font>
      <fill>
        <patternFill patternType="none">
          <fgColor indexed="64"/>
          <bgColor auto="1"/>
        </patternFill>
      </fill>
      <alignment horizontal="left" vertical="bottom" textRotation="0" wrapText="0" indent="0" justifyLastLine="0" shrinkToFit="0" readingOrder="0"/>
    </dxf>
    <dxf>
      <font>
        <b val="0"/>
        <strike val="0"/>
        <outline val="0"/>
        <shadow val="0"/>
        <u val="none"/>
        <vertAlign val="baseline"/>
        <color theme="1"/>
      </font>
      <fill>
        <patternFill patternType="none">
          <fgColor indexed="64"/>
          <bgColor auto="1"/>
        </patternFill>
      </fill>
      <alignment horizontal="left" vertical="bottom" textRotation="0" wrapText="0" indent="0" justifyLastLine="0" shrinkToFit="0" readingOrder="0"/>
    </dxf>
    <dxf>
      <font>
        <b val="0"/>
        <i val="0"/>
        <strike val="0"/>
        <outline val="0"/>
        <shadow val="0"/>
        <u val="none"/>
        <vertAlign val="baseline"/>
        <color theme="1"/>
      </font>
      <numFmt numFmtId="165" formatCode="0.0E+00"/>
      <fill>
        <patternFill patternType="none">
          <fgColor indexed="64"/>
          <bgColor auto="1"/>
        </patternFill>
      </fill>
      <alignment horizontal="center" vertical="bottom" textRotation="0" wrapText="0" indent="0" justifyLastLine="0" shrinkToFit="0" readingOrder="0"/>
    </dxf>
    <dxf>
      <font>
        <b val="0"/>
        <strike val="0"/>
        <outline val="0"/>
        <shadow val="0"/>
        <u val="none"/>
        <vertAlign val="baseline"/>
        <color theme="1"/>
      </font>
      <numFmt numFmtId="4" formatCode="#,##0.00"/>
      <fill>
        <patternFill patternType="none">
          <fgColor indexed="64"/>
          <bgColor auto="1"/>
        </patternFill>
      </fill>
      <alignment horizontal="center" vertical="bottom" textRotation="0" wrapText="0" indent="0" justifyLastLine="0" shrinkToFit="0" readingOrder="0"/>
    </dxf>
    <dxf>
      <font>
        <b val="0"/>
        <strike val="0"/>
        <outline val="0"/>
        <shadow val="0"/>
        <u val="none"/>
        <vertAlign val="baseline"/>
        <color theme="1"/>
      </font>
      <fill>
        <patternFill patternType="none">
          <fgColor indexed="64"/>
          <bgColor auto="1"/>
        </patternFill>
      </fill>
    </dxf>
    <dxf>
      <font>
        <b val="0"/>
        <strike val="0"/>
        <outline val="0"/>
        <shadow val="0"/>
        <u val="none"/>
        <vertAlign val="baseline"/>
        <color theme="1"/>
      </font>
      <fill>
        <patternFill patternType="none">
          <fgColor indexed="64"/>
          <bgColor auto="1"/>
        </patternFill>
      </fill>
      <alignment horizontal="center" vertical="bottom" textRotation="0" wrapText="0" indent="0" justifyLastLine="0" shrinkToFit="0" readingOrder="0"/>
    </dxf>
    <dxf>
      <font>
        <b val="0"/>
        <strike val="0"/>
        <outline val="0"/>
        <shadow val="0"/>
        <u val="none"/>
        <vertAlign val="baseline"/>
        <color theme="1"/>
      </font>
      <fill>
        <patternFill patternType="none">
          <fgColor indexed="64"/>
          <bgColor auto="1"/>
        </patternFill>
      </fill>
    </dxf>
    <dxf>
      <font>
        <b val="0"/>
        <strike val="0"/>
        <outline val="0"/>
        <shadow val="0"/>
        <u val="none"/>
        <vertAlign val="baseline"/>
        <color theme="1"/>
      </font>
      <fill>
        <patternFill patternType="none">
          <fgColor indexed="64"/>
          <bgColor auto="1"/>
        </patternFill>
      </fill>
      <alignment horizontal="left" vertical="bottom" textRotation="0" wrapText="0" indent="0" justifyLastLine="0" shrinkToFit="0" readingOrder="0"/>
    </dxf>
    <dxf>
      <font>
        <b val="0"/>
        <strike val="0"/>
        <outline val="0"/>
        <shadow val="0"/>
        <u val="none"/>
        <vertAlign val="baseline"/>
        <color theme="1"/>
      </font>
      <fill>
        <patternFill patternType="none">
          <fgColor indexed="64"/>
          <bgColor auto="1"/>
        </patternFill>
      </fill>
      <alignment horizontal="left" vertical="bottom" textRotation="0" wrapText="0" indent="0" justifyLastLine="0" shrinkToFit="0" readingOrder="0"/>
    </dxf>
    <dxf>
      <font>
        <b val="0"/>
        <strike val="0"/>
        <outline val="0"/>
        <shadow val="0"/>
        <u val="none"/>
        <vertAlign val="baseline"/>
        <color theme="1"/>
        <name val="Calibri"/>
        <family val="2"/>
        <scheme val="minor"/>
      </font>
      <fill>
        <patternFill patternType="none">
          <fgColor indexed="64"/>
          <bgColor auto="1"/>
        </patternFill>
      </fill>
    </dxf>
    <dxf>
      <font>
        <b val="0"/>
        <strike val="0"/>
        <outline val="0"/>
        <shadow val="0"/>
        <u val="none"/>
        <vertAlign val="baseline"/>
        <color theme="1"/>
        <name val="Calibri"/>
        <family val="2"/>
        <scheme val="minor"/>
      </font>
      <fill>
        <patternFill patternType="none">
          <fgColor indexed="64"/>
          <bgColor auto="1"/>
        </patternFill>
      </fill>
    </dxf>
    <dxf>
      <font>
        <b val="0"/>
        <strike val="0"/>
        <outline val="0"/>
        <shadow val="0"/>
        <u val="none"/>
        <vertAlign val="baseline"/>
        <color theme="1"/>
        <name val="Calibri"/>
        <family val="2"/>
        <scheme val="minor"/>
      </font>
      <numFmt numFmtId="15" formatCode="0.00E+00"/>
      <fill>
        <patternFill patternType="none">
          <fgColor indexed="64"/>
          <bgColor auto="1"/>
        </patternFill>
      </fill>
      <alignment horizontal="center" vertical="bottom" textRotation="0" wrapText="0" indent="0" justifyLastLine="0" shrinkToFit="0" readingOrder="0"/>
    </dxf>
    <dxf>
      <font>
        <b val="0"/>
        <strike val="0"/>
        <outline val="0"/>
        <shadow val="0"/>
        <u val="none"/>
        <vertAlign val="baseline"/>
        <color theme="1"/>
        <name val="Calibri"/>
        <family val="2"/>
        <scheme val="minor"/>
      </font>
      <numFmt numFmtId="2" formatCode="0.00"/>
      <fill>
        <patternFill patternType="none">
          <fgColor indexed="64"/>
          <bgColor auto="1"/>
        </patternFill>
      </fill>
      <alignment horizontal="center" vertical="bottom" textRotation="0" wrapText="0" indent="0" justifyLastLine="0" shrinkToFit="0" readingOrder="0"/>
    </dxf>
    <dxf>
      <font>
        <b val="0"/>
        <strike val="0"/>
        <outline val="0"/>
        <shadow val="0"/>
        <u val="none"/>
        <vertAlign val="baseline"/>
        <color theme="1"/>
        <name val="Calibri"/>
        <family val="2"/>
        <scheme val="minor"/>
      </font>
      <fill>
        <patternFill patternType="none">
          <fgColor indexed="64"/>
          <bgColor auto="1"/>
        </patternFill>
      </fill>
      <alignment horizontal="left" vertical="bottom" textRotation="0" wrapText="0" indent="0" justifyLastLine="0" shrinkToFit="0" readingOrder="0"/>
    </dxf>
    <dxf>
      <font>
        <b val="0"/>
        <strike val="0"/>
        <outline val="0"/>
        <shadow val="0"/>
        <u val="none"/>
        <vertAlign val="baseline"/>
        <color theme="1"/>
        <name val="Calibri"/>
        <family val="2"/>
        <scheme val="minor"/>
      </font>
      <fill>
        <patternFill patternType="none">
          <fgColor indexed="64"/>
          <bgColor auto="1"/>
        </patternFill>
      </fill>
      <alignment horizontal="general" vertical="bottom" textRotation="0" wrapText="0" indent="0" justifyLastLine="0" shrinkToFit="0" readingOrder="0"/>
    </dxf>
    <dxf>
      <font>
        <b val="0"/>
        <strike val="0"/>
        <outline val="0"/>
        <shadow val="0"/>
        <u val="none"/>
        <vertAlign val="baseline"/>
        <color theme="1"/>
        <name val="Calibri"/>
        <family val="2"/>
        <scheme val="minor"/>
      </font>
      <fill>
        <patternFill patternType="none">
          <fgColor indexed="64"/>
          <bgColor auto="1"/>
        </patternFill>
      </fill>
      <alignment horizontal="left" vertical="bottom" textRotation="0" wrapText="0" indent="0" justifyLastLine="0" shrinkToFit="0" readingOrder="0"/>
    </dxf>
    <dxf>
      <font>
        <b val="0"/>
        <strike val="0"/>
        <outline val="0"/>
        <shadow val="0"/>
        <u val="none"/>
        <vertAlign val="baseline"/>
        <color theme="1"/>
        <name val="Calibri"/>
        <family val="2"/>
        <scheme val="minor"/>
      </font>
      <fill>
        <patternFill patternType="none">
          <fgColor indexed="64"/>
          <bgColor auto="1"/>
        </patternFill>
      </fill>
    </dxf>
    <dxf>
      <font>
        <b val="0"/>
        <strike val="0"/>
        <outline val="0"/>
        <shadow val="0"/>
        <u val="none"/>
        <vertAlign val="baseline"/>
        <color theme="1"/>
        <name val="Calibri"/>
        <family val="2"/>
        <scheme val="minor"/>
      </font>
      <fill>
        <patternFill patternType="none">
          <fgColor indexed="64"/>
          <bgColor auto="1"/>
        </patternFill>
      </fill>
    </dxf>
    <dxf>
      <font>
        <b val="0"/>
        <strike val="0"/>
        <outline val="0"/>
        <shadow val="0"/>
        <vertAlign val="baseline"/>
        <sz val="12"/>
        <color theme="1"/>
        <name val="Arial"/>
        <family val="2"/>
        <scheme val="none"/>
      </font>
      <fill>
        <patternFill patternType="none">
          <fgColor indexed="64"/>
          <bgColor auto="1"/>
        </patternFill>
      </fill>
    </dxf>
    <dxf>
      <font>
        <b val="0"/>
        <strike val="0"/>
        <outline val="0"/>
        <shadow val="0"/>
        <vertAlign val="baseline"/>
        <sz val="12"/>
        <color theme="1"/>
        <name val="Arial"/>
        <family val="2"/>
        <scheme val="none"/>
      </font>
      <fill>
        <patternFill patternType="none">
          <fgColor indexed="64"/>
          <bgColor auto="1"/>
        </patternFill>
      </fill>
    </dxf>
    <dxf>
      <font>
        <b val="0"/>
        <strike val="0"/>
        <outline val="0"/>
        <shadow val="0"/>
        <vertAlign val="baseline"/>
        <sz val="12"/>
        <color theme="1"/>
        <name val="Arial"/>
        <family val="2"/>
        <scheme val="none"/>
      </font>
      <numFmt numFmtId="165" formatCode="0.0E+00"/>
      <fill>
        <patternFill patternType="none">
          <fgColor indexed="64"/>
          <bgColor auto="1"/>
        </patternFill>
      </fill>
      <alignment horizontal="center" vertical="bottom" textRotation="0" wrapText="0" indent="0" justifyLastLine="0" shrinkToFit="0" readingOrder="0"/>
    </dxf>
    <dxf>
      <font>
        <b val="0"/>
        <strike val="0"/>
        <outline val="0"/>
        <shadow val="0"/>
        <vertAlign val="baseline"/>
        <sz val="12"/>
        <color theme="1"/>
        <name val="Arial"/>
        <family val="2"/>
        <scheme val="none"/>
      </font>
      <numFmt numFmtId="4" formatCode="#,##0.00"/>
      <fill>
        <patternFill patternType="none">
          <fgColor indexed="64"/>
          <bgColor auto="1"/>
        </patternFill>
      </fill>
      <alignment horizontal="center" vertical="bottom" textRotation="0" wrapText="0" indent="0" justifyLastLine="0" shrinkToFit="0" readingOrder="0"/>
    </dxf>
    <dxf>
      <font>
        <b val="0"/>
        <strike val="0"/>
        <outline val="0"/>
        <shadow val="0"/>
        <vertAlign val="baseline"/>
        <sz val="12"/>
        <color theme="1"/>
        <name val="Arial"/>
        <family val="2"/>
        <scheme val="none"/>
      </font>
      <fill>
        <patternFill patternType="none">
          <fgColor indexed="64"/>
          <bgColor auto="1"/>
        </patternFill>
      </fill>
    </dxf>
    <dxf>
      <font>
        <b val="0"/>
        <strike val="0"/>
        <outline val="0"/>
        <shadow val="0"/>
        <vertAlign val="baseline"/>
        <sz val="12"/>
        <color theme="1"/>
        <name val="Arial"/>
        <family val="2"/>
        <scheme val="none"/>
      </font>
      <fill>
        <patternFill patternType="none">
          <fgColor indexed="64"/>
          <bgColor auto="1"/>
        </patternFill>
      </fill>
    </dxf>
    <dxf>
      <font>
        <b val="0"/>
        <strike val="0"/>
        <outline val="0"/>
        <shadow val="0"/>
        <vertAlign val="baseline"/>
        <sz val="12"/>
        <color theme="1"/>
        <name val="Arial"/>
        <family val="2"/>
        <scheme val="none"/>
      </font>
      <fill>
        <patternFill patternType="none">
          <fgColor indexed="64"/>
          <bgColor auto="1"/>
        </patternFill>
      </fill>
    </dxf>
    <dxf>
      <font>
        <b val="0"/>
        <strike val="0"/>
        <outline val="0"/>
        <shadow val="0"/>
        <vertAlign val="baseline"/>
        <sz val="12"/>
        <color theme="1"/>
        <name val="Arial"/>
        <family val="2"/>
        <scheme val="none"/>
      </font>
      <fill>
        <patternFill patternType="none">
          <fgColor indexed="64"/>
          <bgColor auto="1"/>
        </patternFill>
      </fill>
    </dxf>
    <dxf>
      <font>
        <b val="0"/>
        <strike val="0"/>
        <outline val="0"/>
        <shadow val="0"/>
        <vertAlign val="baseline"/>
        <sz val="12"/>
        <color theme="1"/>
        <name val="Arial"/>
        <family val="2"/>
        <scheme val="none"/>
      </font>
      <fill>
        <patternFill patternType="none">
          <fgColor indexed="64"/>
          <bgColor auto="1"/>
        </patternFill>
      </fill>
    </dxf>
    <dxf>
      <fill>
        <patternFill patternType="none">
          <fgColor indexed="64"/>
          <bgColor auto="1"/>
        </patternFill>
      </fill>
    </dxf>
    <dxf>
      <fill>
        <patternFill patternType="none">
          <fgColor indexed="64"/>
          <bgColor auto="1"/>
        </patternFill>
      </fill>
    </dxf>
    <dxf>
      <numFmt numFmtId="4" formatCode="#,##0.00"/>
      <alignment horizontal="center" vertical="bottom" textRotation="0" wrapText="0" indent="0" justifyLastLine="0" shrinkToFit="0" readingOrder="0"/>
    </dxf>
    <dxf>
      <font>
        <b val="0"/>
        <i val="0"/>
        <strike val="0"/>
        <condense val="0"/>
        <extend val="0"/>
        <outline val="0"/>
        <shadow val="0"/>
        <u val="none"/>
        <vertAlign val="baseline"/>
        <sz val="12"/>
        <color theme="1"/>
        <name val="Calibri"/>
        <family val="2"/>
        <scheme val="minor"/>
      </font>
      <fill>
        <patternFill patternType="none">
          <fgColor indexed="64"/>
          <bgColor auto="1"/>
        </patternFill>
      </fill>
      <alignment horizontal="center" vertical="bottom" textRotation="0" wrapText="0" indent="0" justifyLastLine="0" shrinkToFit="0" readingOrder="0"/>
      <border diagonalUp="0" diagonalDown="0" outline="0">
        <left/>
        <right/>
        <top style="thin">
          <color theme="4" tint="0.39997558519241921"/>
        </top>
        <bottom style="thin">
          <color theme="4" tint="0.39997558519241921"/>
        </bottom>
      </border>
    </dxf>
    <dxf>
      <font>
        <b val="0"/>
        <i val="0"/>
        <strike val="0"/>
        <condense val="0"/>
        <extend val="0"/>
        <outline val="0"/>
        <shadow val="0"/>
        <u val="none"/>
        <vertAlign val="baseline"/>
        <sz val="12"/>
        <color theme="1"/>
        <name val="Calibri"/>
        <family val="2"/>
        <scheme val="minor"/>
      </font>
      <fill>
        <patternFill patternType="none">
          <fgColor indexed="64"/>
          <bgColor auto="1"/>
        </patternFill>
      </fill>
      <alignment horizontal="center" vertical="bottom" textRotation="0" wrapText="0" indent="0" justifyLastLine="0" shrinkToFit="0" readingOrder="0"/>
      <border diagonalUp="0" diagonalDown="0" outline="0">
        <left/>
        <right/>
        <top style="thin">
          <color theme="4" tint="0.39997558519241921"/>
        </top>
        <bottom style="thin">
          <color theme="4" tint="0.39997558519241921"/>
        </bottom>
      </border>
    </dxf>
    <dxf>
      <font>
        <b val="0"/>
        <i val="0"/>
        <strike val="0"/>
        <condense val="0"/>
        <extend val="0"/>
        <outline val="0"/>
        <shadow val="0"/>
        <u val="none"/>
        <vertAlign val="baseline"/>
        <sz val="12"/>
        <color theme="1"/>
        <name val="Calibri"/>
        <family val="2"/>
        <scheme val="minor"/>
      </font>
      <fill>
        <patternFill patternType="none">
          <fgColor indexed="64"/>
          <bgColor auto="1"/>
        </patternFill>
      </fill>
      <alignment horizontal="center" vertical="bottom" textRotation="0" wrapText="0" indent="0" justifyLastLine="0" shrinkToFit="0" readingOrder="0"/>
      <border diagonalUp="0" diagonalDown="0" outline="0">
        <left/>
        <right/>
        <top style="thin">
          <color theme="4" tint="0.39997558519241921"/>
        </top>
        <bottom style="thin">
          <color theme="4" tint="0.39997558519241921"/>
        </bottom>
      </border>
    </dxf>
    <dxf>
      <font>
        <b val="0"/>
        <i val="0"/>
        <strike val="0"/>
        <condense val="0"/>
        <extend val="0"/>
        <outline val="0"/>
        <shadow val="0"/>
        <u val="none"/>
        <vertAlign val="baseline"/>
        <sz val="12"/>
        <color theme="1"/>
        <name val="Calibri"/>
        <family val="2"/>
        <scheme val="minor"/>
      </font>
      <fill>
        <patternFill patternType="none">
          <fgColor indexed="64"/>
          <bgColor auto="1"/>
        </patternFill>
      </fill>
      <alignment horizontal="center" vertical="bottom" textRotation="0" wrapText="0" indent="0" justifyLastLine="0" shrinkToFit="0" readingOrder="0"/>
      <border diagonalUp="0" diagonalDown="0" outline="0">
        <left/>
        <right/>
        <top style="thin">
          <color theme="4" tint="0.39997558519241921"/>
        </top>
        <bottom style="thin">
          <color theme="4" tint="0.39997558519241921"/>
        </bottom>
      </border>
    </dxf>
    <dxf>
      <font>
        <b/>
        <i val="0"/>
        <strike val="0"/>
        <condense val="0"/>
        <extend val="0"/>
        <outline val="0"/>
        <shadow val="0"/>
        <u val="none"/>
        <vertAlign val="baseline"/>
        <sz val="12"/>
        <color theme="1"/>
        <name val="Calibri"/>
        <family val="2"/>
        <scheme val="minor"/>
      </font>
      <fill>
        <patternFill patternType="none">
          <fgColor indexed="64"/>
          <bgColor auto="1"/>
        </patternFill>
      </fill>
      <alignment horizontal="left" vertical="bottom" textRotation="0" wrapText="0" indent="0" justifyLastLine="0" shrinkToFit="0" readingOrder="0"/>
      <border diagonalUp="0" diagonalDown="0" outline="0">
        <left/>
        <right/>
        <top style="thin">
          <color theme="4" tint="0.39997558519241921"/>
        </top>
        <bottom style="thin">
          <color theme="4" tint="0.39997558519241921"/>
        </bottom>
      </border>
    </dxf>
    <dxf>
      <border outline="0">
        <bottom style="thin">
          <color theme="4" tint="0.39997558519241921"/>
        </bottom>
      </border>
    </dxf>
    <dxf>
      <font>
        <b val="0"/>
        <i val="0"/>
        <strike val="0"/>
        <condense val="0"/>
        <extend val="0"/>
        <outline val="0"/>
        <shadow val="0"/>
        <u val="none"/>
        <vertAlign val="baseline"/>
        <sz val="12"/>
        <color theme="1"/>
        <name val="Calibri"/>
        <family val="2"/>
        <scheme val="minor"/>
      </font>
      <fill>
        <patternFill patternType="solid">
          <fgColor theme="4" tint="0.79998168889431442"/>
          <bgColor theme="4" tint="0.79998168889431442"/>
        </patternFill>
      </fill>
      <alignment horizontal="center" vertical="bottom" textRotation="0" wrapText="0" indent="0" justifyLastLine="0" shrinkToFit="0" readingOrder="0"/>
    </dxf>
    <dxf>
      <font>
        <b val="0"/>
      </font>
    </dxf>
    <dxf>
      <font>
        <b val="0"/>
      </font>
    </dxf>
    <dxf>
      <font>
        <b val="0"/>
      </font>
    </dxf>
    <dxf>
      <font>
        <b val="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1BC68183-B5E7-0F48-89AA-BB9236740925}" name="Tableau32" displayName="Tableau32" ref="A7:C12" totalsRowShown="0" dataDxfId="104">
  <autoFilter ref="A7:C12" xr:uid="{6CEA0BD5-482E-474D-9457-7CB9EDA1A46E}"/>
  <tableColumns count="3">
    <tableColumn id="1" xr3:uid="{E4DB091B-53CA-C546-BF4A-FB3CDD07CBC5}" name="Gene categories" dataDxfId="103"/>
    <tableColumn id="2" xr3:uid="{908EA7BB-D6AA-A54F-B6DF-2BDED6956A7A}" name="RefSeq data" dataDxfId="102"/>
    <tableColumn id="3" xr3:uid="{734284B1-7772-514C-9911-332FEC7C45DB}" name="RNAseq data" dataDxfId="101"/>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570CF857-B196-C348-BE80-DB6A30309DF4}" name="Tableau8" displayName="Tableau8" ref="A17:E23" totalsRowShown="0" dataDxfId="100" tableBorderDxfId="99">
  <autoFilter ref="A17:E23" xr:uid="{DC607DDE-8796-D849-B785-BBA8EE38188E}"/>
  <tableColumns count="5">
    <tableColumn id="1" xr3:uid="{27D60B5B-E30A-7143-A8BC-21ABC84FD5F6}" name="RNAseq data categories" dataDxfId="98"/>
    <tableColumn id="2" xr3:uid="{2B1EBC63-3A97-7B45-9901-14FE840F9F61}" name="Ea vs E" dataDxfId="97"/>
    <tableColumn id="3" xr3:uid="{66C4F3B3-90C4-1942-A32F-C37D4A935E22}" name="Sa vs S" dataDxfId="96"/>
    <tableColumn id="4" xr3:uid="{1A7B4BC5-3B92-7846-BD56-0D0916FED848}" name="Sa vs Ea" dataDxfId="95"/>
    <tableColumn id="5" xr3:uid="{8CD38E45-BF0A-624D-88EE-0960B59154C9}" name="S vs E" dataDxfId="94"/>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0AB9D004-2B27-1746-93DB-AEAD3F00D83A}" name="Tableau15" displayName="Tableau15" ref="A2:E10" totalsRowShown="0">
  <autoFilter ref="A2:E10" xr:uid="{0AB9D004-2B27-1746-93DB-AEAD3F00D83A}"/>
  <tableColumns count="5">
    <tableColumn id="2" xr3:uid="{080481C8-FAD4-F740-BF08-AF289C4A4D2C}" name="GeneName"/>
    <tableColumn id="3" xr3:uid="{19117617-950F-B440-82DE-858823DAC1EC}" name="Protein "/>
    <tableColumn id="4" xr3:uid="{2F190BF0-395F-B34B-B26C-6B417B18184A}" name="baseMean" dataDxfId="93"/>
    <tableColumn id="5" xr3:uid="{78DC890A-ED0B-F64F-8D29-4209A7509C42}" name="log2FoldChange" dataDxfId="92"/>
    <tableColumn id="6" xr3:uid="{253E3EEE-15F0-2C4C-A4E5-F77CC0C786D1}" name="padj" dataDxfId="91"/>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29941A81-AFB5-0B47-BFCB-0369756D5A24}" name="Tableau13" displayName="Tableau13" ref="A4:G546" totalsRowShown="0" headerRowDxfId="90" dataDxfId="89">
  <autoFilter ref="A4:G546" xr:uid="{29941A81-AFB5-0B47-BFCB-0369756D5A24}">
    <filterColumn colId="5">
      <filters>
        <filter val="Import system"/>
      </filters>
    </filterColumn>
  </autoFilter>
  <sortState xmlns:xlrd2="http://schemas.microsoft.com/office/spreadsheetml/2017/richdata2" ref="A5:G546">
    <sortCondition descending="1" ref="D4:D546"/>
  </sortState>
  <tableColumns count="7">
    <tableColumn id="2" xr3:uid="{CF018F58-3982-4346-8C09-79D71C8221F4}" name=" NCBI-RefSeq Locus Tag" dataDxfId="88"/>
    <tableColumn id="3" xr3:uid="{3AE8385A-0E10-C04E-B83D-5F4338AEAAB7}" name=" gene  name" dataDxfId="87"/>
    <tableColumn id="4" xr3:uid="{AD81FF44-3A94-DB41-9A7B-B9D1C5475FBD}" name="Protein annotation PATRIC " dataDxfId="86"/>
    <tableColumn id="5" xr3:uid="{83FCE43D-DA8A-C141-9A9D-7573F7D2473C}" name="log2FoldChange" dataDxfId="85"/>
    <tableColumn id="6" xr3:uid="{02CE5BF1-2524-2541-A928-E792EA0BC649}" name="padj" dataDxfId="84"/>
    <tableColumn id="7" xr3:uid="{582123CF-B154-CE43-924F-CC60C6252B63}" name="classification I:  12 classes  this study" dataDxfId="83"/>
    <tableColumn id="9" xr3:uid="{0B55BFD1-CDA7-ED40-BB7F-13D53F67BEF1}" name="Sub-classification &quot;Import system&quot; &quot;Transcriptional regulation&quot;&quot;Energy metabolism&quot;" dataDxfId="82"/>
  </tableColumns>
  <tableStyleInfo name="TableStyleMedium7"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0DE02186-6E3B-8246-ABA7-78BCFFB1BC82}" name="Tableau10" displayName="Tableau10" ref="A3:G495" totalsRowShown="0" headerRowDxfId="81" dataDxfId="80">
  <autoFilter ref="A3:G495" xr:uid="{0DE02186-6E3B-8246-ABA7-78BCFFB1BC82}"/>
  <sortState xmlns:xlrd2="http://schemas.microsoft.com/office/spreadsheetml/2017/richdata2" ref="A9:G176">
    <sortCondition ref="A3:A495"/>
  </sortState>
  <tableColumns count="7">
    <tableColumn id="2" xr3:uid="{6CF1420D-CD2A-F046-BABF-BE9BC29DD94A}" name=" NCBI-RefSeq ID" dataDxfId="79"/>
    <tableColumn id="3" xr3:uid="{83FFFEEE-4C49-844E-A066-E544EF10F27E}" name=" gene  name" dataDxfId="78"/>
    <tableColumn id="4" xr3:uid="{ED6C1CD5-14F0-CD47-B441-FF2CC2E3FD23}" name="Protein annotation PATRIC " dataDxfId="77"/>
    <tableColumn id="5" xr3:uid="{E6145B3B-5490-7142-9FD3-C1571C12A0AC}" name="log2FoldChange" dataDxfId="76"/>
    <tableColumn id="6" xr3:uid="{607BCE70-DF94-9C41-B884-881F1E5D466A}" name="padj" dataDxfId="75"/>
    <tableColumn id="7" xr3:uid="{EAC35377-F642-6D4A-9EDD-99C63B603156}" name="Functional classification :  12 categories " dataDxfId="74"/>
    <tableColumn id="9" xr3:uid="{73F1240E-BF54-9C4E-9F35-C5E4DCDEB43C}" name="Sub-classification &quot;Import system&quot; &quot;Stress response&quot;&quot;Transcriptional regulation&quot;&quot;Energy metabolism&quot;&quot;Protein synthesis&quot;" dataDxfId="73"/>
  </tableColumns>
  <tableStyleInfo name="TableStyleMedium14"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78BE1C3A-182F-B440-ACE1-E24D21E38016}" name="Tableau9" displayName="Tableau9" ref="A3:G121" totalsRowShown="0" headerRowDxfId="72" dataDxfId="71">
  <autoFilter ref="A3:G121" xr:uid="{78BE1C3A-182F-B440-ACE1-E24D21E38016}"/>
  <sortState xmlns:xlrd2="http://schemas.microsoft.com/office/spreadsheetml/2017/richdata2" ref="A4:G121">
    <sortCondition descending="1" ref="D3:D121"/>
  </sortState>
  <tableColumns count="7">
    <tableColumn id="2" xr3:uid="{7A54FFFE-2566-F644-AC2D-9033DEEFF79B}" name=" NCBI-RefSeq Locus Tag" dataDxfId="70"/>
    <tableColumn id="3" xr3:uid="{D7DD4D7F-143D-274D-B257-944B5044D965}" name=" gene  name" dataDxfId="69"/>
    <tableColumn id="4" xr3:uid="{98B6A613-584F-C24D-A7BB-12D7EC171D90}" name="Protein annotation PATRIC " dataDxfId="68"/>
    <tableColumn id="5" xr3:uid="{48F2F761-190E-5C4D-993D-82243A5569AB}" name="log2FoldChange" dataDxfId="67"/>
    <tableColumn id="6" xr3:uid="{19B43FC6-120B-F749-B4DB-4223C274A53C}" name="padj" dataDxfId="66"/>
    <tableColumn id="7" xr3:uid="{97A2E13C-D7E4-3945-A4CF-5D93CA6496FE}" name="Functional classification :  12 categories " dataDxfId="65"/>
    <tableColumn id="9" xr3:uid="{8CCFFFF8-57C0-8844-A42E-2FF582304BB3}" name="Sub-classification &quot;Import system&quot; &quot;Transcriptional regulation&quot;&quot;Energy metabolism&quot;" dataDxfId="64"/>
  </tableColumns>
  <tableStyleInfo name="TableStyleMedium7"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C8731A0E-F120-534B-B338-49158D508D7C}" name="Tableau72" displayName="Tableau72" ref="A5:J17" totalsRowShown="0" headerRowDxfId="63" dataDxfId="62">
  <tableColumns count="10">
    <tableColumn id="11" xr3:uid="{47000CB1-15E2-F64D-BA40-941EC17943EA}" name="Superclass" dataDxfId="61"/>
    <tableColumn id="1" xr3:uid="{3C68881B-2640-344D-9595-9AAF16D324D2}" name="Category" dataDxfId="60"/>
    <tableColumn id="2" xr3:uid="{0CCD8A6B-74C6-EF49-ACF5-30397662AE44}" name="class number" dataDxfId="59"/>
    <tableColumn id="3" xr3:uid="{D25AC77B-E5EF-3F49-9DBE-CD6123827EBA}" name="N genes" dataDxfId="58"/>
    <tableColumn id="4" xr3:uid="{A92E17AC-3FA5-1F41-B038-DC998C3B1E95}" name=" % relative f.  67" dataDxfId="57">
      <calculatedColumnFormula>Tableau72[[#This Row],[N genes]]*100/67</calculatedColumnFormula>
    </tableColumn>
    <tableColumn id="9" xr3:uid="{6722BFE4-5E64-364D-A61D-E3F6B4C8D00E}" name="N genes2" dataDxfId="56"/>
    <tableColumn id="5" xr3:uid="{C71DF99D-3A94-9C4E-B633-A8EA63F918B4}" name=" relative f. 216" dataDxfId="55">
      <calculatedColumnFormula>Tableau72[[#This Row],[N genes2]]*100/216</calculatedColumnFormula>
    </tableColumn>
    <tableColumn id="16" xr3:uid="{D6C605B6-7E21-484B-9E69-B5AB434E223B}" name="N genes3" dataDxfId="54"/>
    <tableColumn id="15" xr3:uid="{0FF1180E-DC13-C846-9CD3-DE558DB55941}" name=" relative f.  340" dataDxfId="53">
      <calculatedColumnFormula>Tableau72[[#This Row],[N genes3]]*100/340</calculatedColumnFormula>
    </tableColumn>
    <tableColumn id="6" xr3:uid="{5F9C453E-67CE-3D41-BE4D-DA84571FEFF9}" name="class number2" dataDxfId="52"/>
  </tableColumns>
  <tableStyleInfo name="TableStyleLight14"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7F500F31-C78A-2B43-A0B1-2CE4FF2DE0B7}" name="Tableau5" displayName="Tableau5" ref="A43:G48" totalsRowCount="1" headerRowDxfId="51" dataDxfId="50" totalsRowDxfId="48" tableBorderDxfId="49">
  <tableColumns count="7">
    <tableColumn id="1" xr3:uid="{B9DB578B-FBC0-0146-85A2-EF6B187CACD6}" name="Superclass" dataDxfId="47" totalsRowDxfId="46"/>
    <tableColumn id="2" xr3:uid="{14435F66-BF17-9946-A3E7-C70EB6E97369}" name="67 - High Acetate" totalsRowFunction="custom" dataDxfId="45" totalsRowDxfId="44">
      <calculatedColumnFormula>D10+D11+D12</calculatedColumnFormula>
      <totalsRowFormula>SUM(B44:B47)</totalsRowFormula>
    </tableColumn>
    <tableColumn id="3" xr3:uid="{1C6E9DEB-CFB7-CD4D-A27F-379FBAF8129E}" name=" % relative f.  67" totalsRowFunction="custom" dataDxfId="43" totalsRowDxfId="42">
      <totalsRowFormula>SUM(C44:C47)</totalsRowFormula>
    </tableColumn>
    <tableColumn id="4" xr3:uid="{4852AFCC-353E-064C-871B-AF87661E17E6}" name="216- Low  Acetate" totalsRowFunction="custom" dataDxfId="41" totalsRowDxfId="40">
      <totalsRowFormula>SUM(D44:D47)</totalsRowFormula>
    </tableColumn>
    <tableColumn id="5" xr3:uid="{CA9FCA65-18E6-7F4A-BBC7-4E5A69CCF0D2}" name=" relative f. 216" totalsRowFunction="custom" dataDxfId="39" totalsRowDxfId="38">
      <totalsRowFormula>SUM(E44:E47)</totalsRowFormula>
    </tableColumn>
    <tableColumn id="6" xr3:uid="{88731516-084D-3447-8F20-3F02896F8DEA}" name="340-early stat" totalsRowFunction="custom" dataDxfId="37" totalsRowDxfId="36">
      <totalsRowFormula>SUM(F44:F47)</totalsRowFormula>
    </tableColumn>
    <tableColumn id="7" xr3:uid="{E4CA1FD3-DCBE-E24D-A802-4B2D48B49751}" name=" relative f.  340" totalsRowFunction="custom" dataDxfId="35" totalsRowDxfId="34">
      <totalsRowFormula>SUM(G44:G47)</totalsRowFormula>
    </tableColumn>
  </tableColumns>
  <tableStyleInfo name="TableStyleMedium2"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B9A8CAFD-9D7E-EA43-A7A0-3C1C24B9AAF8}" name="Tableau6" displayName="Tableau6" ref="A51:G55" totalsRowShown="0" headerRowDxfId="33" dataDxfId="32" tableBorderDxfId="31">
  <tableColumns count="7">
    <tableColumn id="1" xr3:uid="{C9F78888-6E8E-5A49-972F-6993685156C7}" name="Superclass" dataDxfId="30"/>
    <tableColumn id="2" xr3:uid="{41AA3894-BFD9-A540-8ACA-4F4507245C35}" name="51-High Acetate" dataDxfId="29">
      <calculatedColumnFormula>D23+D24+D25+D26+D27</calculatedColumnFormula>
    </tableColumn>
    <tableColumn id="3" xr3:uid="{72E29408-0AE7-9F4B-AA49-0F3B09D8F10A}" name=" relative f. 51" dataDxfId="28"/>
    <tableColumn id="4" xr3:uid="{22182D2F-577E-1C41-B1B8-388265CFAC1D}" name="276-Low Acetate" dataDxfId="27"/>
    <tableColumn id="5" xr3:uid="{540E0F05-077F-A642-B44B-169A44E8E1D9}" name=" relative f. 276" dataDxfId="26"/>
    <tableColumn id="6" xr3:uid="{4118478C-F434-2542-BB52-87A053EB2258}" name="202-Early Stat." dataDxfId="25"/>
    <tableColumn id="7" xr3:uid="{1183723E-253C-E74B-93AC-D423663F92C7}" name=" relative frequency 202" dataDxfId="24"/>
  </tableColumns>
  <tableStyleInfo name="TableStyleMedium2"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2DD30508-6C2E-F24C-A8C9-738E34601B65}" name="Tableau7" displayName="Tableau7" ref="A22:J34" totalsRowShown="0" headerRowDxfId="23" dataDxfId="22" tableBorderDxfId="21">
  <tableColumns count="10">
    <tableColumn id="1" xr3:uid="{C32D0090-2B12-1D48-B6F3-B8E243093718}" name="Superclass" dataDxfId="20"/>
    <tableColumn id="2" xr3:uid="{1D7AF0EF-F21B-8C4C-ABAF-BF067F92F199}" name="Category" dataDxfId="19"/>
    <tableColumn id="3" xr3:uid="{4AF48C48-565A-D440-87E1-1CD21456CB7D}" name="class number" dataDxfId="18"/>
    <tableColumn id="4" xr3:uid="{7B8F40C0-F350-7E49-BA39-E3B95253FC3F}" name="N genes" dataDxfId="17"/>
    <tableColumn id="5" xr3:uid="{97A38977-7C38-D149-BAB8-9ACB50D23C47}" name=" relative f. 51" dataDxfId="16">
      <calculatedColumnFormula>Tableau7[[#This Row],[N genes]]*100/51</calculatedColumnFormula>
    </tableColumn>
    <tableColumn id="6" xr3:uid="{B8597159-0AA7-1545-9A2E-5EF043176CAF}" name="N genes2" dataDxfId="15"/>
    <tableColumn id="7" xr3:uid="{E9273A39-2AB2-A642-837A-B25B8B070465}" name=" relative f. 276" dataDxfId="14">
      <calculatedColumnFormula>Tableau7[[#This Row],[N genes2]]*100/276</calculatedColumnFormula>
    </tableColumn>
    <tableColumn id="8" xr3:uid="{49AE8A8B-B09A-AE47-A81F-C1D4CC3886C0}" name="N genes3" dataDxfId="13"/>
    <tableColumn id="9" xr3:uid="{87F3F652-291A-8248-A334-EABC02904478}" name=" relative frequency 202" dataDxfId="12">
      <calculatedColumnFormula>Tableau7[[#This Row],[N genes3]]*100/202</calculatedColumnFormula>
    </tableColumn>
    <tableColumn id="10" xr3:uid="{0926B2C5-A85D-3547-8793-78C1B28BDCF0}" name="class number2" dataDxfId="11"/>
  </tableColumns>
  <tableStyleInfo name="TableStyleLight10"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D841D6B2-CCB5-2E4D-9362-398A737A4922}" name="Tableau2" displayName="Tableau2" ref="A4:G46" totalsRowShown="0" headerRowDxfId="10" headerRowBorderDxfId="9" tableBorderDxfId="8" totalsRowBorderDxfId="7">
  <autoFilter ref="A4:G46" xr:uid="{D841D6B2-CCB5-2E4D-9362-398A737A4922}"/>
  <tableColumns count="7">
    <tableColumn id="1" xr3:uid="{79213AEF-8D8A-954A-B61F-AE6A3F02914D}" name="NCBI ID" dataDxfId="6"/>
    <tableColumn id="2" xr3:uid="{5D58E782-672F-4D4B-B9B8-44BA5E61F0BA}" name=" NCBI-RefSeq Locus Tag" dataDxfId="5"/>
    <tableColumn id="3" xr3:uid="{97868FBA-FD7E-0D41-AD9C-61207B57A138}" name=" gene  name" dataDxfId="4"/>
    <tableColumn id="4" xr3:uid="{7C0B2F20-69D2-7148-8B34-4D122D2B05F5}" name="Protein annotation PATRIC " dataDxfId="3"/>
    <tableColumn id="5" xr3:uid="{695550CE-7DBD-B440-B2DA-DB5C1CF4FB88}" name="log2FoldChange" dataDxfId="2"/>
    <tableColumn id="6" xr3:uid="{9C4F2291-5E9D-8241-B96C-51DAD60F9F44}" name="padj" dataDxfId="1"/>
    <tableColumn id="7" xr3:uid="{FE67C332-0012-2349-83DB-9B03D10632C5}" name="classification I:  12 classes  this study" dataDxfId="0"/>
  </tableColumns>
  <tableStyleInfo name="TableStyleMedium14" showFirstColumn="0" showLastColumn="0" showRowStripes="1" showColumnStripes="0"/>
</table>
</file>

<file path=xl/theme/theme1.xml><?xml version="1.0" encoding="utf-8"?>
<a:theme xmlns:a="http://schemas.openxmlformats.org/drawingml/2006/main" name="Thème Office 2013 – 2022">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2013 - 2022"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3.xml"/></Relationships>
</file>

<file path=xl/worksheets/_rels/sheet3.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hyperlink" Target="http://www.ncbi.nlm.nih.gov/protein/?term=CG447_05810" TargetMode="External"/></Relationships>
</file>

<file path=xl/worksheets/_rels/sheet4.xml.rels><?xml version="1.0" encoding="UTF-8" standalone="yes"?>
<Relationships xmlns="http://schemas.openxmlformats.org/package/2006/relationships"><Relationship Id="rId1" Type="http://schemas.openxmlformats.org/officeDocument/2006/relationships/table" Target="../tables/table5.xml"/></Relationships>
</file>

<file path=xl/worksheets/_rels/sheet5.xml.rels><?xml version="1.0" encoding="UTF-8" standalone="yes"?>
<Relationships xmlns="http://schemas.openxmlformats.org/package/2006/relationships"><Relationship Id="rId1" Type="http://schemas.openxmlformats.org/officeDocument/2006/relationships/table" Target="../tables/table6.xml"/></Relationships>
</file>

<file path=xl/worksheets/_rels/sheet6.xml.rels><?xml version="1.0" encoding="UTF-8" standalone="yes"?>
<Relationships xmlns="http://schemas.openxmlformats.org/package/2006/relationships"><Relationship Id="rId3" Type="http://schemas.openxmlformats.org/officeDocument/2006/relationships/table" Target="../tables/table9.xml"/><Relationship Id="rId2" Type="http://schemas.openxmlformats.org/officeDocument/2006/relationships/table" Target="../tables/table8.xml"/><Relationship Id="rId1" Type="http://schemas.openxmlformats.org/officeDocument/2006/relationships/table" Target="../tables/table7.xml"/><Relationship Id="rId4" Type="http://schemas.openxmlformats.org/officeDocument/2006/relationships/table" Target="../tables/table10.xml"/></Relationships>
</file>

<file path=xl/worksheets/_rels/sheet7.xml.rels><?xml version="1.0" encoding="UTF-8" standalone="yes"?>
<Relationships xmlns="http://schemas.openxmlformats.org/package/2006/relationships"><Relationship Id="rId1" Type="http://schemas.openxmlformats.org/officeDocument/2006/relationships/table" Target="../tables/table1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EA0A45-4FB4-CD42-8D36-B05C055F3F0D}">
  <sheetPr>
    <pageSetUpPr fitToPage="1"/>
  </sheetPr>
  <dimension ref="A1:H34"/>
  <sheetViews>
    <sheetView workbookViewId="0">
      <selection activeCell="D27" sqref="D27"/>
    </sheetView>
    <sheetView workbookViewId="1"/>
  </sheetViews>
  <sheetFormatPr baseColWidth="10" defaultRowHeight="16" x14ac:dyDescent="0.2"/>
  <cols>
    <col min="1" max="1" width="31.83203125" customWidth="1"/>
    <col min="2" max="2" width="20.83203125" customWidth="1"/>
    <col min="3" max="3" width="16.83203125" customWidth="1"/>
    <col min="4" max="4" width="15.1640625" customWidth="1"/>
    <col min="5" max="5" width="17.6640625" customWidth="1"/>
    <col min="6" max="6" width="10" customWidth="1"/>
    <col min="7" max="7" width="13.6640625" customWidth="1"/>
    <col min="8" max="8" width="11.6640625" customWidth="1"/>
    <col min="9" max="9" width="21.33203125" customWidth="1"/>
    <col min="10" max="10" width="12.1640625" customWidth="1"/>
    <col min="11" max="11" width="9.83203125" customWidth="1"/>
    <col min="12" max="12" width="13" customWidth="1"/>
    <col min="15" max="15" width="15.5" customWidth="1"/>
  </cols>
  <sheetData>
    <row r="1" spans="1:7" x14ac:dyDescent="0.2">
      <c r="A1" s="129" t="s">
        <v>1537</v>
      </c>
    </row>
    <row r="2" spans="1:7" x14ac:dyDescent="0.2">
      <c r="A2" s="14" t="s">
        <v>1545</v>
      </c>
    </row>
    <row r="4" spans="1:7" x14ac:dyDescent="0.2">
      <c r="A4" s="14" t="s">
        <v>1543</v>
      </c>
      <c r="B4" s="14"/>
      <c r="C4" s="14"/>
      <c r="D4" s="14"/>
      <c r="E4" s="14"/>
      <c r="F4" s="14"/>
      <c r="G4" s="14"/>
    </row>
    <row r="5" spans="1:7" x14ac:dyDescent="0.2">
      <c r="A5" t="s">
        <v>1451</v>
      </c>
    </row>
    <row r="7" spans="1:7" x14ac:dyDescent="0.2">
      <c r="A7" t="s">
        <v>1452</v>
      </c>
      <c r="B7" s="2" t="s">
        <v>1453</v>
      </c>
      <c r="C7" s="2" t="s">
        <v>1454</v>
      </c>
    </row>
    <row r="8" spans="1:7" x14ac:dyDescent="0.2">
      <c r="A8" s="15" t="s">
        <v>1455</v>
      </c>
      <c r="B8" s="11">
        <v>2950</v>
      </c>
      <c r="C8" s="11">
        <v>2819</v>
      </c>
    </row>
    <row r="9" spans="1:7" x14ac:dyDescent="0.2">
      <c r="A9" s="15" t="s">
        <v>1268</v>
      </c>
      <c r="B9" s="11">
        <v>63</v>
      </c>
      <c r="C9" s="11">
        <v>63</v>
      </c>
    </row>
    <row r="10" spans="1:7" x14ac:dyDescent="0.2">
      <c r="A10" s="15" t="s">
        <v>1269</v>
      </c>
      <c r="B10" s="11">
        <v>18</v>
      </c>
      <c r="C10" s="11">
        <v>18</v>
      </c>
    </row>
    <row r="11" spans="1:7" x14ac:dyDescent="0.2">
      <c r="A11" s="16" t="s">
        <v>1456</v>
      </c>
      <c r="B11" s="17">
        <f>B8+B9</f>
        <v>3013</v>
      </c>
      <c r="C11" s="18">
        <f>C8+C9</f>
        <v>2882</v>
      </c>
      <c r="D11" s="12">
        <f>(C11*100)/B11</f>
        <v>95.652173913043484</v>
      </c>
    </row>
    <row r="12" spans="1:7" x14ac:dyDescent="0.2">
      <c r="A12" s="15" t="s">
        <v>1457</v>
      </c>
      <c r="B12" s="11">
        <f>B11+B10</f>
        <v>3031</v>
      </c>
      <c r="C12" s="11">
        <f>C11+C10</f>
        <v>2900</v>
      </c>
    </row>
    <row r="14" spans="1:7" x14ac:dyDescent="0.2">
      <c r="A14" s="14" t="s">
        <v>1544</v>
      </c>
      <c r="B14" s="14"/>
      <c r="C14" s="14"/>
    </row>
    <row r="15" spans="1:7" x14ac:dyDescent="0.2">
      <c r="A15" t="s">
        <v>1458</v>
      </c>
    </row>
    <row r="17" spans="1:8" x14ac:dyDescent="0.2">
      <c r="A17" t="s">
        <v>1459</v>
      </c>
      <c r="B17" s="19" t="s">
        <v>1447</v>
      </c>
      <c r="C17" s="20" t="s">
        <v>1448</v>
      </c>
      <c r="D17" s="19" t="s">
        <v>1449</v>
      </c>
      <c r="E17" s="20" t="s">
        <v>1450</v>
      </c>
    </row>
    <row r="18" spans="1:8" x14ac:dyDescent="0.2">
      <c r="A18" s="21" t="s">
        <v>1460</v>
      </c>
      <c r="B18" s="13">
        <v>1</v>
      </c>
      <c r="C18" s="13">
        <v>340</v>
      </c>
      <c r="D18" s="13">
        <v>67</v>
      </c>
      <c r="E18" s="13">
        <v>216</v>
      </c>
    </row>
    <row r="19" spans="1:8" x14ac:dyDescent="0.2">
      <c r="A19" s="21" t="s">
        <v>1461</v>
      </c>
      <c r="B19" s="13">
        <v>7</v>
      </c>
      <c r="C19" s="13">
        <v>202</v>
      </c>
      <c r="D19" s="13">
        <v>51</v>
      </c>
      <c r="E19" s="13">
        <v>276</v>
      </c>
    </row>
    <row r="20" spans="1:8" x14ac:dyDescent="0.2">
      <c r="A20" s="94" t="s">
        <v>1462</v>
      </c>
      <c r="B20" s="95">
        <f>B18+B19</f>
        <v>8</v>
      </c>
      <c r="C20" s="95">
        <f>C18+C19</f>
        <v>542</v>
      </c>
      <c r="D20" s="95">
        <f>D18+D19</f>
        <v>118</v>
      </c>
      <c r="E20" s="95">
        <f>E18+E19</f>
        <v>492</v>
      </c>
    </row>
    <row r="21" spans="1:8" x14ac:dyDescent="0.2">
      <c r="A21" s="21" t="s">
        <v>1463</v>
      </c>
      <c r="B21" s="13">
        <f>2882-B20-B23</f>
        <v>2484</v>
      </c>
      <c r="C21" s="13">
        <f>2882-C20-C23</f>
        <v>1949</v>
      </c>
      <c r="D21" s="13">
        <f>2882-D20-D23</f>
        <v>2405</v>
      </c>
      <c r="E21" s="13">
        <v>1968</v>
      </c>
    </row>
    <row r="22" spans="1:8" ht="20" customHeight="1" x14ac:dyDescent="0.2">
      <c r="A22" s="92" t="s">
        <v>1464</v>
      </c>
      <c r="B22" s="93">
        <f>B20+B21</f>
        <v>2492</v>
      </c>
      <c r="C22" s="93">
        <f>C20+C21</f>
        <v>2491</v>
      </c>
      <c r="D22" s="93">
        <f>D20+D21</f>
        <v>2523</v>
      </c>
      <c r="E22" s="93">
        <f>E20+E21</f>
        <v>2460</v>
      </c>
    </row>
    <row r="23" spans="1:8" x14ac:dyDescent="0.2">
      <c r="A23" s="21" t="s">
        <v>1465</v>
      </c>
      <c r="B23" s="13">
        <v>390</v>
      </c>
      <c r="C23" s="13">
        <v>391</v>
      </c>
      <c r="D23" s="13">
        <v>359</v>
      </c>
      <c r="E23" s="13">
        <v>420</v>
      </c>
    </row>
    <row r="25" spans="1:8" x14ac:dyDescent="0.2">
      <c r="A25" s="22" t="s">
        <v>1466</v>
      </c>
      <c r="B25">
        <f>B20+C20+D20+E20</f>
        <v>1160</v>
      </c>
    </row>
    <row r="26" spans="1:8" x14ac:dyDescent="0.2">
      <c r="A26" t="s">
        <v>1467</v>
      </c>
      <c r="B26">
        <f>B25-8</f>
        <v>1152</v>
      </c>
    </row>
    <row r="29" spans="1:8" x14ac:dyDescent="0.2">
      <c r="A29" s="23"/>
      <c r="B29" s="2"/>
      <c r="C29" s="2"/>
      <c r="D29" s="2"/>
      <c r="E29" s="2"/>
      <c r="F29" s="2"/>
      <c r="G29" s="2"/>
      <c r="H29" s="2"/>
    </row>
    <row r="30" spans="1:8" x14ac:dyDescent="0.2">
      <c r="A30" s="2"/>
      <c r="B30" s="2"/>
      <c r="C30" s="2"/>
      <c r="D30" s="2"/>
      <c r="E30" s="2"/>
      <c r="F30" s="2"/>
      <c r="G30" s="2"/>
      <c r="H30" s="2"/>
    </row>
    <row r="31" spans="1:8" x14ac:dyDescent="0.2">
      <c r="A31" s="2"/>
      <c r="B31" s="2"/>
      <c r="C31" s="2"/>
      <c r="D31" s="2"/>
      <c r="E31" s="2"/>
      <c r="F31" s="2"/>
      <c r="G31" s="2"/>
      <c r="H31" s="2"/>
    </row>
    <row r="32" spans="1:8" x14ac:dyDescent="0.2">
      <c r="A32" s="23"/>
      <c r="B32" s="2"/>
      <c r="C32" s="2"/>
      <c r="D32" s="2"/>
      <c r="E32" s="2"/>
      <c r="F32" s="2"/>
      <c r="G32" s="2"/>
      <c r="H32" s="2"/>
    </row>
    <row r="33" spans="1:8" x14ac:dyDescent="0.2">
      <c r="A33" s="2"/>
      <c r="B33" s="2"/>
      <c r="C33" s="2"/>
      <c r="D33" s="2"/>
      <c r="E33" s="2"/>
      <c r="F33" s="2"/>
      <c r="G33" s="2"/>
      <c r="H33" s="2"/>
    </row>
    <row r="34" spans="1:8" x14ac:dyDescent="0.2">
      <c r="A34" s="2"/>
      <c r="B34" s="2"/>
      <c r="C34" s="2"/>
      <c r="D34" s="2"/>
      <c r="E34" s="2"/>
      <c r="F34" s="2"/>
      <c r="G34" s="2"/>
      <c r="H34" s="2"/>
    </row>
  </sheetData>
  <pageMargins left="0.70866141732283472" right="0.70866141732283472" top="0.74803149606299213" bottom="0.74803149606299213" header="0.31496062992125984" footer="0.31496062992125984"/>
  <pageSetup paperSize="9" scale="89" orientation="landscape" horizontalDpi="0" verticalDpi="0"/>
  <tableParts count="2">
    <tablePart r:id="rId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2CC675-9FE8-1F46-9147-BB1ABE94E179}">
  <dimension ref="A2:E10"/>
  <sheetViews>
    <sheetView workbookViewId="0"/>
    <sheetView tabSelected="1" workbookViewId="1">
      <selection activeCell="G6" sqref="G6"/>
    </sheetView>
  </sheetViews>
  <sheetFormatPr baseColWidth="10" defaultRowHeight="16" x14ac:dyDescent="0.2"/>
  <cols>
    <col min="1" max="1" width="15.83203125" customWidth="1"/>
    <col min="2" max="2" width="31.33203125" bestFit="1" customWidth="1"/>
    <col min="3" max="3" width="12" customWidth="1"/>
    <col min="4" max="4" width="17.5" customWidth="1"/>
    <col min="5" max="5" width="14.5" customWidth="1"/>
  </cols>
  <sheetData>
    <row r="2" spans="1:5" x14ac:dyDescent="0.2">
      <c r="A2" s="129" t="s">
        <v>1551</v>
      </c>
      <c r="B2" s="129" t="s">
        <v>1552</v>
      </c>
      <c r="C2" s="136" t="s">
        <v>1553</v>
      </c>
      <c r="D2" s="129" t="s">
        <v>18</v>
      </c>
      <c r="E2" s="129" t="s">
        <v>19</v>
      </c>
    </row>
    <row r="3" spans="1:5" x14ac:dyDescent="0.2">
      <c r="A3" s="143" t="s">
        <v>23</v>
      </c>
      <c r="B3" s="143" t="s">
        <v>1554</v>
      </c>
      <c r="C3" s="170">
        <v>110.78287590831501</v>
      </c>
      <c r="D3" s="143">
        <v>2.0026277686969398</v>
      </c>
      <c r="E3" s="171">
        <v>1.3898622794216901E-8</v>
      </c>
    </row>
    <row r="4" spans="1:5" x14ac:dyDescent="0.2">
      <c r="A4" s="172" t="s">
        <v>103</v>
      </c>
      <c r="B4" s="172" t="s">
        <v>1555</v>
      </c>
      <c r="C4" s="173">
        <v>32.178197314349802</v>
      </c>
      <c r="D4" s="172">
        <v>-4.3101026831014497</v>
      </c>
      <c r="E4" s="174">
        <v>9.9425059560199903E-5</v>
      </c>
    </row>
    <row r="5" spans="1:5" x14ac:dyDescent="0.2">
      <c r="A5" s="172" t="s">
        <v>105</v>
      </c>
      <c r="B5" s="172" t="s">
        <v>1555</v>
      </c>
      <c r="C5" s="173">
        <v>22.356014087361999</v>
      </c>
      <c r="D5" s="172">
        <v>-3.6374588478533298</v>
      </c>
      <c r="E5" s="172">
        <v>9.3325016554901396E-3</v>
      </c>
    </row>
    <row r="6" spans="1:5" x14ac:dyDescent="0.2">
      <c r="A6" s="172" t="s">
        <v>73</v>
      </c>
      <c r="B6" s="172" t="s">
        <v>14</v>
      </c>
      <c r="C6" s="173">
        <v>17.319092097792399</v>
      </c>
      <c r="D6" s="172">
        <v>-4.7244792298310099</v>
      </c>
      <c r="E6" s="172">
        <v>1.21118690699597E-3</v>
      </c>
    </row>
    <row r="7" spans="1:5" x14ac:dyDescent="0.2">
      <c r="A7" s="172" t="s">
        <v>77</v>
      </c>
      <c r="B7" s="172" t="s">
        <v>14</v>
      </c>
      <c r="C7" s="173">
        <v>19.2100420106805</v>
      </c>
      <c r="D7" s="172">
        <v>-4.1046920477191096</v>
      </c>
      <c r="E7" s="172">
        <v>4.2871378176951597E-3</v>
      </c>
    </row>
    <row r="8" spans="1:5" x14ac:dyDescent="0.2">
      <c r="A8" s="172" t="s">
        <v>83</v>
      </c>
      <c r="B8" s="172" t="s">
        <v>1556</v>
      </c>
      <c r="C8" s="173">
        <v>25.960032380210201</v>
      </c>
      <c r="D8" s="172">
        <v>-3.48372902832519</v>
      </c>
      <c r="E8" s="172">
        <v>2.3766041848712E-3</v>
      </c>
    </row>
    <row r="9" spans="1:5" x14ac:dyDescent="0.2">
      <c r="A9" s="172" t="s">
        <v>99</v>
      </c>
      <c r="B9" s="172" t="s">
        <v>1557</v>
      </c>
      <c r="C9" s="173">
        <v>14.5360131310398</v>
      </c>
      <c r="D9" s="172">
        <v>-3.66257471955586</v>
      </c>
      <c r="E9" s="172">
        <v>5.7833970763592696E-3</v>
      </c>
    </row>
    <row r="10" spans="1:5" x14ac:dyDescent="0.2">
      <c r="A10" s="172" t="s">
        <v>232</v>
      </c>
      <c r="B10" s="172" t="s">
        <v>1558</v>
      </c>
      <c r="C10" s="173">
        <v>622.71690340266605</v>
      </c>
      <c r="D10" s="172">
        <v>-2.0588307148348202</v>
      </c>
      <c r="E10" s="174">
        <v>3.3029456465454E-26</v>
      </c>
    </row>
  </sheetData>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AF2C95-36B5-3842-A5A3-A817843DF7C8}">
  <dimension ref="A1:G546"/>
  <sheetViews>
    <sheetView topLeftCell="A144" zoomScale="90" zoomScaleNormal="90" workbookViewId="0">
      <selection activeCell="A19" sqref="A19:XFD19"/>
    </sheetView>
    <sheetView workbookViewId="1"/>
  </sheetViews>
  <sheetFormatPr baseColWidth="10" defaultRowHeight="16" x14ac:dyDescent="0.2"/>
  <cols>
    <col min="1" max="1" width="19.6640625" style="5" customWidth="1"/>
    <col min="2" max="2" width="16.5" style="5" customWidth="1"/>
    <col min="3" max="3" width="53.6640625" style="5" customWidth="1"/>
    <col min="4" max="4" width="13.1640625" style="5" customWidth="1"/>
    <col min="5" max="5" width="9.5" style="3" customWidth="1"/>
    <col min="6" max="6" width="54.5" style="3" bestFit="1" customWidth="1"/>
    <col min="7" max="7" width="52.6640625" style="5" bestFit="1" customWidth="1"/>
    <col min="8" max="8" width="53.1640625" style="5" customWidth="1"/>
    <col min="9" max="16384" width="10.83203125" style="5"/>
  </cols>
  <sheetData>
    <row r="1" spans="1:7" s="103" customFormat="1" ht="19" x14ac:dyDescent="0.25">
      <c r="A1" s="100" t="s">
        <v>1547</v>
      </c>
      <c r="E1" s="104"/>
      <c r="F1" s="104"/>
    </row>
    <row r="2" spans="1:7" x14ac:dyDescent="0.2">
      <c r="A2" t="s">
        <v>1458</v>
      </c>
      <c r="C2" t="s">
        <v>1559</v>
      </c>
    </row>
    <row r="4" spans="1:7" ht="17" thickBot="1" x14ac:dyDescent="0.25">
      <c r="A4" s="4" t="s">
        <v>16</v>
      </c>
      <c r="B4" s="5" t="s">
        <v>17</v>
      </c>
      <c r="C4" s="3" t="s">
        <v>1390</v>
      </c>
      <c r="D4" s="50" t="s">
        <v>18</v>
      </c>
      <c r="E4" s="51" t="s">
        <v>19</v>
      </c>
      <c r="F4" s="4" t="s">
        <v>20</v>
      </c>
      <c r="G4" s="132" t="s">
        <v>1541</v>
      </c>
    </row>
    <row r="5" spans="1:7" ht="17" hidden="1" thickTop="1" x14ac:dyDescent="0.2">
      <c r="A5" s="120" t="s">
        <v>107</v>
      </c>
      <c r="B5" s="120"/>
      <c r="C5" s="120" t="s">
        <v>787</v>
      </c>
      <c r="D5" s="121">
        <v>8.0461613099033809</v>
      </c>
      <c r="E5" s="122">
        <v>5.3689992811701595E-10</v>
      </c>
      <c r="F5" s="123" t="s">
        <v>1444</v>
      </c>
      <c r="G5" s="120" t="s">
        <v>1521</v>
      </c>
    </row>
    <row r="6" spans="1:7" ht="17" thickTop="1" x14ac:dyDescent="0.2">
      <c r="A6" s="5" t="s">
        <v>549</v>
      </c>
      <c r="C6" s="5" t="s">
        <v>788</v>
      </c>
      <c r="D6" s="50">
        <v>7.3549549413126103</v>
      </c>
      <c r="E6" s="51">
        <v>0</v>
      </c>
      <c r="F6" s="4" t="s">
        <v>3</v>
      </c>
      <c r="G6" s="119" t="s">
        <v>1492</v>
      </c>
    </row>
    <row r="7" spans="1:7" hidden="1" x14ac:dyDescent="0.2">
      <c r="A7" s="5" t="s">
        <v>85</v>
      </c>
      <c r="C7" s="5" t="s">
        <v>14</v>
      </c>
      <c r="D7" s="50">
        <v>7.2007048496364501</v>
      </c>
      <c r="E7" s="51">
        <v>1.41206479293417E-44</v>
      </c>
      <c r="F7" s="4" t="s">
        <v>0</v>
      </c>
    </row>
    <row r="8" spans="1:7" hidden="1" x14ac:dyDescent="0.2">
      <c r="A8" s="5" t="s">
        <v>84</v>
      </c>
      <c r="C8" s="5" t="s">
        <v>14</v>
      </c>
      <c r="D8" s="50">
        <v>6.3792608300991498</v>
      </c>
      <c r="E8" s="51">
        <v>8.8390747904865404E-15</v>
      </c>
      <c r="F8" s="4" t="s">
        <v>0</v>
      </c>
    </row>
    <row r="9" spans="1:7" hidden="1" x14ac:dyDescent="0.2">
      <c r="A9" s="5" t="s">
        <v>519</v>
      </c>
      <c r="C9" s="5" t="s">
        <v>14</v>
      </c>
      <c r="D9" s="50">
        <v>6.30011015776258</v>
      </c>
      <c r="E9" s="51">
        <v>2.0043326125694499E-26</v>
      </c>
      <c r="F9" s="4" t="s">
        <v>0</v>
      </c>
    </row>
    <row r="10" spans="1:7" x14ac:dyDescent="0.2">
      <c r="A10" s="5" t="s">
        <v>116</v>
      </c>
      <c r="B10" s="5" t="s">
        <v>117</v>
      </c>
      <c r="C10" s="5" t="s">
        <v>789</v>
      </c>
      <c r="D10" s="50">
        <v>5.9176714175749998</v>
      </c>
      <c r="E10" s="51">
        <v>7.0528291437114499E-108</v>
      </c>
      <c r="F10" s="4" t="s">
        <v>3</v>
      </c>
      <c r="G10" s="120" t="s">
        <v>1493</v>
      </c>
    </row>
    <row r="11" spans="1:7" hidden="1" x14ac:dyDescent="0.2">
      <c r="A11" s="4" t="s">
        <v>523</v>
      </c>
      <c r="C11" s="5" t="s">
        <v>524</v>
      </c>
      <c r="D11" s="50">
        <v>5.7475063223796301</v>
      </c>
      <c r="E11" s="51">
        <v>1.06894397898261E-25</v>
      </c>
      <c r="F11" s="5" t="s">
        <v>515</v>
      </c>
    </row>
    <row r="12" spans="1:7" hidden="1" x14ac:dyDescent="0.2">
      <c r="A12" s="4" t="s">
        <v>520</v>
      </c>
      <c r="C12" s="5" t="s">
        <v>790</v>
      </c>
      <c r="D12" s="50">
        <v>5.6783181758082604</v>
      </c>
      <c r="E12" s="51">
        <v>7.0868554437293497E-27</v>
      </c>
      <c r="F12" s="5" t="s">
        <v>515</v>
      </c>
    </row>
    <row r="13" spans="1:7" hidden="1" x14ac:dyDescent="0.2">
      <c r="A13" s="4" t="s">
        <v>514</v>
      </c>
      <c r="C13" s="5" t="s">
        <v>791</v>
      </c>
      <c r="D13" s="50">
        <v>5.6134398209950502</v>
      </c>
      <c r="E13" s="51">
        <v>6.3241562273685301E-27</v>
      </c>
      <c r="F13" s="5" t="s">
        <v>515</v>
      </c>
    </row>
    <row r="14" spans="1:7" hidden="1" x14ac:dyDescent="0.2">
      <c r="A14" s="5" t="s">
        <v>509</v>
      </c>
      <c r="C14" s="5" t="s">
        <v>14</v>
      </c>
      <c r="D14" s="50">
        <v>5.4991192845846397</v>
      </c>
      <c r="E14" s="51">
        <v>1.07982320916325E-61</v>
      </c>
      <c r="F14" s="4" t="s">
        <v>0</v>
      </c>
    </row>
    <row r="15" spans="1:7" x14ac:dyDescent="0.2">
      <c r="A15" s="5" t="s">
        <v>513</v>
      </c>
      <c r="B15" s="5" t="s">
        <v>793</v>
      </c>
      <c r="C15" s="5" t="s">
        <v>794</v>
      </c>
      <c r="D15" s="50">
        <v>5.3987606008667504</v>
      </c>
      <c r="E15" s="51">
        <v>3.2022114851906099E-98</v>
      </c>
      <c r="F15" s="4" t="s">
        <v>3</v>
      </c>
      <c r="G15" s="120" t="s">
        <v>1493</v>
      </c>
    </row>
    <row r="16" spans="1:7" hidden="1" x14ac:dyDescent="0.2">
      <c r="A16" s="4" t="s">
        <v>529</v>
      </c>
      <c r="C16" s="5" t="s">
        <v>530</v>
      </c>
      <c r="D16" s="50">
        <v>5.3302795256684403</v>
      </c>
      <c r="E16" s="51">
        <v>9.7280762555520498E-32</v>
      </c>
      <c r="F16" s="5" t="s">
        <v>515</v>
      </c>
    </row>
    <row r="17" spans="1:7" hidden="1" x14ac:dyDescent="0.2">
      <c r="A17" s="5" t="s">
        <v>521</v>
      </c>
      <c r="C17" s="5" t="s">
        <v>14</v>
      </c>
      <c r="D17" s="50">
        <v>5.3223535522628902</v>
      </c>
      <c r="E17" s="51">
        <v>1.5088723836250299E-20</v>
      </c>
      <c r="F17" s="4" t="s">
        <v>0</v>
      </c>
    </row>
    <row r="18" spans="1:7" x14ac:dyDescent="0.2">
      <c r="A18" s="5" t="s">
        <v>546</v>
      </c>
      <c r="C18" s="5" t="s">
        <v>788</v>
      </c>
      <c r="D18" s="50">
        <v>5.1938931938626203</v>
      </c>
      <c r="E18" s="51">
        <v>1.03815485512066E-30</v>
      </c>
      <c r="F18" s="4" t="s">
        <v>3</v>
      </c>
      <c r="G18" s="119" t="s">
        <v>1492</v>
      </c>
    </row>
    <row r="19" spans="1:7" x14ac:dyDescent="0.2">
      <c r="A19" s="5" t="s">
        <v>112</v>
      </c>
      <c r="B19" s="5" t="s">
        <v>113</v>
      </c>
      <c r="C19" s="5" t="s">
        <v>795</v>
      </c>
      <c r="D19" s="50">
        <v>5.1804443572992698</v>
      </c>
      <c r="E19" s="51">
        <v>1.9253653534336501E-109</v>
      </c>
      <c r="F19" s="4" t="s">
        <v>3</v>
      </c>
      <c r="G19" s="120" t="s">
        <v>1493</v>
      </c>
    </row>
    <row r="20" spans="1:7" hidden="1" x14ac:dyDescent="0.2">
      <c r="A20" s="4" t="s">
        <v>541</v>
      </c>
      <c r="C20" s="5" t="s">
        <v>540</v>
      </c>
      <c r="D20" s="50">
        <v>5.0888678810532397</v>
      </c>
      <c r="E20" s="51">
        <v>1.5685032056567501E-25</v>
      </c>
      <c r="F20" s="5" t="s">
        <v>515</v>
      </c>
    </row>
    <row r="21" spans="1:7" hidden="1" x14ac:dyDescent="0.2">
      <c r="A21" s="4" t="s">
        <v>544</v>
      </c>
      <c r="C21" s="5" t="s">
        <v>530</v>
      </c>
      <c r="D21" s="50">
        <v>5.0336487580392504</v>
      </c>
      <c r="E21" s="51">
        <v>1.93512160115352E-14</v>
      </c>
      <c r="F21" s="5" t="s">
        <v>515</v>
      </c>
    </row>
    <row r="22" spans="1:7" x14ac:dyDescent="0.2">
      <c r="A22" s="5" t="s">
        <v>497</v>
      </c>
      <c r="C22" s="5" t="s">
        <v>1264</v>
      </c>
      <c r="D22" s="50">
        <v>4.9906833791449197</v>
      </c>
      <c r="E22" s="51">
        <v>8.8946493979340092E-9</v>
      </c>
      <c r="F22" s="4" t="s">
        <v>3</v>
      </c>
      <c r="G22" s="120" t="s">
        <v>52</v>
      </c>
    </row>
    <row r="23" spans="1:7" hidden="1" x14ac:dyDescent="0.2">
      <c r="A23" s="4" t="s">
        <v>539</v>
      </c>
      <c r="C23" s="5" t="s">
        <v>540</v>
      </c>
      <c r="D23" s="50">
        <v>4.9575120045046104</v>
      </c>
      <c r="E23" s="51">
        <v>1.7283104396580499E-21</v>
      </c>
      <c r="F23" s="5" t="s">
        <v>515</v>
      </c>
    </row>
    <row r="24" spans="1:7" x14ac:dyDescent="0.2">
      <c r="A24" s="5" t="s">
        <v>507</v>
      </c>
      <c r="C24" s="5" t="s">
        <v>796</v>
      </c>
      <c r="D24" s="50">
        <v>4.8946757441704598</v>
      </c>
      <c r="E24" s="51">
        <v>1.9379592393492801E-69</v>
      </c>
      <c r="F24" s="4" t="s">
        <v>3</v>
      </c>
      <c r="G24" s="5" t="s">
        <v>1492</v>
      </c>
    </row>
    <row r="25" spans="1:7" hidden="1" x14ac:dyDescent="0.2">
      <c r="A25" s="120" t="s">
        <v>119</v>
      </c>
      <c r="B25" s="120" t="s">
        <v>120</v>
      </c>
      <c r="C25" s="120" t="s">
        <v>121</v>
      </c>
      <c r="D25" s="121">
        <v>4.7207804863957099</v>
      </c>
      <c r="E25" s="122">
        <v>2.7017847404758201E-14</v>
      </c>
      <c r="F25" s="123" t="s">
        <v>1444</v>
      </c>
      <c r="G25" s="98" t="s">
        <v>1433</v>
      </c>
    </row>
    <row r="26" spans="1:7" hidden="1" x14ac:dyDescent="0.2">
      <c r="A26" s="5" t="s">
        <v>508</v>
      </c>
      <c r="C26" s="5" t="s">
        <v>14</v>
      </c>
      <c r="D26" s="50">
        <v>4.6207983996121502</v>
      </c>
      <c r="E26" s="51">
        <v>7.7851417065019301E-23</v>
      </c>
      <c r="F26" s="4" t="s">
        <v>0</v>
      </c>
    </row>
    <row r="27" spans="1:7" hidden="1" x14ac:dyDescent="0.2">
      <c r="A27" s="5" t="s">
        <v>71</v>
      </c>
      <c r="C27" s="5" t="s">
        <v>14</v>
      </c>
      <c r="D27" s="50">
        <v>4.6090511482121101</v>
      </c>
      <c r="E27" s="51">
        <v>4.5592516661591197E-22</v>
      </c>
      <c r="F27" s="4" t="s">
        <v>0</v>
      </c>
    </row>
    <row r="28" spans="1:7" hidden="1" x14ac:dyDescent="0.2">
      <c r="A28" s="5" t="s">
        <v>103</v>
      </c>
      <c r="C28" s="5" t="s">
        <v>104</v>
      </c>
      <c r="D28" s="50">
        <v>4.5653843096022202</v>
      </c>
      <c r="E28" s="51">
        <v>3.32187365932274E-34</v>
      </c>
      <c r="F28" s="4" t="s">
        <v>11</v>
      </c>
    </row>
    <row r="29" spans="1:7" x14ac:dyDescent="0.2">
      <c r="A29" s="5" t="s">
        <v>517</v>
      </c>
      <c r="B29" s="5" t="s">
        <v>797</v>
      </c>
      <c r="C29" s="5" t="s">
        <v>798</v>
      </c>
      <c r="D29" s="50">
        <v>4.509856848848</v>
      </c>
      <c r="E29" s="51">
        <v>4.5794999550860202E-26</v>
      </c>
      <c r="F29" s="4" t="s">
        <v>3</v>
      </c>
      <c r="G29" s="120" t="s">
        <v>1493</v>
      </c>
    </row>
    <row r="30" spans="1:7" hidden="1" x14ac:dyDescent="0.2">
      <c r="A30" s="5" t="s">
        <v>547</v>
      </c>
      <c r="C30" s="5" t="s">
        <v>14</v>
      </c>
      <c r="D30" s="50">
        <v>4.4864585920937801</v>
      </c>
      <c r="E30" s="51">
        <v>9.4221423362619495E-13</v>
      </c>
      <c r="F30" s="4" t="s">
        <v>0</v>
      </c>
    </row>
    <row r="31" spans="1:7" hidden="1" x14ac:dyDescent="0.2">
      <c r="A31" s="5" t="s">
        <v>105</v>
      </c>
      <c r="C31" s="5" t="s">
        <v>106</v>
      </c>
      <c r="D31" s="50">
        <v>4.4670205414919097</v>
      </c>
      <c r="E31" s="51">
        <v>1.19674903183194E-27</v>
      </c>
      <c r="F31" s="4" t="s">
        <v>11</v>
      </c>
    </row>
    <row r="32" spans="1:7" hidden="1" x14ac:dyDescent="0.2">
      <c r="A32" s="4" t="s">
        <v>605</v>
      </c>
      <c r="C32" s="5" t="s">
        <v>799</v>
      </c>
      <c r="D32" s="50">
        <v>4.46190012077723</v>
      </c>
      <c r="E32" s="51">
        <v>7.7356168686751507E-108</v>
      </c>
      <c r="F32" s="5" t="s">
        <v>515</v>
      </c>
    </row>
    <row r="33" spans="1:7" hidden="1" x14ac:dyDescent="0.2">
      <c r="A33" s="5" t="s">
        <v>511</v>
      </c>
      <c r="C33" s="5" t="s">
        <v>106</v>
      </c>
      <c r="D33" s="50">
        <v>4.4611404075773704</v>
      </c>
      <c r="E33" s="51">
        <v>1.3295236166024701E-20</v>
      </c>
      <c r="F33" s="4" t="s">
        <v>11</v>
      </c>
    </row>
    <row r="34" spans="1:7" hidden="1" x14ac:dyDescent="0.2">
      <c r="A34" s="120" t="s">
        <v>534</v>
      </c>
      <c r="B34" s="120"/>
      <c r="C34" s="120" t="s">
        <v>800</v>
      </c>
      <c r="D34" s="121">
        <v>4.4281369778595803</v>
      </c>
      <c r="E34" s="122">
        <v>1.7696842889548E-13</v>
      </c>
      <c r="F34" s="123" t="s">
        <v>1444</v>
      </c>
      <c r="G34" s="120" t="s">
        <v>441</v>
      </c>
    </row>
    <row r="35" spans="1:7" hidden="1" x14ac:dyDescent="0.2">
      <c r="A35" s="5" t="s">
        <v>531</v>
      </c>
      <c r="C35" s="5" t="s">
        <v>801</v>
      </c>
      <c r="D35" s="50">
        <v>4.4251814879248696</v>
      </c>
      <c r="E35" s="51">
        <v>4.2235202638357702E-17</v>
      </c>
      <c r="F35" s="4" t="s">
        <v>1421</v>
      </c>
    </row>
    <row r="36" spans="1:7" hidden="1" x14ac:dyDescent="0.2">
      <c r="A36" s="5" t="s">
        <v>99</v>
      </c>
      <c r="C36" s="5" t="s">
        <v>100</v>
      </c>
      <c r="D36" s="50">
        <v>4.4021072825593501</v>
      </c>
      <c r="E36" s="51">
        <v>6.9678012652835104E-13</v>
      </c>
      <c r="F36" s="4" t="s">
        <v>1</v>
      </c>
    </row>
    <row r="37" spans="1:7" hidden="1" x14ac:dyDescent="0.2">
      <c r="A37" s="120" t="s">
        <v>109</v>
      </c>
      <c r="B37" s="120"/>
      <c r="C37" s="120" t="s">
        <v>110</v>
      </c>
      <c r="D37" s="121">
        <v>4.3947710997214804</v>
      </c>
      <c r="E37" s="122">
        <v>1.4640533782446699E-11</v>
      </c>
      <c r="F37" s="123" t="s">
        <v>1444</v>
      </c>
      <c r="G37" s="120" t="s">
        <v>108</v>
      </c>
    </row>
    <row r="38" spans="1:7" x14ac:dyDescent="0.2">
      <c r="A38" s="5" t="s">
        <v>499</v>
      </c>
      <c r="C38" s="63" t="s">
        <v>802</v>
      </c>
      <c r="D38" s="64">
        <v>4.3396759062510597</v>
      </c>
      <c r="E38" s="65">
        <v>6.2265316238323504E-4</v>
      </c>
      <c r="F38" s="4" t="s">
        <v>3</v>
      </c>
      <c r="G38" s="120" t="s">
        <v>52</v>
      </c>
    </row>
    <row r="39" spans="1:7" hidden="1" x14ac:dyDescent="0.2">
      <c r="A39" s="5" t="s">
        <v>550</v>
      </c>
      <c r="C39" s="5" t="s">
        <v>14</v>
      </c>
      <c r="D39" s="50">
        <v>4.3333549581667397</v>
      </c>
      <c r="E39" s="51">
        <v>2.2772083866808899E-14</v>
      </c>
      <c r="F39" s="4" t="s">
        <v>0</v>
      </c>
    </row>
    <row r="40" spans="1:7" hidden="1" x14ac:dyDescent="0.2">
      <c r="A40" s="4" t="s">
        <v>538</v>
      </c>
      <c r="C40" s="5" t="s">
        <v>803</v>
      </c>
      <c r="D40" s="50">
        <v>4.3282651278911199</v>
      </c>
      <c r="E40" s="51">
        <v>7.5500640861642201E-18</v>
      </c>
      <c r="F40" s="5" t="s">
        <v>515</v>
      </c>
    </row>
    <row r="41" spans="1:7" hidden="1" x14ac:dyDescent="0.2">
      <c r="A41" s="5" t="s">
        <v>557</v>
      </c>
      <c r="C41" s="5" t="s">
        <v>14</v>
      </c>
      <c r="D41" s="50">
        <v>4.3151278737263299</v>
      </c>
      <c r="E41" s="51">
        <v>1.3215010375324899E-15</v>
      </c>
      <c r="F41" s="4" t="s">
        <v>0</v>
      </c>
    </row>
    <row r="42" spans="1:7" x14ac:dyDescent="0.2">
      <c r="A42" s="5" t="s">
        <v>572</v>
      </c>
      <c r="C42" s="5" t="s">
        <v>804</v>
      </c>
      <c r="D42" s="50">
        <v>4.2631558072914197</v>
      </c>
      <c r="E42" s="51">
        <v>2.0840724699776602E-15</v>
      </c>
      <c r="F42" s="4" t="s">
        <v>3</v>
      </c>
      <c r="G42" s="5" t="s">
        <v>1492</v>
      </c>
    </row>
    <row r="43" spans="1:7" hidden="1" x14ac:dyDescent="0.2">
      <c r="A43" s="5" t="s">
        <v>1333</v>
      </c>
      <c r="B43" s="5" t="s">
        <v>573</v>
      </c>
      <c r="C43" s="5" t="s">
        <v>805</v>
      </c>
      <c r="D43" s="50">
        <v>4.2501515065161</v>
      </c>
      <c r="E43" s="51">
        <v>1.6507273197151401E-63</v>
      </c>
      <c r="F43" s="4" t="s">
        <v>33</v>
      </c>
    </row>
    <row r="44" spans="1:7" hidden="1" x14ac:dyDescent="0.2">
      <c r="A44" s="5" t="s">
        <v>566</v>
      </c>
      <c r="C44" s="5" t="s">
        <v>639</v>
      </c>
      <c r="D44" s="50">
        <v>4.1783134751202997</v>
      </c>
      <c r="E44" s="51">
        <v>1.2673078063877601E-31</v>
      </c>
      <c r="F44" s="4" t="s">
        <v>33</v>
      </c>
    </row>
    <row r="45" spans="1:7" hidden="1" x14ac:dyDescent="0.2">
      <c r="A45" s="5" t="s">
        <v>76</v>
      </c>
      <c r="C45" s="5" t="s">
        <v>14</v>
      </c>
      <c r="D45" s="50">
        <v>4.1644374059195304</v>
      </c>
      <c r="E45" s="51">
        <v>7.5663945458659406E-11</v>
      </c>
      <c r="F45" s="4" t="s">
        <v>0</v>
      </c>
    </row>
    <row r="46" spans="1:7" hidden="1" x14ac:dyDescent="0.2">
      <c r="A46" s="5" t="s">
        <v>552</v>
      </c>
      <c r="C46" s="5" t="s">
        <v>14</v>
      </c>
      <c r="D46" s="50">
        <v>4.1584663844364904</v>
      </c>
      <c r="E46" s="51">
        <v>1.2056027595599801E-8</v>
      </c>
      <c r="F46" s="4" t="s">
        <v>0</v>
      </c>
    </row>
    <row r="47" spans="1:7" hidden="1" x14ac:dyDescent="0.2">
      <c r="A47" s="5" t="s">
        <v>542</v>
      </c>
      <c r="C47" s="5" t="s">
        <v>14</v>
      </c>
      <c r="D47" s="50">
        <v>4.1378175592303004</v>
      </c>
      <c r="E47" s="51">
        <v>9.8000820564527393E-50</v>
      </c>
      <c r="F47" s="4" t="s">
        <v>0</v>
      </c>
    </row>
    <row r="48" spans="1:7" x14ac:dyDescent="0.2">
      <c r="A48" s="5" t="s">
        <v>533</v>
      </c>
      <c r="B48" s="5" t="s">
        <v>806</v>
      </c>
      <c r="C48" s="5" t="s">
        <v>807</v>
      </c>
      <c r="D48" s="50">
        <v>4.1228989696183396</v>
      </c>
      <c r="E48" s="51">
        <v>5.4321413611502402E-41</v>
      </c>
      <c r="F48" s="4" t="s">
        <v>3</v>
      </c>
      <c r="G48" s="120" t="s">
        <v>52</v>
      </c>
    </row>
    <row r="49" spans="1:7" hidden="1" x14ac:dyDescent="0.2">
      <c r="A49" s="5" t="s">
        <v>594</v>
      </c>
      <c r="C49" s="5" t="s">
        <v>14</v>
      </c>
      <c r="D49" s="50">
        <v>4.1211200291162404</v>
      </c>
      <c r="E49" s="51">
        <v>1.0021787986165299E-12</v>
      </c>
      <c r="F49" s="4" t="s">
        <v>0</v>
      </c>
    </row>
    <row r="50" spans="1:7" hidden="1" x14ac:dyDescent="0.2">
      <c r="A50" s="5" t="s">
        <v>34</v>
      </c>
      <c r="C50" s="5" t="s">
        <v>35</v>
      </c>
      <c r="D50" s="50">
        <v>4.1070937473630202</v>
      </c>
      <c r="E50" s="51">
        <v>1.24265933878882E-14</v>
      </c>
      <c r="F50" s="4" t="s">
        <v>1</v>
      </c>
    </row>
    <row r="51" spans="1:7" hidden="1" x14ac:dyDescent="0.2">
      <c r="A51" s="5" t="s">
        <v>527</v>
      </c>
      <c r="C51" s="5" t="s">
        <v>808</v>
      </c>
      <c r="D51" s="50">
        <v>4.0642234798398098</v>
      </c>
      <c r="E51" s="51">
        <v>8.5636403020729106E-11</v>
      </c>
      <c r="F51" s="4" t="s">
        <v>27</v>
      </c>
    </row>
    <row r="52" spans="1:7" x14ac:dyDescent="0.2">
      <c r="A52" s="5" t="s">
        <v>577</v>
      </c>
      <c r="C52" s="5" t="s">
        <v>809</v>
      </c>
      <c r="D52" s="50">
        <v>4.0146518205008803</v>
      </c>
      <c r="E52" s="51">
        <v>1.0619689368803499E-36</v>
      </c>
      <c r="F52" s="4" t="s">
        <v>3</v>
      </c>
      <c r="G52" s="5" t="s">
        <v>1538</v>
      </c>
    </row>
    <row r="53" spans="1:7" hidden="1" x14ac:dyDescent="0.2">
      <c r="A53" s="5" t="s">
        <v>558</v>
      </c>
      <c r="C53" s="5" t="s">
        <v>810</v>
      </c>
      <c r="D53" s="50">
        <v>4.0114588478544997</v>
      </c>
      <c r="E53" s="51">
        <v>1.3143397836325599E-24</v>
      </c>
      <c r="F53" s="4" t="s">
        <v>33</v>
      </c>
    </row>
    <row r="54" spans="1:7" hidden="1" x14ac:dyDescent="0.2">
      <c r="A54" s="5" t="s">
        <v>811</v>
      </c>
      <c r="B54" s="60"/>
      <c r="C54" s="5" t="s">
        <v>812</v>
      </c>
      <c r="D54" s="61">
        <v>4.0103577192687103</v>
      </c>
      <c r="E54" s="62">
        <v>4.6280439589455998E-8</v>
      </c>
      <c r="F54" s="4" t="s">
        <v>33</v>
      </c>
    </row>
    <row r="55" spans="1:7" x14ac:dyDescent="0.2">
      <c r="A55" s="5" t="s">
        <v>562</v>
      </c>
      <c r="C55" s="5" t="s">
        <v>473</v>
      </c>
      <c r="D55" s="50">
        <v>3.9948710685262401</v>
      </c>
      <c r="E55" s="51">
        <v>1.9374513056911499E-44</v>
      </c>
      <c r="F55" s="4" t="s">
        <v>3</v>
      </c>
      <c r="G55" s="5" t="s">
        <v>1492</v>
      </c>
    </row>
    <row r="56" spans="1:7" hidden="1" x14ac:dyDescent="0.2">
      <c r="A56" s="4" t="s">
        <v>569</v>
      </c>
      <c r="C56" s="5" t="s">
        <v>540</v>
      </c>
      <c r="D56" s="50">
        <v>3.9940900201543199</v>
      </c>
      <c r="E56" s="51">
        <v>7.2392555620415697E-15</v>
      </c>
      <c r="F56" s="5" t="s">
        <v>515</v>
      </c>
    </row>
    <row r="57" spans="1:7" hidden="1" x14ac:dyDescent="0.2">
      <c r="A57" s="5" t="s">
        <v>590</v>
      </c>
      <c r="C57" s="5" t="s">
        <v>813</v>
      </c>
      <c r="D57" s="50">
        <v>3.9863995971772699</v>
      </c>
      <c r="E57" s="51">
        <v>9.6558393502898106E-43</v>
      </c>
      <c r="F57" s="4" t="s">
        <v>515</v>
      </c>
    </row>
    <row r="58" spans="1:7" hidden="1" x14ac:dyDescent="0.2">
      <c r="A58" s="120" t="s">
        <v>553</v>
      </c>
      <c r="B58" s="120"/>
      <c r="C58" s="120" t="s">
        <v>814</v>
      </c>
      <c r="D58" s="121">
        <v>3.9764086145534501</v>
      </c>
      <c r="E58" s="122">
        <v>5.0289124285919603E-16</v>
      </c>
      <c r="F58" s="123" t="s">
        <v>1444</v>
      </c>
      <c r="G58" s="120" t="s">
        <v>417</v>
      </c>
    </row>
    <row r="59" spans="1:7" x14ac:dyDescent="0.2">
      <c r="A59" s="5" t="s">
        <v>54</v>
      </c>
      <c r="C59" s="5" t="s">
        <v>51</v>
      </c>
      <c r="D59" s="50">
        <v>3.9611893933724498</v>
      </c>
      <c r="E59" s="51">
        <v>1.6266861687174299E-28</v>
      </c>
      <c r="F59" s="4" t="s">
        <v>3</v>
      </c>
      <c r="G59" s="120" t="s">
        <v>52</v>
      </c>
    </row>
    <row r="60" spans="1:7" hidden="1" x14ac:dyDescent="0.2">
      <c r="A60" s="4" t="s">
        <v>651</v>
      </c>
      <c r="C60" s="5" t="s">
        <v>652</v>
      </c>
      <c r="D60" s="50">
        <v>3.95763197959347</v>
      </c>
      <c r="E60" s="51">
        <v>9.08486648552599E-23</v>
      </c>
      <c r="F60" s="5" t="s">
        <v>515</v>
      </c>
    </row>
    <row r="61" spans="1:7" hidden="1" x14ac:dyDescent="0.2">
      <c r="A61" s="5" t="s">
        <v>759</v>
      </c>
      <c r="C61" s="5" t="s">
        <v>14</v>
      </c>
      <c r="D61" s="50">
        <v>3.9552690607982801</v>
      </c>
      <c r="E61" s="51">
        <v>1.8351649352535999E-14</v>
      </c>
      <c r="F61" s="4" t="s">
        <v>0</v>
      </c>
    </row>
    <row r="62" spans="1:7" hidden="1" x14ac:dyDescent="0.2">
      <c r="A62" s="4" t="s">
        <v>815</v>
      </c>
      <c r="C62" s="5" t="s">
        <v>816</v>
      </c>
      <c r="D62" s="50">
        <v>3.9133731487025698</v>
      </c>
      <c r="E62" s="51">
        <v>1.10954706596574E-11</v>
      </c>
      <c r="F62" s="4" t="s">
        <v>33</v>
      </c>
    </row>
    <row r="63" spans="1:7" hidden="1" x14ac:dyDescent="0.2">
      <c r="A63" s="4" t="s">
        <v>568</v>
      </c>
      <c r="C63" s="5" t="s">
        <v>817</v>
      </c>
      <c r="D63" s="50">
        <v>3.8872299122168399</v>
      </c>
      <c r="E63" s="51">
        <v>1.51720993966524E-36</v>
      </c>
      <c r="F63" s="5" t="s">
        <v>515</v>
      </c>
    </row>
    <row r="64" spans="1:7" x14ac:dyDescent="0.2">
      <c r="A64" s="5" t="s">
        <v>819</v>
      </c>
      <c r="C64" s="5" t="s">
        <v>820</v>
      </c>
      <c r="D64" s="50">
        <v>3.8707236783811201</v>
      </c>
      <c r="E64" s="51">
        <v>1.08796162371058E-13</v>
      </c>
      <c r="F64" s="4" t="s">
        <v>3</v>
      </c>
      <c r="G64" s="120" t="s">
        <v>52</v>
      </c>
    </row>
    <row r="65" spans="1:7" hidden="1" x14ac:dyDescent="0.2">
      <c r="A65" s="120" t="s">
        <v>598</v>
      </c>
      <c r="B65" s="120"/>
      <c r="C65" s="120" t="s">
        <v>821</v>
      </c>
      <c r="D65" s="121">
        <v>3.8535238451846898</v>
      </c>
      <c r="E65" s="122">
        <v>7.3165039236684093E-55</v>
      </c>
      <c r="F65" s="123" t="s">
        <v>1444</v>
      </c>
      <c r="G65" s="120" t="s">
        <v>1521</v>
      </c>
    </row>
    <row r="66" spans="1:7" hidden="1" x14ac:dyDescent="0.2">
      <c r="A66" s="4" t="s">
        <v>554</v>
      </c>
      <c r="C66" s="5" t="s">
        <v>822</v>
      </c>
      <c r="D66" s="50">
        <v>3.8511223528010099</v>
      </c>
      <c r="E66" s="51">
        <v>5.6829003779756398E-27</v>
      </c>
      <c r="F66" s="5" t="s">
        <v>515</v>
      </c>
    </row>
    <row r="67" spans="1:7" hidden="1" x14ac:dyDescent="0.2">
      <c r="A67" s="4" t="s">
        <v>617</v>
      </c>
      <c r="C67" s="5" t="s">
        <v>530</v>
      </c>
      <c r="D67" s="50">
        <v>3.80403170412287</v>
      </c>
      <c r="E67" s="51">
        <v>7.6610776960175905E-41</v>
      </c>
      <c r="F67" s="5" t="s">
        <v>515</v>
      </c>
    </row>
    <row r="68" spans="1:7" hidden="1" x14ac:dyDescent="0.2">
      <c r="A68" s="4" t="s">
        <v>624</v>
      </c>
      <c r="C68" s="5" t="s">
        <v>625</v>
      </c>
      <c r="D68" s="50">
        <v>3.7935922581797499</v>
      </c>
      <c r="E68" s="51">
        <v>2.9349977426724901E-28</v>
      </c>
      <c r="F68" s="5" t="s">
        <v>515</v>
      </c>
    </row>
    <row r="69" spans="1:7" hidden="1" x14ac:dyDescent="0.2">
      <c r="A69" s="4" t="s">
        <v>612</v>
      </c>
      <c r="C69" s="5" t="s">
        <v>823</v>
      </c>
      <c r="D69" s="50">
        <v>3.7677810417216899</v>
      </c>
      <c r="E69" s="51">
        <v>2.1160151095695201E-29</v>
      </c>
      <c r="F69" s="5" t="s">
        <v>515</v>
      </c>
    </row>
    <row r="70" spans="1:7" hidden="1" x14ac:dyDescent="0.2">
      <c r="A70" s="5" t="s">
        <v>563</v>
      </c>
      <c r="C70" s="5" t="s">
        <v>14</v>
      </c>
      <c r="D70" s="50">
        <v>3.7646476240470301</v>
      </c>
      <c r="E70" s="51">
        <v>4.8378110700531E-15</v>
      </c>
      <c r="F70" s="4" t="s">
        <v>0</v>
      </c>
    </row>
    <row r="71" spans="1:7" hidden="1" x14ac:dyDescent="0.2">
      <c r="A71" s="4" t="s">
        <v>600</v>
      </c>
      <c r="C71" s="5" t="s">
        <v>824</v>
      </c>
      <c r="D71" s="50">
        <v>3.7503062601707602</v>
      </c>
      <c r="E71" s="51">
        <v>6.2829179759258403E-21</v>
      </c>
      <c r="F71" s="5" t="s">
        <v>515</v>
      </c>
    </row>
    <row r="72" spans="1:7" hidden="1" x14ac:dyDescent="0.2">
      <c r="A72" s="5" t="s">
        <v>825</v>
      </c>
      <c r="C72" s="5" t="s">
        <v>14</v>
      </c>
      <c r="D72" s="50">
        <v>3.7443592609210299</v>
      </c>
      <c r="E72" s="51">
        <v>1.40604449995442E-8</v>
      </c>
      <c r="F72" s="4" t="s">
        <v>0</v>
      </c>
    </row>
    <row r="73" spans="1:7" hidden="1" x14ac:dyDescent="0.2">
      <c r="A73" s="5" t="s">
        <v>564</v>
      </c>
      <c r="C73" s="5" t="s">
        <v>14</v>
      </c>
      <c r="D73" s="50">
        <v>3.7362572799123699</v>
      </c>
      <c r="E73" s="51">
        <v>2.44299514066052E-11</v>
      </c>
      <c r="F73" s="4" t="s">
        <v>0</v>
      </c>
    </row>
    <row r="74" spans="1:7" x14ac:dyDescent="0.2">
      <c r="A74" s="5" t="s">
        <v>50</v>
      </c>
      <c r="C74" s="5" t="s">
        <v>51</v>
      </c>
      <c r="D74" s="50">
        <v>3.7001246075524001</v>
      </c>
      <c r="E74" s="51">
        <v>2.0029064181858E-21</v>
      </c>
      <c r="F74" s="4" t="s">
        <v>3</v>
      </c>
      <c r="G74" s="120" t="s">
        <v>52</v>
      </c>
    </row>
    <row r="75" spans="1:7" hidden="1" x14ac:dyDescent="0.2">
      <c r="A75" s="4" t="s">
        <v>729</v>
      </c>
      <c r="C75" s="5" t="s">
        <v>826</v>
      </c>
      <c r="D75" s="50">
        <v>3.68765527989363</v>
      </c>
      <c r="E75" s="51">
        <v>4.0824161938280502E-71</v>
      </c>
      <c r="F75" s="5" t="s">
        <v>515</v>
      </c>
    </row>
    <row r="76" spans="1:7" hidden="1" x14ac:dyDescent="0.2">
      <c r="A76" s="5" t="s">
        <v>81</v>
      </c>
      <c r="C76" s="5" t="s">
        <v>14</v>
      </c>
      <c r="D76" s="50">
        <v>3.6830505801383699</v>
      </c>
      <c r="E76" s="51">
        <v>1.2539362314421799E-21</v>
      </c>
      <c r="F76" s="4" t="s">
        <v>0</v>
      </c>
    </row>
    <row r="77" spans="1:7" hidden="1" x14ac:dyDescent="0.2">
      <c r="A77" s="4" t="s">
        <v>660</v>
      </c>
      <c r="C77" s="5" t="s">
        <v>629</v>
      </c>
      <c r="D77" s="50">
        <v>3.6786464833574399</v>
      </c>
      <c r="E77" s="51">
        <v>8.2877560209676505E-46</v>
      </c>
      <c r="F77" s="5" t="s">
        <v>515</v>
      </c>
    </row>
    <row r="78" spans="1:7" hidden="1" x14ac:dyDescent="0.2">
      <c r="A78" s="4" t="s">
        <v>559</v>
      </c>
      <c r="B78" s="60" t="s">
        <v>827</v>
      </c>
      <c r="C78" s="5" t="s">
        <v>828</v>
      </c>
      <c r="D78" s="50">
        <v>3.6425203656893701</v>
      </c>
      <c r="E78" s="51">
        <v>2.4327639096108401E-13</v>
      </c>
      <c r="F78" s="4" t="s">
        <v>33</v>
      </c>
    </row>
    <row r="79" spans="1:7" x14ac:dyDescent="0.2">
      <c r="A79" s="5" t="s">
        <v>501</v>
      </c>
      <c r="B79" s="5" t="s">
        <v>1504</v>
      </c>
      <c r="C79" s="5" t="s">
        <v>830</v>
      </c>
      <c r="D79" s="50">
        <v>3.6417344187776899</v>
      </c>
      <c r="E79" s="51">
        <v>4.03610972578934E-12</v>
      </c>
      <c r="F79" s="4" t="s">
        <v>831</v>
      </c>
      <c r="G79" s="5" t="s">
        <v>1492</v>
      </c>
    </row>
    <row r="80" spans="1:7" hidden="1" x14ac:dyDescent="0.2">
      <c r="A80" s="60" t="s">
        <v>1295</v>
      </c>
      <c r="B80" s="60" t="s">
        <v>555</v>
      </c>
      <c r="C80" s="5" t="s">
        <v>832</v>
      </c>
      <c r="D80" s="50">
        <v>3.6262436029679699</v>
      </c>
      <c r="E80" s="51">
        <v>1.93604423527549E-32</v>
      </c>
      <c r="F80" s="4" t="s">
        <v>515</v>
      </c>
    </row>
    <row r="81" spans="1:7" hidden="1" x14ac:dyDescent="0.2">
      <c r="A81" s="5" t="s">
        <v>570</v>
      </c>
      <c r="C81" s="5" t="s">
        <v>833</v>
      </c>
      <c r="D81" s="50">
        <v>3.6114627394901699</v>
      </c>
      <c r="E81" s="51">
        <v>2.1928649862551002E-34</v>
      </c>
      <c r="F81" s="4" t="s">
        <v>33</v>
      </c>
    </row>
    <row r="82" spans="1:7" hidden="1" x14ac:dyDescent="0.2">
      <c r="A82" s="4" t="s">
        <v>685</v>
      </c>
      <c r="C82" s="5" t="s">
        <v>834</v>
      </c>
      <c r="D82" s="50">
        <v>3.6046392348508598</v>
      </c>
      <c r="E82" s="51">
        <v>9.8539608588420295E-81</v>
      </c>
      <c r="F82" s="5" t="s">
        <v>515</v>
      </c>
    </row>
    <row r="83" spans="1:7" hidden="1" x14ac:dyDescent="0.2">
      <c r="A83" s="4" t="s">
        <v>615</v>
      </c>
      <c r="C83" s="5" t="s">
        <v>616</v>
      </c>
      <c r="D83" s="50">
        <v>3.5922270599678301</v>
      </c>
      <c r="E83" s="51">
        <v>9.1859760879908897E-29</v>
      </c>
      <c r="F83" s="5" t="s">
        <v>515</v>
      </c>
    </row>
    <row r="84" spans="1:7" hidden="1" x14ac:dyDescent="0.2">
      <c r="A84" s="5" t="s">
        <v>57</v>
      </c>
      <c r="C84" s="5" t="s">
        <v>58</v>
      </c>
      <c r="D84" s="50">
        <v>3.5783483171432899</v>
      </c>
      <c r="E84" s="51">
        <v>8.1840536783024694E-15</v>
      </c>
      <c r="F84" s="4" t="s">
        <v>1</v>
      </c>
    </row>
    <row r="85" spans="1:7" hidden="1" x14ac:dyDescent="0.2">
      <c r="A85" s="5" t="s">
        <v>74</v>
      </c>
      <c r="C85" s="5" t="s">
        <v>14</v>
      </c>
      <c r="D85" s="50">
        <v>3.5741261158005302</v>
      </c>
      <c r="E85" s="51">
        <v>5.4175544573939997E-13</v>
      </c>
      <c r="F85" s="4" t="s">
        <v>0</v>
      </c>
    </row>
    <row r="86" spans="1:7" hidden="1" x14ac:dyDescent="0.2">
      <c r="A86" s="5" t="s">
        <v>528</v>
      </c>
      <c r="C86" s="5" t="s">
        <v>835</v>
      </c>
      <c r="D86" s="50">
        <v>3.5648233075883602</v>
      </c>
      <c r="E86" s="51">
        <v>1.7322588026212401E-13</v>
      </c>
      <c r="F86" s="4" t="s">
        <v>33</v>
      </c>
    </row>
    <row r="87" spans="1:7" hidden="1" x14ac:dyDescent="0.2">
      <c r="A87" s="4" t="s">
        <v>585</v>
      </c>
      <c r="C87" s="5" t="s">
        <v>836</v>
      </c>
      <c r="D87" s="50">
        <v>3.5515954268673902</v>
      </c>
      <c r="E87" s="51">
        <v>5.7934649619977702E-13</v>
      </c>
      <c r="F87" s="5" t="s">
        <v>515</v>
      </c>
    </row>
    <row r="88" spans="1:7" hidden="1" x14ac:dyDescent="0.2">
      <c r="A88" s="5" t="s">
        <v>537</v>
      </c>
      <c r="C88" s="5" t="s">
        <v>14</v>
      </c>
      <c r="D88" s="50">
        <v>3.5453484793494101</v>
      </c>
      <c r="E88" s="51">
        <v>1.08496146093E-7</v>
      </c>
      <c r="F88" s="4" t="s">
        <v>0</v>
      </c>
    </row>
    <row r="89" spans="1:7" hidden="1" x14ac:dyDescent="0.2">
      <c r="A89" s="5" t="s">
        <v>1296</v>
      </c>
      <c r="B89" s="5" t="s">
        <v>589</v>
      </c>
      <c r="C89" s="5" t="s">
        <v>837</v>
      </c>
      <c r="D89" s="50">
        <v>3.5395853315509802</v>
      </c>
      <c r="E89" s="51">
        <v>1.1234669582800599E-32</v>
      </c>
      <c r="F89" s="5" t="s">
        <v>515</v>
      </c>
    </row>
    <row r="90" spans="1:7" hidden="1" x14ac:dyDescent="0.2">
      <c r="A90" s="5" t="s">
        <v>88</v>
      </c>
      <c r="C90" s="5" t="s">
        <v>14</v>
      </c>
      <c r="D90" s="50">
        <v>3.5364144364705901</v>
      </c>
      <c r="E90" s="51">
        <v>1.6267458003126601E-28</v>
      </c>
      <c r="F90" s="4" t="s">
        <v>0</v>
      </c>
    </row>
    <row r="91" spans="1:7" hidden="1" x14ac:dyDescent="0.2">
      <c r="A91" s="4" t="s">
        <v>579</v>
      </c>
      <c r="C91" s="5" t="s">
        <v>838</v>
      </c>
      <c r="D91" s="50">
        <v>3.5352162359183699</v>
      </c>
      <c r="E91" s="51">
        <v>2.9926344391148097E-20</v>
      </c>
      <c r="F91" s="5" t="s">
        <v>515</v>
      </c>
    </row>
    <row r="92" spans="1:7" hidden="1" x14ac:dyDescent="0.2">
      <c r="A92" s="5" t="s">
        <v>101</v>
      </c>
      <c r="C92" s="5" t="s">
        <v>102</v>
      </c>
      <c r="D92" s="50">
        <v>3.5039122503723901</v>
      </c>
      <c r="E92" s="51">
        <v>1.3830180550973499E-16</v>
      </c>
      <c r="F92" s="4" t="s">
        <v>27</v>
      </c>
    </row>
    <row r="93" spans="1:7" hidden="1" x14ac:dyDescent="0.2">
      <c r="A93" s="5" t="s">
        <v>621</v>
      </c>
      <c r="C93" s="5" t="s">
        <v>839</v>
      </c>
      <c r="D93" s="50">
        <v>3.5019108340410501</v>
      </c>
      <c r="E93" s="51">
        <v>3.8827392857922299E-26</v>
      </c>
      <c r="F93" s="4" t="s">
        <v>1473</v>
      </c>
    </row>
    <row r="94" spans="1:7" hidden="1" x14ac:dyDescent="0.2">
      <c r="A94" s="4" t="s">
        <v>743</v>
      </c>
      <c r="C94" s="5" t="s">
        <v>708</v>
      </c>
      <c r="D94" s="50">
        <v>3.5001931036218701</v>
      </c>
      <c r="E94" s="51">
        <v>3.9965129283844203E-20</v>
      </c>
      <c r="F94" s="5" t="s">
        <v>515</v>
      </c>
    </row>
    <row r="95" spans="1:7" hidden="1" x14ac:dyDescent="0.2">
      <c r="A95" s="5" t="s">
        <v>526</v>
      </c>
      <c r="B95" s="60" t="s">
        <v>840</v>
      </c>
      <c r="C95" s="5" t="s">
        <v>841</v>
      </c>
      <c r="D95" s="50">
        <v>3.4889349381836601</v>
      </c>
      <c r="E95" s="51">
        <v>1.18079158949705E-65</v>
      </c>
      <c r="F95" s="4" t="s">
        <v>33</v>
      </c>
    </row>
    <row r="96" spans="1:7" x14ac:dyDescent="0.2">
      <c r="A96" s="5" t="s">
        <v>536</v>
      </c>
      <c r="B96" s="5" t="s">
        <v>1266</v>
      </c>
      <c r="C96" s="5" t="s">
        <v>842</v>
      </c>
      <c r="D96" s="50">
        <v>3.4783310063966599</v>
      </c>
      <c r="E96" s="51">
        <v>1.12026714510753E-3</v>
      </c>
      <c r="F96" s="4" t="s">
        <v>3</v>
      </c>
      <c r="G96" s="5" t="s">
        <v>1538</v>
      </c>
    </row>
    <row r="97" spans="1:7" hidden="1" x14ac:dyDescent="0.2">
      <c r="A97" s="4" t="s">
        <v>760</v>
      </c>
      <c r="C97" s="5" t="s">
        <v>843</v>
      </c>
      <c r="D97" s="50">
        <v>3.45971507359722</v>
      </c>
      <c r="E97" s="51">
        <v>3.7706796924849403E-60</v>
      </c>
      <c r="F97" s="4" t="s">
        <v>515</v>
      </c>
    </row>
    <row r="98" spans="1:7" hidden="1" x14ac:dyDescent="0.2">
      <c r="A98" s="4" t="s">
        <v>650</v>
      </c>
      <c r="C98" s="5" t="s">
        <v>844</v>
      </c>
      <c r="D98" s="50">
        <v>3.45711150651809</v>
      </c>
      <c r="E98" s="51">
        <v>7.1051678473181195E-8</v>
      </c>
      <c r="F98" s="4" t="s">
        <v>33</v>
      </c>
    </row>
    <row r="99" spans="1:7" hidden="1" x14ac:dyDescent="0.2">
      <c r="A99" s="5" t="s">
        <v>146</v>
      </c>
      <c r="C99" s="5" t="s">
        <v>148</v>
      </c>
      <c r="D99" s="50">
        <v>3.4544539660195301</v>
      </c>
      <c r="E99" s="51">
        <v>7.4930093156293305E-10</v>
      </c>
      <c r="F99" s="4" t="s">
        <v>33</v>
      </c>
    </row>
    <row r="100" spans="1:7" x14ac:dyDescent="0.2">
      <c r="A100" s="5" t="s">
        <v>619</v>
      </c>
      <c r="B100" s="5" t="s">
        <v>845</v>
      </c>
      <c r="C100" s="5" t="s">
        <v>846</v>
      </c>
      <c r="D100" s="50">
        <v>3.4445778947855299</v>
      </c>
      <c r="E100" s="51">
        <v>3.0083389540515799E-10</v>
      </c>
      <c r="F100" s="4" t="s">
        <v>3</v>
      </c>
      <c r="G100" s="120" t="s">
        <v>52</v>
      </c>
    </row>
    <row r="101" spans="1:7" hidden="1" x14ac:dyDescent="0.2">
      <c r="A101" s="4" t="s">
        <v>628</v>
      </c>
      <c r="C101" s="5" t="s">
        <v>629</v>
      </c>
      <c r="D101" s="50">
        <v>3.4327597839716599</v>
      </c>
      <c r="E101" s="51">
        <v>8.6863837461449899E-20</v>
      </c>
      <c r="F101" s="5" t="s">
        <v>515</v>
      </c>
    </row>
    <row r="102" spans="1:7" hidden="1" x14ac:dyDescent="0.2">
      <c r="A102" s="5" t="s">
        <v>678</v>
      </c>
      <c r="C102" s="5" t="s">
        <v>14</v>
      </c>
      <c r="D102" s="50">
        <v>3.4289139861128399</v>
      </c>
      <c r="E102" s="51">
        <v>4.8442513347394895E-10</v>
      </c>
      <c r="F102" s="4" t="s">
        <v>0</v>
      </c>
    </row>
    <row r="103" spans="1:7" hidden="1" x14ac:dyDescent="0.2">
      <c r="A103" s="4" t="s">
        <v>675</v>
      </c>
      <c r="C103" s="5" t="s">
        <v>847</v>
      </c>
      <c r="D103" s="50">
        <v>3.4251068048890598</v>
      </c>
      <c r="E103" s="51">
        <v>2.0862807131230401E-41</v>
      </c>
      <c r="F103" s="5" t="s">
        <v>515</v>
      </c>
    </row>
    <row r="104" spans="1:7" hidden="1" x14ac:dyDescent="0.2">
      <c r="A104" s="5" t="s">
        <v>560</v>
      </c>
      <c r="C104" s="5" t="s">
        <v>848</v>
      </c>
      <c r="D104" s="50">
        <v>3.41647165065437</v>
      </c>
      <c r="E104" s="51">
        <v>2.2628159595962599E-5</v>
      </c>
      <c r="F104" s="4" t="s">
        <v>1473</v>
      </c>
    </row>
    <row r="105" spans="1:7" hidden="1" x14ac:dyDescent="0.2">
      <c r="A105" s="4" t="s">
        <v>653</v>
      </c>
      <c r="C105" s="5" t="s">
        <v>849</v>
      </c>
      <c r="D105" s="50">
        <v>3.4075625704475301</v>
      </c>
      <c r="E105" s="51">
        <v>1.2617840593959801E-17</v>
      </c>
      <c r="F105" s="5" t="s">
        <v>515</v>
      </c>
    </row>
    <row r="106" spans="1:7" hidden="1" x14ac:dyDescent="0.2">
      <c r="A106" s="5" t="s">
        <v>622</v>
      </c>
      <c r="C106" s="5" t="s">
        <v>850</v>
      </c>
      <c r="D106" s="50">
        <v>3.3941063644795699</v>
      </c>
      <c r="E106" s="51">
        <v>1.29824701464807E-42</v>
      </c>
      <c r="F106" s="4" t="s">
        <v>1473</v>
      </c>
    </row>
    <row r="107" spans="1:7" hidden="1" x14ac:dyDescent="0.2">
      <c r="A107" s="5" t="s">
        <v>1299</v>
      </c>
      <c r="B107" s="5" t="s">
        <v>604</v>
      </c>
      <c r="C107" s="5" t="s">
        <v>851</v>
      </c>
      <c r="D107" s="50">
        <v>3.3909724379663899</v>
      </c>
      <c r="E107" s="51">
        <v>2.57984374661954E-14</v>
      </c>
      <c r="F107" s="4" t="s">
        <v>33</v>
      </c>
    </row>
    <row r="108" spans="1:7" hidden="1" x14ac:dyDescent="0.2">
      <c r="A108" s="5" t="s">
        <v>82</v>
      </c>
      <c r="C108" s="5" t="s">
        <v>14</v>
      </c>
      <c r="D108" s="50">
        <v>3.38200312564196</v>
      </c>
      <c r="E108" s="51">
        <v>1.5295831017895099E-8</v>
      </c>
      <c r="F108" s="4" t="s">
        <v>0</v>
      </c>
    </row>
    <row r="109" spans="1:7" hidden="1" x14ac:dyDescent="0.2">
      <c r="A109" s="4" t="s">
        <v>662</v>
      </c>
      <c r="C109" s="5" t="s">
        <v>852</v>
      </c>
      <c r="D109" s="50">
        <v>3.3523445078563698</v>
      </c>
      <c r="E109" s="51">
        <v>9.3282715456343598E-17</v>
      </c>
      <c r="F109" s="5" t="s">
        <v>515</v>
      </c>
    </row>
    <row r="110" spans="1:7" x14ac:dyDescent="0.2">
      <c r="A110" s="5" t="s">
        <v>135</v>
      </c>
      <c r="C110" s="5" t="s">
        <v>136</v>
      </c>
      <c r="D110" s="50">
        <v>3.3432219483008399</v>
      </c>
      <c r="E110" s="51">
        <v>1.3300387296012301E-15</v>
      </c>
      <c r="F110" s="4" t="s">
        <v>3</v>
      </c>
      <c r="G110" s="120" t="s">
        <v>52</v>
      </c>
    </row>
    <row r="111" spans="1:7" hidden="1" x14ac:dyDescent="0.2">
      <c r="A111" s="4" t="s">
        <v>752</v>
      </c>
      <c r="B111" s="5" t="s">
        <v>853</v>
      </c>
      <c r="C111" s="5" t="s">
        <v>854</v>
      </c>
      <c r="D111" s="50">
        <v>3.3429850610265102</v>
      </c>
      <c r="E111" s="51">
        <v>3.1254249168466198E-79</v>
      </c>
      <c r="F111" s="4" t="s">
        <v>515</v>
      </c>
    </row>
    <row r="112" spans="1:7" hidden="1" x14ac:dyDescent="0.2">
      <c r="A112" s="5" t="s">
        <v>68</v>
      </c>
      <c r="C112" s="5" t="s">
        <v>67</v>
      </c>
      <c r="D112" s="50">
        <v>3.3375196643226599</v>
      </c>
      <c r="E112" s="51">
        <v>1.5700223779769199E-13</v>
      </c>
      <c r="F112" s="4" t="s">
        <v>1</v>
      </c>
    </row>
    <row r="113" spans="1:7" x14ac:dyDescent="0.2">
      <c r="A113" s="5" t="s">
        <v>575</v>
      </c>
      <c r="B113" s="5" t="s">
        <v>855</v>
      </c>
      <c r="C113" s="5" t="s">
        <v>856</v>
      </c>
      <c r="D113" s="50">
        <v>3.3363336058415398</v>
      </c>
      <c r="E113" s="51">
        <v>1.5138205412433399E-49</v>
      </c>
      <c r="F113" s="4" t="s">
        <v>3</v>
      </c>
      <c r="G113" s="120" t="s">
        <v>52</v>
      </c>
    </row>
    <row r="114" spans="1:7" hidden="1" x14ac:dyDescent="0.2">
      <c r="A114" s="5" t="s">
        <v>21</v>
      </c>
      <c r="C114" s="5" t="s">
        <v>22</v>
      </c>
      <c r="D114" s="50">
        <v>3.3249580342574099</v>
      </c>
      <c r="E114" s="51">
        <v>3.4724934244636199E-15</v>
      </c>
      <c r="F114" s="4" t="s">
        <v>1473</v>
      </c>
    </row>
    <row r="115" spans="1:7" hidden="1" x14ac:dyDescent="0.2">
      <c r="A115" s="4" t="s">
        <v>758</v>
      </c>
      <c r="C115" s="5" t="s">
        <v>524</v>
      </c>
      <c r="D115" s="50">
        <v>3.3178248193097302</v>
      </c>
      <c r="E115" s="51">
        <v>3.8255283067430002E-16</v>
      </c>
      <c r="F115" s="5" t="s">
        <v>515</v>
      </c>
    </row>
    <row r="116" spans="1:7" hidden="1" x14ac:dyDescent="0.2">
      <c r="A116" s="5" t="s">
        <v>79</v>
      </c>
      <c r="C116" s="5" t="s">
        <v>14</v>
      </c>
      <c r="D116" s="50">
        <v>3.2982717023878099</v>
      </c>
      <c r="E116" s="51">
        <v>1.52361033855959E-10</v>
      </c>
      <c r="F116" s="4" t="s">
        <v>0</v>
      </c>
    </row>
    <row r="117" spans="1:7" hidden="1" x14ac:dyDescent="0.2">
      <c r="A117" s="5" t="s">
        <v>73</v>
      </c>
      <c r="C117" s="5" t="s">
        <v>14</v>
      </c>
      <c r="D117" s="50">
        <v>3.2973795369888399</v>
      </c>
      <c r="E117" s="51">
        <v>1.92267602866065E-11</v>
      </c>
      <c r="F117" s="4" t="s">
        <v>0</v>
      </c>
    </row>
    <row r="118" spans="1:7" hidden="1" x14ac:dyDescent="0.2">
      <c r="A118" s="5" t="s">
        <v>656</v>
      </c>
      <c r="C118" s="5" t="s">
        <v>857</v>
      </c>
      <c r="D118" s="50">
        <v>3.2429959298819702</v>
      </c>
      <c r="E118" s="51">
        <v>8.1829071045124301E-29</v>
      </c>
      <c r="F118" s="4" t="s">
        <v>1</v>
      </c>
    </row>
    <row r="119" spans="1:7" hidden="1" x14ac:dyDescent="0.2">
      <c r="A119" s="5" t="s">
        <v>658</v>
      </c>
      <c r="C119" s="5" t="s">
        <v>14</v>
      </c>
      <c r="D119" s="50">
        <v>3.22566850910522</v>
      </c>
      <c r="E119" s="51">
        <v>2.34173484482368E-34</v>
      </c>
      <c r="F119" s="4" t="s">
        <v>0</v>
      </c>
    </row>
    <row r="120" spans="1:7" hidden="1" x14ac:dyDescent="0.2">
      <c r="A120" s="5" t="s">
        <v>75</v>
      </c>
      <c r="C120" s="5" t="s">
        <v>14</v>
      </c>
      <c r="D120" s="50">
        <v>3.2255360738547099</v>
      </c>
      <c r="E120" s="51">
        <v>6.7622706774240302E-12</v>
      </c>
      <c r="F120" s="4" t="s">
        <v>0</v>
      </c>
    </row>
    <row r="121" spans="1:7" hidden="1" x14ac:dyDescent="0.2">
      <c r="A121" s="5" t="s">
        <v>580</v>
      </c>
      <c r="C121" s="5" t="s">
        <v>14</v>
      </c>
      <c r="D121" s="50">
        <v>3.2207543770445901</v>
      </c>
      <c r="E121" s="51">
        <v>4.9708727054518401E-10</v>
      </c>
      <c r="F121" s="4" t="s">
        <v>0</v>
      </c>
    </row>
    <row r="122" spans="1:7" hidden="1" x14ac:dyDescent="0.2">
      <c r="A122" s="5" t="s">
        <v>143</v>
      </c>
      <c r="B122" s="5" t="s">
        <v>1469</v>
      </c>
      <c r="C122" s="5" t="s">
        <v>145</v>
      </c>
      <c r="D122" s="50">
        <v>3.2197693313443101</v>
      </c>
      <c r="E122" s="51">
        <v>2.10934047740949E-15</v>
      </c>
      <c r="F122" s="4" t="s">
        <v>1421</v>
      </c>
    </row>
    <row r="123" spans="1:7" hidden="1" x14ac:dyDescent="0.2">
      <c r="A123" s="5" t="s">
        <v>1314</v>
      </c>
      <c r="B123" s="5" t="s">
        <v>597</v>
      </c>
      <c r="C123" s="5" t="s">
        <v>858</v>
      </c>
      <c r="D123" s="50">
        <v>3.21939957679926</v>
      </c>
      <c r="E123" s="51">
        <v>5.4383289209059203E-36</v>
      </c>
      <c r="F123" s="4" t="s">
        <v>515</v>
      </c>
    </row>
    <row r="124" spans="1:7" hidden="1" x14ac:dyDescent="0.2">
      <c r="A124" s="5" t="s">
        <v>66</v>
      </c>
      <c r="C124" s="5" t="s">
        <v>67</v>
      </c>
      <c r="D124" s="50">
        <v>3.2191230621712799</v>
      </c>
      <c r="E124" s="51">
        <v>2.77829424915577E-10</v>
      </c>
      <c r="F124" s="4" t="s">
        <v>1</v>
      </c>
    </row>
    <row r="125" spans="1:7" hidden="1" x14ac:dyDescent="0.2">
      <c r="A125" s="5" t="s">
        <v>587</v>
      </c>
      <c r="C125" s="5" t="s">
        <v>801</v>
      </c>
      <c r="D125" s="50">
        <v>3.2134387267056099</v>
      </c>
      <c r="E125" s="51">
        <v>4.0063229319705502E-24</v>
      </c>
      <c r="F125" s="4" t="s">
        <v>1421</v>
      </c>
    </row>
    <row r="126" spans="1:7" hidden="1" x14ac:dyDescent="0.2">
      <c r="A126" s="5" t="s">
        <v>586</v>
      </c>
      <c r="C126" s="5" t="s">
        <v>104</v>
      </c>
      <c r="D126" s="50">
        <v>3.1937896414734799</v>
      </c>
      <c r="E126" s="51">
        <v>5.58382248098386E-51</v>
      </c>
      <c r="F126" s="4" t="s">
        <v>6</v>
      </c>
    </row>
    <row r="127" spans="1:7" hidden="1" x14ac:dyDescent="0.2">
      <c r="A127" s="4" t="s">
        <v>659</v>
      </c>
      <c r="C127" s="5" t="s">
        <v>616</v>
      </c>
      <c r="D127" s="50">
        <v>3.1881506066134402</v>
      </c>
      <c r="E127" s="51">
        <v>1.5599072443289699E-21</v>
      </c>
      <c r="F127" s="5" t="s">
        <v>515</v>
      </c>
    </row>
    <row r="128" spans="1:7" hidden="1" x14ac:dyDescent="0.2">
      <c r="A128" s="5" t="s">
        <v>1335</v>
      </c>
      <c r="B128" s="5" t="s">
        <v>606</v>
      </c>
      <c r="C128" s="5" t="s">
        <v>859</v>
      </c>
      <c r="D128" s="50">
        <v>3.1769046185470899</v>
      </c>
      <c r="E128" s="51">
        <v>8.1171739776812299E-37</v>
      </c>
      <c r="F128" s="4" t="s">
        <v>33</v>
      </c>
    </row>
    <row r="129" spans="1:7" hidden="1" x14ac:dyDescent="0.2">
      <c r="A129" s="5" t="s">
        <v>691</v>
      </c>
      <c r="C129" s="5" t="s">
        <v>692</v>
      </c>
      <c r="D129" s="50">
        <v>3.1675904399410801</v>
      </c>
      <c r="E129" s="51">
        <v>2.2653564334001201E-33</v>
      </c>
      <c r="F129" s="4" t="s">
        <v>1</v>
      </c>
    </row>
    <row r="130" spans="1:7" hidden="1" x14ac:dyDescent="0.2">
      <c r="A130" s="60" t="s">
        <v>1315</v>
      </c>
      <c r="B130" s="60" t="s">
        <v>630</v>
      </c>
      <c r="C130" s="60" t="s">
        <v>860</v>
      </c>
      <c r="D130" s="61">
        <v>3.1643603530189099</v>
      </c>
      <c r="E130" s="62">
        <v>1.74047265557E-27</v>
      </c>
      <c r="F130" s="5" t="s">
        <v>861</v>
      </c>
    </row>
    <row r="131" spans="1:7" hidden="1" x14ac:dyDescent="0.2">
      <c r="A131" s="4" t="s">
        <v>862</v>
      </c>
      <c r="C131" s="5" t="s">
        <v>863</v>
      </c>
      <c r="D131" s="50">
        <v>3.1633018216638402</v>
      </c>
      <c r="E131" s="51">
        <v>1.02882511286912E-38</v>
      </c>
      <c r="F131" s="5" t="s">
        <v>515</v>
      </c>
    </row>
    <row r="132" spans="1:7" hidden="1" x14ac:dyDescent="0.2">
      <c r="A132" s="5" t="s">
        <v>578</v>
      </c>
      <c r="C132" s="5" t="s">
        <v>14</v>
      </c>
      <c r="D132" s="50">
        <v>3.1602846665780899</v>
      </c>
      <c r="E132" s="51">
        <v>5.1605675839112502E-20</v>
      </c>
      <c r="F132" s="4" t="s">
        <v>0</v>
      </c>
    </row>
    <row r="133" spans="1:7" hidden="1" x14ac:dyDescent="0.2">
      <c r="A133" s="4" t="s">
        <v>864</v>
      </c>
      <c r="C133" s="5" t="s">
        <v>865</v>
      </c>
      <c r="D133" s="50">
        <v>3.1598838798162601</v>
      </c>
      <c r="E133" s="51">
        <v>2.53529353502904E-52</v>
      </c>
      <c r="F133" s="5" t="s">
        <v>515</v>
      </c>
    </row>
    <row r="134" spans="1:7" hidden="1" x14ac:dyDescent="0.2">
      <c r="A134" s="4" t="s">
        <v>642</v>
      </c>
      <c r="C134" s="5" t="s">
        <v>866</v>
      </c>
      <c r="D134" s="50">
        <v>3.15454145081506</v>
      </c>
      <c r="E134" s="51">
        <v>1.4108163683848E-61</v>
      </c>
      <c r="F134" s="4" t="s">
        <v>33</v>
      </c>
    </row>
    <row r="135" spans="1:7" hidden="1" x14ac:dyDescent="0.2">
      <c r="A135" s="5" t="s">
        <v>23</v>
      </c>
      <c r="C135" s="5" t="s">
        <v>24</v>
      </c>
      <c r="D135" s="50">
        <v>3.1384490540728098</v>
      </c>
      <c r="E135" s="51">
        <v>2.9451101355585602E-9</v>
      </c>
      <c r="F135" s="4" t="s">
        <v>1473</v>
      </c>
    </row>
    <row r="136" spans="1:7" hidden="1" x14ac:dyDescent="0.2">
      <c r="A136" s="5" t="s">
        <v>128</v>
      </c>
      <c r="C136" s="5" t="s">
        <v>129</v>
      </c>
      <c r="D136" s="50">
        <v>3.1320163997728798</v>
      </c>
      <c r="E136" s="51">
        <v>6.6081640522036102E-21</v>
      </c>
      <c r="F136" s="4" t="s">
        <v>11</v>
      </c>
    </row>
    <row r="137" spans="1:7" hidden="1" x14ac:dyDescent="0.2">
      <c r="A137" s="5" t="s">
        <v>1294</v>
      </c>
      <c r="C137" s="5" t="s">
        <v>14</v>
      </c>
      <c r="D137" s="50">
        <v>3.1315395812480702</v>
      </c>
      <c r="E137" s="51">
        <v>1.7434716037394701E-7</v>
      </c>
      <c r="F137" s="4" t="s">
        <v>0</v>
      </c>
    </row>
    <row r="138" spans="1:7" hidden="1" x14ac:dyDescent="0.2">
      <c r="A138" s="5" t="s">
        <v>721</v>
      </c>
      <c r="B138" s="60" t="s">
        <v>867</v>
      </c>
      <c r="C138" s="5" t="s">
        <v>868</v>
      </c>
      <c r="D138" s="50">
        <v>3.1300958889298398</v>
      </c>
      <c r="E138" s="51">
        <v>1.3941734666253199E-9</v>
      </c>
      <c r="F138" s="4" t="s">
        <v>1473</v>
      </c>
    </row>
    <row r="139" spans="1:7" hidden="1" x14ac:dyDescent="0.2">
      <c r="A139" s="4" t="s">
        <v>869</v>
      </c>
      <c r="B139" s="3"/>
      <c r="C139" s="4" t="s">
        <v>870</v>
      </c>
      <c r="D139" s="50">
        <v>3.1142956193378701</v>
      </c>
      <c r="E139" s="51">
        <v>2.5323093670055001E-9</v>
      </c>
      <c r="F139" s="4" t="s">
        <v>12</v>
      </c>
    </row>
    <row r="140" spans="1:7" x14ac:dyDescent="0.2">
      <c r="A140" s="5" t="s">
        <v>596</v>
      </c>
      <c r="B140" s="5" t="s">
        <v>871</v>
      </c>
      <c r="C140" s="5" t="s">
        <v>872</v>
      </c>
      <c r="D140" s="50">
        <v>3.1049511352997001</v>
      </c>
      <c r="E140" s="51">
        <v>5.6133982250095803E-44</v>
      </c>
      <c r="F140" s="4" t="s">
        <v>3</v>
      </c>
      <c r="G140" s="120" t="s">
        <v>52</v>
      </c>
    </row>
    <row r="141" spans="1:7" x14ac:dyDescent="0.2">
      <c r="A141" s="5" t="s">
        <v>627</v>
      </c>
      <c r="C141" s="5" t="s">
        <v>873</v>
      </c>
      <c r="D141" s="50">
        <v>3.1011057768358099</v>
      </c>
      <c r="E141" s="51">
        <v>1.7137790127708901E-16</v>
      </c>
      <c r="F141" s="4" t="s">
        <v>3</v>
      </c>
      <c r="G141" s="5" t="s">
        <v>1492</v>
      </c>
    </row>
    <row r="142" spans="1:7" hidden="1" x14ac:dyDescent="0.2">
      <c r="A142" s="5" t="s">
        <v>874</v>
      </c>
      <c r="C142" s="5" t="s">
        <v>14</v>
      </c>
      <c r="D142" s="50">
        <v>3.1010135525031002</v>
      </c>
      <c r="E142" s="51">
        <v>7.7183578448799798E-26</v>
      </c>
      <c r="F142" s="4" t="s">
        <v>0</v>
      </c>
    </row>
    <row r="143" spans="1:7" hidden="1" x14ac:dyDescent="0.2">
      <c r="A143" s="4" t="s">
        <v>607</v>
      </c>
      <c r="C143" s="5" t="s">
        <v>875</v>
      </c>
      <c r="D143" s="50">
        <v>3.0888104993901102</v>
      </c>
      <c r="E143" s="51">
        <v>6.02663834301727E-19</v>
      </c>
      <c r="F143" s="5" t="s">
        <v>515</v>
      </c>
    </row>
    <row r="144" spans="1:7" x14ac:dyDescent="0.2">
      <c r="A144" s="5" t="s">
        <v>877</v>
      </c>
      <c r="B144" s="5" t="s">
        <v>878</v>
      </c>
      <c r="C144" s="5" t="s">
        <v>879</v>
      </c>
      <c r="D144" s="50">
        <v>3.0866575792090898</v>
      </c>
      <c r="E144" s="51">
        <v>3.9775771626827302E-36</v>
      </c>
      <c r="F144" s="4" t="s">
        <v>3</v>
      </c>
      <c r="G144" s="120" t="s">
        <v>52</v>
      </c>
    </row>
    <row r="145" spans="1:7" hidden="1" x14ac:dyDescent="0.2">
      <c r="A145" s="5" t="s">
        <v>693</v>
      </c>
      <c r="C145" s="5" t="s">
        <v>14</v>
      </c>
      <c r="D145" s="50">
        <v>3.0845617840091499</v>
      </c>
      <c r="E145" s="51">
        <v>2.4031608884517999E-47</v>
      </c>
      <c r="F145" s="4" t="s">
        <v>0</v>
      </c>
    </row>
    <row r="146" spans="1:7" hidden="1" x14ac:dyDescent="0.2">
      <c r="A146" s="5" t="s">
        <v>591</v>
      </c>
      <c r="C146" s="5" t="s">
        <v>14</v>
      </c>
      <c r="D146" s="50">
        <v>3.08280907849108</v>
      </c>
      <c r="E146" s="51">
        <v>2.87424968626154E-9</v>
      </c>
      <c r="F146" s="4" t="s">
        <v>0</v>
      </c>
    </row>
    <row r="147" spans="1:7" hidden="1" x14ac:dyDescent="0.2">
      <c r="A147" s="4" t="s">
        <v>694</v>
      </c>
      <c r="B147" s="5" t="s">
        <v>880</v>
      </c>
      <c r="C147" s="5" t="s">
        <v>881</v>
      </c>
      <c r="D147" s="50">
        <v>3.08218108294398</v>
      </c>
      <c r="E147" s="51">
        <v>2.78476788184014E-58</v>
      </c>
      <c r="F147" s="5" t="s">
        <v>515</v>
      </c>
    </row>
    <row r="148" spans="1:7" hidden="1" x14ac:dyDescent="0.2">
      <c r="A148" s="5" t="s">
        <v>670</v>
      </c>
      <c r="C148" s="5" t="s">
        <v>14</v>
      </c>
      <c r="D148" s="50">
        <v>3.08176088507035</v>
      </c>
      <c r="E148" s="51">
        <v>5.8981986582094704E-20</v>
      </c>
      <c r="F148" s="4" t="s">
        <v>0</v>
      </c>
    </row>
    <row r="149" spans="1:7" hidden="1" x14ac:dyDescent="0.2">
      <c r="A149" s="5" t="s">
        <v>78</v>
      </c>
      <c r="C149" s="5" t="s">
        <v>14</v>
      </c>
      <c r="D149" s="50">
        <v>3.07848303240988</v>
      </c>
      <c r="E149" s="51">
        <v>2.7712836101708999E-8</v>
      </c>
      <c r="F149" s="4" t="s">
        <v>0</v>
      </c>
    </row>
    <row r="150" spans="1:7" hidden="1" x14ac:dyDescent="0.2">
      <c r="A150" s="5" t="s">
        <v>1334</v>
      </c>
      <c r="B150" s="5" t="s">
        <v>686</v>
      </c>
      <c r="C150" s="5" t="s">
        <v>882</v>
      </c>
      <c r="D150" s="50">
        <v>3.066125220999</v>
      </c>
      <c r="E150" s="51">
        <v>1.0628151484206699E-25</v>
      </c>
      <c r="F150" s="5" t="s">
        <v>515</v>
      </c>
    </row>
    <row r="151" spans="1:7" hidden="1" x14ac:dyDescent="0.2">
      <c r="A151" s="4" t="s">
        <v>680</v>
      </c>
      <c r="C151" s="5" t="s">
        <v>681</v>
      </c>
      <c r="D151" s="50">
        <v>3.0646956278925201</v>
      </c>
      <c r="E151" s="51">
        <v>3.8420961467113501E-21</v>
      </c>
      <c r="F151" s="5" t="s">
        <v>515</v>
      </c>
    </row>
    <row r="152" spans="1:7" hidden="1" x14ac:dyDescent="0.2">
      <c r="A152" s="4" t="s">
        <v>611</v>
      </c>
      <c r="C152" s="5" t="s">
        <v>1273</v>
      </c>
      <c r="D152" s="50">
        <v>3.0633067691868399</v>
      </c>
      <c r="E152" s="51">
        <v>6.3073039660197699E-28</v>
      </c>
      <c r="F152" s="4" t="s">
        <v>0</v>
      </c>
    </row>
    <row r="153" spans="1:7" hidden="1" x14ac:dyDescent="0.2">
      <c r="A153" s="5" t="s">
        <v>657</v>
      </c>
      <c r="B153" s="60" t="s">
        <v>883</v>
      </c>
      <c r="C153" s="5" t="s">
        <v>884</v>
      </c>
      <c r="D153" s="50">
        <v>3.04600410558914</v>
      </c>
      <c r="E153" s="51">
        <v>3.6574863459711199E-10</v>
      </c>
      <c r="F153" s="4" t="s">
        <v>1473</v>
      </c>
    </row>
    <row r="154" spans="1:7" hidden="1" x14ac:dyDescent="0.2">
      <c r="A154" s="4" t="s">
        <v>588</v>
      </c>
      <c r="C154" s="5" t="s">
        <v>885</v>
      </c>
      <c r="D154" s="50">
        <v>3.0399672178338202</v>
      </c>
      <c r="E154" s="51">
        <v>6.6194956629066304E-11</v>
      </c>
      <c r="F154" s="4" t="s">
        <v>33</v>
      </c>
    </row>
    <row r="155" spans="1:7" hidden="1" x14ac:dyDescent="0.2">
      <c r="A155" s="5" t="s">
        <v>886</v>
      </c>
      <c r="C155" s="5" t="s">
        <v>887</v>
      </c>
      <c r="D155" s="50">
        <v>3.0091520120350501</v>
      </c>
      <c r="E155" s="51">
        <v>2.1738733665637201E-9</v>
      </c>
      <c r="F155" s="4" t="s">
        <v>1</v>
      </c>
    </row>
    <row r="156" spans="1:7" hidden="1" x14ac:dyDescent="0.2">
      <c r="A156" s="5" t="s">
        <v>77</v>
      </c>
      <c r="C156" s="5" t="s">
        <v>14</v>
      </c>
      <c r="D156" s="50">
        <v>2.9725434149802501</v>
      </c>
      <c r="E156" s="51">
        <v>5.17324011218664E-9</v>
      </c>
      <c r="F156" s="4" t="s">
        <v>0</v>
      </c>
    </row>
    <row r="157" spans="1:7" x14ac:dyDescent="0.2">
      <c r="A157" s="5" t="s">
        <v>602</v>
      </c>
      <c r="C157" s="5" t="s">
        <v>888</v>
      </c>
      <c r="D157" s="50">
        <v>2.9626151135415699</v>
      </c>
      <c r="E157" s="51">
        <v>2.46958868521216E-45</v>
      </c>
      <c r="F157" s="4" t="s">
        <v>3</v>
      </c>
      <c r="G157" s="5" t="s">
        <v>1492</v>
      </c>
    </row>
    <row r="158" spans="1:7" hidden="1" x14ac:dyDescent="0.2">
      <c r="A158" s="5" t="s">
        <v>83</v>
      </c>
      <c r="C158" s="5" t="s">
        <v>14</v>
      </c>
      <c r="D158" s="50">
        <v>2.9567996197748698</v>
      </c>
      <c r="E158" s="51">
        <v>6.9678012652835104E-13</v>
      </c>
      <c r="F158" s="4" t="s">
        <v>0</v>
      </c>
    </row>
    <row r="159" spans="1:7" x14ac:dyDescent="0.2">
      <c r="A159" s="5" t="s">
        <v>505</v>
      </c>
      <c r="C159" s="5" t="s">
        <v>889</v>
      </c>
      <c r="D159" s="50">
        <v>2.9552665834950398</v>
      </c>
      <c r="E159" s="51">
        <v>5.7585494958134901E-7</v>
      </c>
      <c r="F159" s="4" t="s">
        <v>3</v>
      </c>
      <c r="G159" s="5" t="s">
        <v>1492</v>
      </c>
    </row>
    <row r="160" spans="1:7" hidden="1" x14ac:dyDescent="0.2">
      <c r="A160" s="5" t="s">
        <v>890</v>
      </c>
      <c r="C160" s="5" t="s">
        <v>891</v>
      </c>
      <c r="D160" s="50">
        <v>2.9420979174504298</v>
      </c>
      <c r="E160" s="51">
        <v>3.7917320501883E-8</v>
      </c>
      <c r="F160" s="4" t="s">
        <v>1473</v>
      </c>
    </row>
    <row r="161" spans="1:7" hidden="1" x14ac:dyDescent="0.2">
      <c r="A161" s="5" t="s">
        <v>581</v>
      </c>
      <c r="C161" s="5" t="s">
        <v>892</v>
      </c>
      <c r="D161" s="50">
        <v>2.93429417319728</v>
      </c>
      <c r="E161" s="51">
        <v>1.23318584118345E-8</v>
      </c>
      <c r="F161" s="4" t="s">
        <v>1473</v>
      </c>
    </row>
    <row r="162" spans="1:7" hidden="1" x14ac:dyDescent="0.2">
      <c r="A162" s="4" t="s">
        <v>893</v>
      </c>
      <c r="C162" s="5" t="s">
        <v>894</v>
      </c>
      <c r="D162" s="50">
        <v>2.93115895772213</v>
      </c>
      <c r="E162" s="51">
        <v>6.7751367943321804E-46</v>
      </c>
      <c r="F162" s="5" t="s">
        <v>515</v>
      </c>
    </row>
    <row r="163" spans="1:7" hidden="1" x14ac:dyDescent="0.2">
      <c r="A163" s="4" t="s">
        <v>702</v>
      </c>
      <c r="C163" s="5" t="s">
        <v>703</v>
      </c>
      <c r="D163" s="50">
        <v>2.91758303960275</v>
      </c>
      <c r="E163" s="51">
        <v>2.8487106801774602E-31</v>
      </c>
      <c r="F163" s="5" t="s">
        <v>515</v>
      </c>
    </row>
    <row r="164" spans="1:7" hidden="1" x14ac:dyDescent="0.2">
      <c r="A164" s="4" t="s">
        <v>623</v>
      </c>
      <c r="C164" s="5" t="s">
        <v>895</v>
      </c>
      <c r="D164" s="50">
        <v>2.91051773115983</v>
      </c>
      <c r="E164" s="51">
        <v>2.76486604918645E-31</v>
      </c>
      <c r="F164" s="4" t="s">
        <v>515</v>
      </c>
    </row>
    <row r="165" spans="1:7" x14ac:dyDescent="0.2">
      <c r="A165" s="5" t="s">
        <v>610</v>
      </c>
      <c r="B165" s="5" t="s">
        <v>896</v>
      </c>
      <c r="C165" s="5" t="s">
        <v>897</v>
      </c>
      <c r="D165" s="50">
        <v>2.8977247146751899</v>
      </c>
      <c r="E165" s="51">
        <v>1.0588900177887601E-29</v>
      </c>
      <c r="F165" s="4" t="s">
        <v>3</v>
      </c>
      <c r="G165" s="120" t="s">
        <v>52</v>
      </c>
    </row>
    <row r="166" spans="1:7" hidden="1" x14ac:dyDescent="0.2">
      <c r="A166" s="4" t="s">
        <v>608</v>
      </c>
      <c r="C166" s="5" t="s">
        <v>898</v>
      </c>
      <c r="D166" s="50">
        <v>2.8874260071554998</v>
      </c>
      <c r="E166" s="51">
        <v>1.8506303466276899E-7</v>
      </c>
      <c r="F166" s="5" t="s">
        <v>515</v>
      </c>
    </row>
    <row r="167" spans="1:7" hidden="1" x14ac:dyDescent="0.2">
      <c r="A167" s="5" t="s">
        <v>663</v>
      </c>
      <c r="C167" s="5" t="s">
        <v>14</v>
      </c>
      <c r="D167" s="50">
        <v>2.87947856099612</v>
      </c>
      <c r="E167" s="51">
        <v>4.4267385357640503E-31</v>
      </c>
      <c r="F167" s="4" t="s">
        <v>0</v>
      </c>
    </row>
    <row r="168" spans="1:7" hidden="1" x14ac:dyDescent="0.2">
      <c r="A168" s="5" t="s">
        <v>87</v>
      </c>
      <c r="C168" s="5" t="s">
        <v>14</v>
      </c>
      <c r="D168" s="50">
        <v>2.8715268648001699</v>
      </c>
      <c r="E168" s="51">
        <v>1.3766513904925999E-16</v>
      </c>
      <c r="F168" s="4" t="s">
        <v>0</v>
      </c>
    </row>
    <row r="169" spans="1:7" hidden="1" x14ac:dyDescent="0.2">
      <c r="A169" s="5" t="s">
        <v>899</v>
      </c>
      <c r="B169" s="5" t="s">
        <v>739</v>
      </c>
      <c r="C169" s="5" t="s">
        <v>900</v>
      </c>
      <c r="D169" s="50">
        <v>2.8629381345984402</v>
      </c>
      <c r="E169" s="51">
        <v>1.68764702712888E-44</v>
      </c>
      <c r="F169" s="4" t="s">
        <v>33</v>
      </c>
    </row>
    <row r="170" spans="1:7" x14ac:dyDescent="0.2">
      <c r="A170" s="5" t="s">
        <v>902</v>
      </c>
      <c r="B170" s="5" t="s">
        <v>1267</v>
      </c>
      <c r="C170" s="5" t="s">
        <v>903</v>
      </c>
      <c r="D170" s="50">
        <v>2.85131465668869</v>
      </c>
      <c r="E170" s="51">
        <v>5.0991021547604499E-26</v>
      </c>
      <c r="F170" s="4" t="s">
        <v>3</v>
      </c>
      <c r="G170" s="120" t="s">
        <v>52</v>
      </c>
    </row>
    <row r="171" spans="1:7" x14ac:dyDescent="0.2">
      <c r="A171" s="5" t="s">
        <v>905</v>
      </c>
      <c r="C171" s="5" t="s">
        <v>906</v>
      </c>
      <c r="D171" s="50">
        <v>2.82726372295464</v>
      </c>
      <c r="E171" s="51">
        <v>3.1637561179437699E-20</v>
      </c>
      <c r="F171" s="4" t="s">
        <v>3</v>
      </c>
      <c r="G171" s="120" t="s">
        <v>52</v>
      </c>
    </row>
    <row r="172" spans="1:7" hidden="1" x14ac:dyDescent="0.2">
      <c r="A172" s="4" t="s">
        <v>593</v>
      </c>
      <c r="B172" s="3"/>
      <c r="C172" s="3" t="s">
        <v>907</v>
      </c>
      <c r="D172" s="50">
        <v>2.81751472981811</v>
      </c>
      <c r="E172" s="51">
        <v>6.16266725340117E-24</v>
      </c>
      <c r="F172" s="4" t="s">
        <v>1</v>
      </c>
      <c r="G172" s="120" t="s">
        <v>1187</v>
      </c>
    </row>
    <row r="173" spans="1:7" hidden="1" x14ac:dyDescent="0.2">
      <c r="A173" s="5" t="s">
        <v>635</v>
      </c>
      <c r="C173" s="5" t="s">
        <v>14</v>
      </c>
      <c r="D173" s="50">
        <v>2.8077269948702699</v>
      </c>
      <c r="E173" s="51">
        <v>2.31708498065919E-10</v>
      </c>
      <c r="F173" s="4" t="s">
        <v>0</v>
      </c>
    </row>
    <row r="174" spans="1:7" hidden="1" x14ac:dyDescent="0.2">
      <c r="A174" s="5" t="s">
        <v>632</v>
      </c>
      <c r="C174" s="5" t="s">
        <v>908</v>
      </c>
      <c r="D174" s="50">
        <v>2.80737600566074</v>
      </c>
      <c r="E174" s="51">
        <v>1.94862793749897E-12</v>
      </c>
      <c r="F174" s="4" t="s">
        <v>1</v>
      </c>
    </row>
    <row r="175" spans="1:7" hidden="1" x14ac:dyDescent="0.2">
      <c r="A175" s="5" t="s">
        <v>765</v>
      </c>
      <c r="C175" s="5" t="s">
        <v>909</v>
      </c>
      <c r="D175" s="50">
        <v>2.8062110212231399</v>
      </c>
      <c r="E175" s="51">
        <v>2.24667620260895E-12</v>
      </c>
      <c r="F175" s="4" t="s">
        <v>33</v>
      </c>
    </row>
    <row r="176" spans="1:7" hidden="1" x14ac:dyDescent="0.2">
      <c r="A176" s="4" t="s">
        <v>543</v>
      </c>
      <c r="C176" s="5" t="s">
        <v>910</v>
      </c>
      <c r="D176" s="50">
        <v>2.8054036864215202</v>
      </c>
      <c r="E176" s="51">
        <v>1.9215234547581699E-8</v>
      </c>
      <c r="F176" s="5" t="s">
        <v>515</v>
      </c>
    </row>
    <row r="177" spans="1:7" hidden="1" x14ac:dyDescent="0.2">
      <c r="A177" s="4" t="s">
        <v>565</v>
      </c>
      <c r="C177" s="5" t="s">
        <v>911</v>
      </c>
      <c r="D177" s="50">
        <v>2.8030898936626198</v>
      </c>
      <c r="E177" s="51">
        <v>1.99373335646951E-9</v>
      </c>
      <c r="F177" s="5" t="s">
        <v>515</v>
      </c>
    </row>
    <row r="178" spans="1:7" hidden="1" x14ac:dyDescent="0.2">
      <c r="A178" s="5" t="s">
        <v>714</v>
      </c>
      <c r="C178" s="5" t="s">
        <v>912</v>
      </c>
      <c r="D178" s="50">
        <v>2.8026814740766199</v>
      </c>
      <c r="E178" s="51">
        <v>6.64283569466448E-9</v>
      </c>
      <c r="F178" s="4" t="s">
        <v>33</v>
      </c>
    </row>
    <row r="179" spans="1:7" hidden="1" x14ac:dyDescent="0.2">
      <c r="A179" s="5" t="s">
        <v>1316</v>
      </c>
      <c r="B179" s="5" t="s">
        <v>647</v>
      </c>
      <c r="C179" s="5" t="s">
        <v>913</v>
      </c>
      <c r="D179" s="50">
        <v>2.7933425659137598</v>
      </c>
      <c r="E179" s="51">
        <v>1.76703907950505E-12</v>
      </c>
      <c r="F179" s="5" t="s">
        <v>515</v>
      </c>
    </row>
    <row r="180" spans="1:7" hidden="1" x14ac:dyDescent="0.2">
      <c r="A180" s="5" t="s">
        <v>661</v>
      </c>
      <c r="C180" s="5" t="s">
        <v>14</v>
      </c>
      <c r="D180" s="50">
        <v>2.7866458957564899</v>
      </c>
      <c r="E180" s="51">
        <v>1.01551240471435E-4</v>
      </c>
      <c r="F180" s="4" t="s">
        <v>0</v>
      </c>
    </row>
    <row r="181" spans="1:7" hidden="1" x14ac:dyDescent="0.2">
      <c r="A181" s="4" t="s">
        <v>665</v>
      </c>
      <c r="C181" s="5" t="s">
        <v>914</v>
      </c>
      <c r="D181" s="50">
        <v>2.7848888843093298</v>
      </c>
      <c r="E181" s="51">
        <v>7.6610776960175905E-41</v>
      </c>
      <c r="F181" s="4" t="s">
        <v>33</v>
      </c>
    </row>
    <row r="182" spans="1:7" hidden="1" x14ac:dyDescent="0.2">
      <c r="A182" s="4" t="s">
        <v>719</v>
      </c>
      <c r="C182" s="5" t="s">
        <v>703</v>
      </c>
      <c r="D182" s="50">
        <v>2.7766301152764998</v>
      </c>
      <c r="E182" s="51">
        <v>6.1458635694530602E-23</v>
      </c>
      <c r="F182" s="5" t="s">
        <v>515</v>
      </c>
    </row>
    <row r="183" spans="1:7" hidden="1" x14ac:dyDescent="0.2">
      <c r="A183" s="5" t="s">
        <v>1331</v>
      </c>
      <c r="B183" s="5" t="s">
        <v>737</v>
      </c>
      <c r="C183" s="5" t="s">
        <v>915</v>
      </c>
      <c r="D183" s="50">
        <v>2.7655775798385802</v>
      </c>
      <c r="E183" s="51">
        <v>1.6470635937516901E-17</v>
      </c>
      <c r="F183" s="5" t="s">
        <v>515</v>
      </c>
    </row>
    <row r="184" spans="1:7" hidden="1" x14ac:dyDescent="0.2">
      <c r="A184" s="5" t="s">
        <v>1303</v>
      </c>
      <c r="B184" s="5" t="s">
        <v>667</v>
      </c>
      <c r="C184" s="5" t="s">
        <v>916</v>
      </c>
      <c r="D184" s="50">
        <v>2.7453362238912402</v>
      </c>
      <c r="E184" s="51">
        <v>6.5612383558196305E-10</v>
      </c>
      <c r="F184" s="4" t="s">
        <v>1</v>
      </c>
    </row>
    <row r="185" spans="1:7" hidden="1" x14ac:dyDescent="0.2">
      <c r="A185" s="5" t="s">
        <v>582</v>
      </c>
      <c r="C185" s="5" t="s">
        <v>917</v>
      </c>
      <c r="D185" s="50">
        <v>2.7394332459121502</v>
      </c>
      <c r="E185" s="51">
        <v>1.9511800868979501E-13</v>
      </c>
      <c r="F185" s="4" t="s">
        <v>33</v>
      </c>
    </row>
    <row r="186" spans="1:7" hidden="1" x14ac:dyDescent="0.2">
      <c r="A186" s="4" t="s">
        <v>697</v>
      </c>
      <c r="C186" s="5" t="s">
        <v>918</v>
      </c>
      <c r="D186" s="50">
        <v>2.7351161000133999</v>
      </c>
      <c r="E186" s="51">
        <v>8.9010463455789806E-34</v>
      </c>
      <c r="F186" s="5" t="s">
        <v>515</v>
      </c>
    </row>
    <row r="187" spans="1:7" hidden="1" x14ac:dyDescent="0.2">
      <c r="A187" s="5" t="s">
        <v>733</v>
      </c>
      <c r="C187" s="5" t="s">
        <v>14</v>
      </c>
      <c r="D187" s="50">
        <v>2.73361012071573</v>
      </c>
      <c r="E187" s="51">
        <v>1.2587766080678E-18</v>
      </c>
      <c r="F187" s="4" t="s">
        <v>0</v>
      </c>
    </row>
    <row r="188" spans="1:7" x14ac:dyDescent="0.2">
      <c r="A188" s="5" t="s">
        <v>920</v>
      </c>
      <c r="B188" s="5" t="s">
        <v>921</v>
      </c>
      <c r="C188" s="5" t="s">
        <v>922</v>
      </c>
      <c r="D188" s="50">
        <v>2.73167852630448</v>
      </c>
      <c r="E188" s="51">
        <v>2.8054375882328101E-15</v>
      </c>
      <c r="F188" s="4" t="s">
        <v>3</v>
      </c>
      <c r="G188" s="5" t="s">
        <v>1539</v>
      </c>
    </row>
    <row r="189" spans="1:7" hidden="1" x14ac:dyDescent="0.2">
      <c r="A189" s="4" t="s">
        <v>684</v>
      </c>
      <c r="C189" s="5" t="s">
        <v>923</v>
      </c>
      <c r="D189" s="50">
        <v>2.73043251586008</v>
      </c>
      <c r="E189" s="51">
        <v>3.7750081652502299E-15</v>
      </c>
      <c r="F189" s="5" t="s">
        <v>515</v>
      </c>
    </row>
    <row r="190" spans="1:7" hidden="1" x14ac:dyDescent="0.2">
      <c r="A190" s="5" t="s">
        <v>717</v>
      </c>
      <c r="B190" s="5" t="s">
        <v>1272</v>
      </c>
      <c r="C190" s="5" t="s">
        <v>924</v>
      </c>
      <c r="D190" s="50">
        <v>2.7213775758220402</v>
      </c>
      <c r="E190" s="51">
        <v>1.4348087818847901E-34</v>
      </c>
      <c r="F190" s="4" t="s">
        <v>33</v>
      </c>
    </row>
    <row r="191" spans="1:7" hidden="1" x14ac:dyDescent="0.2">
      <c r="A191" s="4" t="s">
        <v>599</v>
      </c>
      <c r="C191" s="5" t="s">
        <v>925</v>
      </c>
      <c r="D191" s="50">
        <v>2.7205690333863899</v>
      </c>
      <c r="E191" s="51">
        <v>4.3541470856295599E-5</v>
      </c>
      <c r="F191" s="5" t="s">
        <v>515</v>
      </c>
    </row>
    <row r="192" spans="1:7" hidden="1" x14ac:dyDescent="0.2">
      <c r="A192" s="5" t="s">
        <v>1305</v>
      </c>
      <c r="B192" s="5" t="s">
        <v>926</v>
      </c>
      <c r="C192" s="5" t="s">
        <v>927</v>
      </c>
      <c r="D192" s="50">
        <v>2.7180655365972499</v>
      </c>
      <c r="E192" s="51">
        <v>1.0975586803863501E-23</v>
      </c>
      <c r="F192" s="5" t="s">
        <v>515</v>
      </c>
    </row>
    <row r="193" spans="1:7" hidden="1" x14ac:dyDescent="0.2">
      <c r="A193" s="5" t="s">
        <v>928</v>
      </c>
      <c r="C193" s="5" t="s">
        <v>801</v>
      </c>
      <c r="D193" s="50">
        <v>2.71295568833427</v>
      </c>
      <c r="E193" s="51">
        <v>8.6402885477952698E-11</v>
      </c>
      <c r="F193" s="4" t="s">
        <v>1421</v>
      </c>
    </row>
    <row r="194" spans="1:7" hidden="1" x14ac:dyDescent="0.2">
      <c r="A194" s="4" t="s">
        <v>929</v>
      </c>
      <c r="C194" s="5" t="s">
        <v>930</v>
      </c>
      <c r="D194" s="50">
        <v>2.7087892265816702</v>
      </c>
      <c r="E194" s="51">
        <v>2.4149678200519498E-22</v>
      </c>
      <c r="F194" s="4" t="s">
        <v>515</v>
      </c>
    </row>
    <row r="195" spans="1:7" hidden="1" x14ac:dyDescent="0.2">
      <c r="A195" s="5" t="s">
        <v>91</v>
      </c>
      <c r="C195" s="5" t="s">
        <v>14</v>
      </c>
      <c r="D195" s="50">
        <v>2.6946244415594398</v>
      </c>
      <c r="E195" s="51">
        <v>1.36385785391791E-14</v>
      </c>
      <c r="F195" s="4" t="s">
        <v>0</v>
      </c>
    </row>
    <row r="196" spans="1:7" x14ac:dyDescent="0.2">
      <c r="A196" s="5" t="s">
        <v>477</v>
      </c>
      <c r="B196" s="5" t="s">
        <v>931</v>
      </c>
      <c r="C196" s="5" t="s">
        <v>932</v>
      </c>
      <c r="D196" s="50">
        <v>2.68874940364155</v>
      </c>
      <c r="E196" s="51">
        <v>2.39423917783998E-10</v>
      </c>
      <c r="F196" s="4" t="s">
        <v>3</v>
      </c>
      <c r="G196" s="5" t="s">
        <v>1538</v>
      </c>
    </row>
    <row r="197" spans="1:7" hidden="1" x14ac:dyDescent="0.2">
      <c r="A197" s="5" t="s">
        <v>933</v>
      </c>
      <c r="C197" s="5" t="s">
        <v>14</v>
      </c>
      <c r="D197" s="50">
        <v>2.6838676407983302</v>
      </c>
      <c r="E197" s="51">
        <v>3.0853627880604399E-6</v>
      </c>
      <c r="F197" s="4" t="s">
        <v>0</v>
      </c>
    </row>
    <row r="198" spans="1:7" hidden="1" x14ac:dyDescent="0.2">
      <c r="A198" s="4" t="s">
        <v>705</v>
      </c>
      <c r="C198" s="5" t="s">
        <v>934</v>
      </c>
      <c r="D198" s="50">
        <v>2.6821476208814201</v>
      </c>
      <c r="E198" s="51">
        <v>6.7340106785060499E-25</v>
      </c>
      <c r="F198" s="5" t="s">
        <v>515</v>
      </c>
    </row>
    <row r="199" spans="1:7" hidden="1" x14ac:dyDescent="0.2">
      <c r="A199" s="5" t="s">
        <v>935</v>
      </c>
      <c r="C199" s="5" t="s">
        <v>14</v>
      </c>
      <c r="D199" s="50">
        <v>2.6762561438869201</v>
      </c>
      <c r="E199" s="51">
        <v>7.2368813425049007E-5</v>
      </c>
      <c r="F199" s="4" t="s">
        <v>0</v>
      </c>
    </row>
    <row r="200" spans="1:7" hidden="1" x14ac:dyDescent="0.2">
      <c r="A200" s="5" t="s">
        <v>936</v>
      </c>
      <c r="C200" s="5" t="s">
        <v>312</v>
      </c>
      <c r="D200" s="50">
        <v>2.6761932318134098</v>
      </c>
      <c r="E200" s="51">
        <v>2.02914002138883E-11</v>
      </c>
      <c r="F200" s="4" t="s">
        <v>1473</v>
      </c>
      <c r="G200" s="123" t="s">
        <v>42</v>
      </c>
    </row>
    <row r="201" spans="1:7" hidden="1" x14ac:dyDescent="0.2">
      <c r="A201" s="5" t="s">
        <v>689</v>
      </c>
      <c r="C201" s="5" t="s">
        <v>14</v>
      </c>
      <c r="D201" s="50">
        <v>2.6758969853208199</v>
      </c>
      <c r="E201" s="51">
        <v>1.6990618740367402E-5</v>
      </c>
      <c r="F201" s="4" t="s">
        <v>0</v>
      </c>
    </row>
    <row r="202" spans="1:7" hidden="1" x14ac:dyDescent="0.2">
      <c r="A202" s="4" t="s">
        <v>728</v>
      </c>
      <c r="C202" s="5" t="s">
        <v>937</v>
      </c>
      <c r="D202" s="50">
        <v>2.6749069988735399</v>
      </c>
      <c r="E202" s="51">
        <v>2.4202435083538101E-62</v>
      </c>
      <c r="F202" s="5" t="s">
        <v>515</v>
      </c>
    </row>
    <row r="203" spans="1:7" hidden="1" x14ac:dyDescent="0.2">
      <c r="A203" s="5" t="s">
        <v>1309</v>
      </c>
      <c r="B203" s="5" t="s">
        <v>753</v>
      </c>
      <c r="C203" s="5" t="s">
        <v>938</v>
      </c>
      <c r="D203" s="50">
        <v>2.66872145856648</v>
      </c>
      <c r="E203" s="51">
        <v>3.5210660789136799E-38</v>
      </c>
      <c r="F203" s="5" t="s">
        <v>515</v>
      </c>
    </row>
    <row r="204" spans="1:7" hidden="1" x14ac:dyDescent="0.2">
      <c r="A204" s="5" t="s">
        <v>1288</v>
      </c>
      <c r="B204" s="5" t="s">
        <v>939</v>
      </c>
      <c r="C204" s="5" t="s">
        <v>940</v>
      </c>
      <c r="D204" s="50">
        <v>2.6501277493823299</v>
      </c>
      <c r="E204" s="51">
        <v>6.5983847836756605E-19</v>
      </c>
      <c r="F204" s="5" t="s">
        <v>515</v>
      </c>
    </row>
    <row r="205" spans="1:7" x14ac:dyDescent="0.2">
      <c r="A205" s="5" t="s">
        <v>942</v>
      </c>
      <c r="B205" s="5" t="s">
        <v>943</v>
      </c>
      <c r="C205" s="5" t="s">
        <v>944</v>
      </c>
      <c r="D205" s="50">
        <v>2.6312054677518701</v>
      </c>
      <c r="E205" s="51">
        <v>1.4051649016279599E-9</v>
      </c>
      <c r="F205" s="4" t="s">
        <v>3</v>
      </c>
      <c r="G205" s="120" t="s">
        <v>52</v>
      </c>
    </row>
    <row r="206" spans="1:7" hidden="1" x14ac:dyDescent="0.2">
      <c r="A206" s="5" t="s">
        <v>704</v>
      </c>
      <c r="C206" s="5" t="s">
        <v>14</v>
      </c>
      <c r="D206" s="50">
        <v>2.62959195134321</v>
      </c>
      <c r="E206" s="51">
        <v>4.5476136441202701E-10</v>
      </c>
      <c r="F206" s="4" t="s">
        <v>0</v>
      </c>
    </row>
    <row r="207" spans="1:7" hidden="1" x14ac:dyDescent="0.2">
      <c r="A207" s="5" t="s">
        <v>706</v>
      </c>
      <c r="C207" s="5" t="s">
        <v>14</v>
      </c>
      <c r="D207" s="50">
        <v>2.6269703650065801</v>
      </c>
      <c r="E207" s="51">
        <v>3.47646532554984E-11</v>
      </c>
      <c r="F207" s="4" t="s">
        <v>0</v>
      </c>
    </row>
    <row r="208" spans="1:7" hidden="1" x14ac:dyDescent="0.2">
      <c r="A208" s="5" t="s">
        <v>945</v>
      </c>
      <c r="C208" s="5" t="s">
        <v>1271</v>
      </c>
      <c r="D208" s="50">
        <v>2.6197743079567801</v>
      </c>
      <c r="E208" s="51">
        <v>1.8510642754475001E-15</v>
      </c>
      <c r="F208" s="4" t="s">
        <v>13</v>
      </c>
    </row>
    <row r="209" spans="1:7" hidden="1" x14ac:dyDescent="0.2">
      <c r="A209" s="5" t="s">
        <v>709</v>
      </c>
      <c r="C209" s="5" t="s">
        <v>14</v>
      </c>
      <c r="D209" s="50">
        <v>2.61249038593383</v>
      </c>
      <c r="E209" s="51">
        <v>1.03785359867598E-4</v>
      </c>
      <c r="F209" s="4" t="s">
        <v>0</v>
      </c>
    </row>
    <row r="210" spans="1:7" x14ac:dyDescent="0.2">
      <c r="A210" s="5" t="s">
        <v>947</v>
      </c>
      <c r="B210" s="5" t="s">
        <v>948</v>
      </c>
      <c r="C210" s="5" t="s">
        <v>949</v>
      </c>
      <c r="D210" s="50">
        <v>2.6062432846929302</v>
      </c>
      <c r="E210" s="51">
        <v>3.6508114231912897E-17</v>
      </c>
      <c r="F210" s="4" t="s">
        <v>3</v>
      </c>
      <c r="G210" s="5" t="s">
        <v>1492</v>
      </c>
    </row>
    <row r="211" spans="1:7" hidden="1" x14ac:dyDescent="0.2">
      <c r="A211" s="4" t="s">
        <v>688</v>
      </c>
      <c r="C211" s="5" t="s">
        <v>950</v>
      </c>
      <c r="D211" s="50">
        <v>2.60123744998935</v>
      </c>
      <c r="E211" s="51">
        <v>1.9158768116904001E-12</v>
      </c>
      <c r="F211" s="5" t="s">
        <v>515</v>
      </c>
    </row>
    <row r="212" spans="1:7" hidden="1" x14ac:dyDescent="0.2">
      <c r="A212" s="4" t="s">
        <v>951</v>
      </c>
      <c r="C212" s="5" t="s">
        <v>952</v>
      </c>
      <c r="D212" s="50">
        <v>2.5967589679410401</v>
      </c>
      <c r="E212" s="51">
        <v>1.1946918906927299E-20</v>
      </c>
      <c r="F212" s="5" t="s">
        <v>515</v>
      </c>
    </row>
    <row r="213" spans="1:7" hidden="1" x14ac:dyDescent="0.2">
      <c r="A213" s="5" t="s">
        <v>953</v>
      </c>
      <c r="C213" s="5" t="s">
        <v>14</v>
      </c>
      <c r="D213" s="50">
        <v>2.5820392755849402</v>
      </c>
      <c r="E213" s="51">
        <v>9.2465388221750693E-21</v>
      </c>
      <c r="F213" s="4" t="s">
        <v>0</v>
      </c>
    </row>
    <row r="214" spans="1:7" hidden="1" x14ac:dyDescent="0.2">
      <c r="A214" s="5" t="s">
        <v>954</v>
      </c>
      <c r="C214" s="5" t="s">
        <v>14</v>
      </c>
      <c r="D214" s="50">
        <v>2.58003668887378</v>
      </c>
      <c r="E214" s="51">
        <v>2.7939614939875297E-23</v>
      </c>
      <c r="F214" s="4" t="s">
        <v>0</v>
      </c>
    </row>
    <row r="215" spans="1:7" hidden="1" x14ac:dyDescent="0.2">
      <c r="A215" s="5" t="s">
        <v>95</v>
      </c>
      <c r="C215" s="5" t="s">
        <v>14</v>
      </c>
      <c r="D215" s="50">
        <v>2.5737079073826798</v>
      </c>
      <c r="E215" s="51">
        <v>5.6807431063222899E-18</v>
      </c>
      <c r="F215" s="4" t="s">
        <v>0</v>
      </c>
    </row>
    <row r="216" spans="1:7" hidden="1" x14ac:dyDescent="0.2">
      <c r="A216" s="5" t="s">
        <v>676</v>
      </c>
      <c r="C216" s="5" t="s">
        <v>955</v>
      </c>
      <c r="D216" s="50">
        <v>2.5686050594540899</v>
      </c>
      <c r="E216" s="51">
        <v>6.6090425238164E-17</v>
      </c>
      <c r="F216" s="4" t="s">
        <v>1</v>
      </c>
    </row>
    <row r="217" spans="1:7" hidden="1" x14ac:dyDescent="0.2">
      <c r="A217" s="5" t="s">
        <v>956</v>
      </c>
      <c r="C217" s="5" t="s">
        <v>957</v>
      </c>
      <c r="D217" s="50">
        <v>2.56431495397397</v>
      </c>
      <c r="E217" s="51">
        <v>1.36467367129672E-22</v>
      </c>
      <c r="F217" s="4" t="s">
        <v>33</v>
      </c>
    </row>
    <row r="218" spans="1:7" x14ac:dyDescent="0.2">
      <c r="A218" s="5" t="s">
        <v>959</v>
      </c>
      <c r="B218" s="5" t="s">
        <v>960</v>
      </c>
      <c r="C218" s="5" t="s">
        <v>961</v>
      </c>
      <c r="D218" s="50">
        <v>2.55610615026472</v>
      </c>
      <c r="E218" s="51">
        <v>4.82939953121928E-9</v>
      </c>
      <c r="F218" s="4" t="s">
        <v>3</v>
      </c>
      <c r="G218" s="5" t="s">
        <v>1492</v>
      </c>
    </row>
    <row r="219" spans="1:7" x14ac:dyDescent="0.2">
      <c r="A219" s="5" t="s">
        <v>584</v>
      </c>
      <c r="C219" s="5" t="s">
        <v>962</v>
      </c>
      <c r="D219" s="50">
        <v>2.55382972779997</v>
      </c>
      <c r="E219" s="51">
        <v>2.8618737588360299E-13</v>
      </c>
      <c r="F219" s="4" t="s">
        <v>3</v>
      </c>
      <c r="G219" s="5" t="s">
        <v>1492</v>
      </c>
    </row>
    <row r="220" spans="1:7" hidden="1" x14ac:dyDescent="0.2">
      <c r="A220" s="5" t="s">
        <v>963</v>
      </c>
      <c r="C220" s="5" t="s">
        <v>14</v>
      </c>
      <c r="D220" s="50">
        <v>2.5469032819452502</v>
      </c>
      <c r="E220" s="51">
        <v>3.31107623346374E-6</v>
      </c>
      <c r="F220" s="4" t="s">
        <v>0</v>
      </c>
    </row>
    <row r="221" spans="1:7" hidden="1" x14ac:dyDescent="0.2">
      <c r="A221" s="4" t="s">
        <v>713</v>
      </c>
      <c r="C221" s="5" t="s">
        <v>964</v>
      </c>
      <c r="D221" s="50">
        <v>2.5201274820612301</v>
      </c>
      <c r="E221" s="51">
        <v>4.7664644874893902E-8</v>
      </c>
      <c r="F221" s="5" t="s">
        <v>515</v>
      </c>
    </row>
    <row r="222" spans="1:7" hidden="1" x14ac:dyDescent="0.2">
      <c r="A222" s="5" t="s">
        <v>965</v>
      </c>
      <c r="C222" s="5" t="s">
        <v>319</v>
      </c>
      <c r="D222" s="50">
        <v>2.5179316781701</v>
      </c>
      <c r="E222" s="51">
        <v>8.9103081287988797E-7</v>
      </c>
      <c r="F222" s="4" t="s">
        <v>27</v>
      </c>
    </row>
    <row r="223" spans="1:7" hidden="1" x14ac:dyDescent="0.2">
      <c r="A223" s="4" t="s">
        <v>966</v>
      </c>
      <c r="C223" s="5" t="s">
        <v>967</v>
      </c>
      <c r="D223" s="50">
        <v>2.5087315499494101</v>
      </c>
      <c r="E223" s="51">
        <v>6.5068360806402999E-55</v>
      </c>
      <c r="F223" s="4" t="s">
        <v>33</v>
      </c>
    </row>
    <row r="224" spans="1:7" hidden="1" x14ac:dyDescent="0.2">
      <c r="A224" s="4" t="s">
        <v>679</v>
      </c>
      <c r="C224" s="5" t="s">
        <v>968</v>
      </c>
      <c r="D224" s="50">
        <v>2.4998003306748098</v>
      </c>
      <c r="E224" s="51">
        <v>4.4760728629530101E-16</v>
      </c>
      <c r="F224" s="5" t="s">
        <v>515</v>
      </c>
    </row>
    <row r="225" spans="1:6" hidden="1" x14ac:dyDescent="0.2">
      <c r="A225" s="5" t="s">
        <v>646</v>
      </c>
      <c r="C225" s="5" t="s">
        <v>14</v>
      </c>
      <c r="D225" s="50">
        <v>2.4980100312861802</v>
      </c>
      <c r="E225" s="51">
        <v>3.3932471335379901E-25</v>
      </c>
      <c r="F225" s="4" t="s">
        <v>0</v>
      </c>
    </row>
    <row r="226" spans="1:6" hidden="1" x14ac:dyDescent="0.2">
      <c r="A226" s="4" t="s">
        <v>723</v>
      </c>
      <c r="C226" s="5" t="s">
        <v>969</v>
      </c>
      <c r="D226" s="50">
        <v>2.4907721194497299</v>
      </c>
      <c r="E226" s="51">
        <v>1.2795025520991499E-52</v>
      </c>
      <c r="F226" s="5" t="s">
        <v>515</v>
      </c>
    </row>
    <row r="227" spans="1:6" hidden="1" x14ac:dyDescent="0.2">
      <c r="A227" s="5" t="s">
        <v>970</v>
      </c>
      <c r="C227" s="5" t="s">
        <v>971</v>
      </c>
      <c r="D227" s="50">
        <v>2.4856973230379702</v>
      </c>
      <c r="E227" s="51">
        <v>1.48818902849577E-14</v>
      </c>
      <c r="F227" s="4" t="s">
        <v>33</v>
      </c>
    </row>
    <row r="228" spans="1:6" hidden="1" x14ac:dyDescent="0.2">
      <c r="A228" s="4" t="s">
        <v>972</v>
      </c>
      <c r="C228" s="5" t="s">
        <v>973</v>
      </c>
      <c r="D228" s="50">
        <v>2.4730186259122</v>
      </c>
      <c r="E228" s="51">
        <v>3.4039139585637798E-5</v>
      </c>
      <c r="F228" s="4" t="s">
        <v>33</v>
      </c>
    </row>
    <row r="229" spans="1:6" hidden="1" x14ac:dyDescent="0.2">
      <c r="A229" s="5" t="s">
        <v>669</v>
      </c>
      <c r="C229" s="5" t="s">
        <v>14</v>
      </c>
      <c r="D229" s="50">
        <v>2.4681201547589802</v>
      </c>
      <c r="E229" s="51">
        <v>1.0272920156919401E-16</v>
      </c>
      <c r="F229" s="4" t="s">
        <v>0</v>
      </c>
    </row>
    <row r="230" spans="1:6" hidden="1" x14ac:dyDescent="0.2">
      <c r="A230" s="5" t="s">
        <v>643</v>
      </c>
      <c r="C230" s="5" t="s">
        <v>974</v>
      </c>
      <c r="D230" s="50">
        <v>2.4681038465063598</v>
      </c>
      <c r="E230" s="51">
        <v>5.90073377166786E-6</v>
      </c>
      <c r="F230" s="5" t="s">
        <v>1</v>
      </c>
    </row>
    <row r="231" spans="1:6" hidden="1" x14ac:dyDescent="0.2">
      <c r="A231" s="5" t="s">
        <v>975</v>
      </c>
      <c r="C231" s="5" t="s">
        <v>14</v>
      </c>
      <c r="D231" s="50">
        <v>2.4631806339735101</v>
      </c>
      <c r="E231" s="51">
        <v>8.8390747904865404E-15</v>
      </c>
      <c r="F231" s="4" t="s">
        <v>0</v>
      </c>
    </row>
    <row r="232" spans="1:6" hidden="1" x14ac:dyDescent="0.2">
      <c r="A232" s="4" t="s">
        <v>976</v>
      </c>
      <c r="C232" s="5" t="s">
        <v>530</v>
      </c>
      <c r="D232" s="50">
        <v>2.4600182980964802</v>
      </c>
      <c r="E232" s="51">
        <v>4.59023817928573E-12</v>
      </c>
      <c r="F232" s="5" t="s">
        <v>515</v>
      </c>
    </row>
    <row r="233" spans="1:6" hidden="1" x14ac:dyDescent="0.2">
      <c r="A233" s="4" t="s">
        <v>779</v>
      </c>
      <c r="C233" s="5" t="s">
        <v>977</v>
      </c>
      <c r="D233" s="50">
        <v>2.45871290409498</v>
      </c>
      <c r="E233" s="51">
        <v>1.6805818960569601E-33</v>
      </c>
      <c r="F233" s="5" t="s">
        <v>515</v>
      </c>
    </row>
    <row r="234" spans="1:6" hidden="1" x14ac:dyDescent="0.2">
      <c r="A234" s="4" t="s">
        <v>786</v>
      </c>
      <c r="C234" s="5" t="s">
        <v>978</v>
      </c>
      <c r="D234" s="50">
        <v>2.4551337818875201</v>
      </c>
      <c r="E234" s="51">
        <v>8.6861333065383199E-26</v>
      </c>
      <c r="F234" s="5" t="s">
        <v>515</v>
      </c>
    </row>
    <row r="235" spans="1:6" hidden="1" x14ac:dyDescent="0.2">
      <c r="A235" s="5" t="s">
        <v>648</v>
      </c>
      <c r="C235" s="5" t="s">
        <v>979</v>
      </c>
      <c r="D235" s="50">
        <v>2.43714573572016</v>
      </c>
      <c r="E235" s="51">
        <v>3.03712204718038E-16</v>
      </c>
      <c r="F235" s="4" t="s">
        <v>27</v>
      </c>
    </row>
    <row r="236" spans="1:6" hidden="1" x14ac:dyDescent="0.2">
      <c r="A236" s="5" t="s">
        <v>86</v>
      </c>
      <c r="C236" s="5" t="s">
        <v>14</v>
      </c>
      <c r="D236" s="50">
        <v>2.4360856138556399</v>
      </c>
      <c r="E236" s="51">
        <v>4.66357430178861E-18</v>
      </c>
      <c r="F236" s="4" t="s">
        <v>0</v>
      </c>
    </row>
    <row r="237" spans="1:6" hidden="1" x14ac:dyDescent="0.2">
      <c r="A237" s="4" t="s">
        <v>722</v>
      </c>
      <c r="C237" s="5" t="s">
        <v>980</v>
      </c>
      <c r="D237" s="50">
        <v>2.4207992299600001</v>
      </c>
      <c r="E237" s="51">
        <v>2.0277237261366299E-42</v>
      </c>
      <c r="F237" s="5" t="s">
        <v>515</v>
      </c>
    </row>
    <row r="238" spans="1:6" hidden="1" x14ac:dyDescent="0.2">
      <c r="A238" s="4" t="s">
        <v>698</v>
      </c>
      <c r="C238" s="5" t="s">
        <v>981</v>
      </c>
      <c r="D238" s="50">
        <v>2.4143700158558299</v>
      </c>
      <c r="E238" s="51">
        <v>3.51415843219219E-9</v>
      </c>
      <c r="F238" s="5" t="s">
        <v>515</v>
      </c>
    </row>
    <row r="239" spans="1:6" hidden="1" x14ac:dyDescent="0.2">
      <c r="A239" s="4" t="s">
        <v>707</v>
      </c>
      <c r="C239" s="5" t="s">
        <v>708</v>
      </c>
      <c r="D239" s="50">
        <v>2.4050484313442801</v>
      </c>
      <c r="E239" s="51">
        <v>7.5009793175397096E-8</v>
      </c>
      <c r="F239" s="5" t="s">
        <v>515</v>
      </c>
    </row>
    <row r="240" spans="1:6" hidden="1" x14ac:dyDescent="0.2">
      <c r="A240" s="5" t="s">
        <v>1325</v>
      </c>
      <c r="B240" s="5" t="s">
        <v>724</v>
      </c>
      <c r="C240" s="5" t="s">
        <v>982</v>
      </c>
      <c r="D240" s="50">
        <v>2.402261571361</v>
      </c>
      <c r="E240" s="51">
        <v>8.7455146719330002E-33</v>
      </c>
      <c r="F240" s="4" t="s">
        <v>33</v>
      </c>
    </row>
    <row r="241" spans="1:7" hidden="1" x14ac:dyDescent="0.2">
      <c r="A241" s="5" t="s">
        <v>746</v>
      </c>
      <c r="C241" s="5" t="s">
        <v>983</v>
      </c>
      <c r="D241" s="50">
        <v>2.3891387109653999</v>
      </c>
      <c r="E241" s="51">
        <v>3.0315956926447601E-9</v>
      </c>
      <c r="F241" s="4" t="s">
        <v>33</v>
      </c>
    </row>
    <row r="242" spans="1:7" hidden="1" x14ac:dyDescent="0.2">
      <c r="A242" s="5" t="s">
        <v>984</v>
      </c>
      <c r="C242" s="5" t="s">
        <v>985</v>
      </c>
      <c r="D242" s="50">
        <v>2.3871349485913198</v>
      </c>
      <c r="E242" s="51">
        <v>3.1774897632486799E-18</v>
      </c>
      <c r="F242" s="4" t="s">
        <v>33</v>
      </c>
    </row>
    <row r="243" spans="1:7" hidden="1" x14ac:dyDescent="0.2">
      <c r="A243" s="5" t="s">
        <v>986</v>
      </c>
      <c r="C243" s="5" t="s">
        <v>14</v>
      </c>
      <c r="D243" s="50">
        <v>2.3788663188768</v>
      </c>
      <c r="E243" s="51">
        <v>1.46336469416732E-4</v>
      </c>
      <c r="F243" s="4" t="s">
        <v>0</v>
      </c>
    </row>
    <row r="244" spans="1:7" hidden="1" x14ac:dyDescent="0.2">
      <c r="A244" s="4" t="s">
        <v>987</v>
      </c>
      <c r="C244" s="5" t="s">
        <v>652</v>
      </c>
      <c r="D244" s="50">
        <v>2.3747284590160498</v>
      </c>
      <c r="E244" s="51">
        <v>3.62388693739465E-10</v>
      </c>
      <c r="F244" s="5" t="s">
        <v>515</v>
      </c>
    </row>
    <row r="245" spans="1:7" hidden="1" x14ac:dyDescent="0.2">
      <c r="A245" s="5" t="s">
        <v>988</v>
      </c>
      <c r="C245" s="5" t="s">
        <v>14</v>
      </c>
      <c r="D245" s="50">
        <v>2.3734312203858101</v>
      </c>
      <c r="E245" s="51">
        <v>5.7098332735323698E-7</v>
      </c>
      <c r="F245" s="4" t="s">
        <v>0</v>
      </c>
    </row>
    <row r="246" spans="1:7" hidden="1" x14ac:dyDescent="0.2">
      <c r="A246" s="5" t="s">
        <v>780</v>
      </c>
      <c r="C246" s="5" t="s">
        <v>14</v>
      </c>
      <c r="D246" s="50">
        <v>2.37014651690588</v>
      </c>
      <c r="E246" s="51">
        <v>3.5508838860924802E-13</v>
      </c>
      <c r="F246" s="4" t="s">
        <v>0</v>
      </c>
    </row>
    <row r="247" spans="1:7" hidden="1" x14ac:dyDescent="0.2">
      <c r="A247" s="4" t="s">
        <v>989</v>
      </c>
      <c r="C247" s="5" t="s">
        <v>990</v>
      </c>
      <c r="D247" s="50">
        <v>2.3612648183698699</v>
      </c>
      <c r="E247" s="51">
        <v>7.8339829851120402E-48</v>
      </c>
      <c r="F247" s="5" t="s">
        <v>515</v>
      </c>
    </row>
    <row r="248" spans="1:7" x14ac:dyDescent="0.2">
      <c r="A248" s="5" t="s">
        <v>1291</v>
      </c>
      <c r="B248" s="5" t="s">
        <v>992</v>
      </c>
      <c r="C248" s="5" t="s">
        <v>993</v>
      </c>
      <c r="D248" s="50">
        <v>2.3573384506430499</v>
      </c>
      <c r="E248" s="51">
        <v>1.33863368564459E-22</v>
      </c>
      <c r="F248" s="4" t="s">
        <v>3</v>
      </c>
      <c r="G248" s="5" t="s">
        <v>1492</v>
      </c>
    </row>
    <row r="249" spans="1:7" x14ac:dyDescent="0.2">
      <c r="A249" s="5" t="s">
        <v>716</v>
      </c>
      <c r="B249" s="5" t="s">
        <v>994</v>
      </c>
      <c r="C249" s="5" t="s">
        <v>995</v>
      </c>
      <c r="D249" s="50">
        <v>2.3527816278139002</v>
      </c>
      <c r="E249" s="51">
        <v>1.8764248184190502E-12</v>
      </c>
      <c r="F249" s="4" t="s">
        <v>3</v>
      </c>
      <c r="G249" s="120" t="s">
        <v>52</v>
      </c>
    </row>
    <row r="250" spans="1:7" hidden="1" x14ac:dyDescent="0.2">
      <c r="A250" s="5" t="s">
        <v>734</v>
      </c>
      <c r="C250" s="5" t="s">
        <v>996</v>
      </c>
      <c r="D250" s="50">
        <v>2.35201777807002</v>
      </c>
      <c r="E250" s="51">
        <v>5.7764131940600499E-15</v>
      </c>
      <c r="F250" s="4" t="s">
        <v>27</v>
      </c>
    </row>
    <row r="251" spans="1:7" hidden="1" x14ac:dyDescent="0.2">
      <c r="A251" s="5" t="s">
        <v>603</v>
      </c>
      <c r="C251" s="5" t="s">
        <v>801</v>
      </c>
      <c r="D251" s="50">
        <v>2.3452276970196402</v>
      </c>
      <c r="E251" s="51">
        <v>6.4982225196145897E-12</v>
      </c>
      <c r="F251" s="4" t="s">
        <v>1421</v>
      </c>
    </row>
    <row r="252" spans="1:7" hidden="1" x14ac:dyDescent="0.2">
      <c r="A252" s="5" t="s">
        <v>645</v>
      </c>
      <c r="C252" s="5" t="s">
        <v>14</v>
      </c>
      <c r="D252" s="50">
        <v>2.3391092972316798</v>
      </c>
      <c r="E252" s="51">
        <v>2.7948637347650799E-15</v>
      </c>
      <c r="F252" s="4" t="s">
        <v>0</v>
      </c>
    </row>
    <row r="253" spans="1:7" hidden="1" x14ac:dyDescent="0.2">
      <c r="A253" s="5" t="s">
        <v>997</v>
      </c>
      <c r="C253" s="5" t="s">
        <v>14</v>
      </c>
      <c r="D253" s="50">
        <v>2.3386917270575198</v>
      </c>
      <c r="E253" s="51">
        <v>4.6404741213300402E-9</v>
      </c>
      <c r="F253" s="4" t="s">
        <v>0</v>
      </c>
    </row>
    <row r="254" spans="1:7" hidden="1" x14ac:dyDescent="0.2">
      <c r="A254" s="4" t="s">
        <v>998</v>
      </c>
      <c r="C254" s="5" t="s">
        <v>999</v>
      </c>
      <c r="D254" s="50">
        <v>2.3327101386991602</v>
      </c>
      <c r="E254" s="51">
        <v>6.3755370708041295E-11</v>
      </c>
      <c r="F254" s="5" t="s">
        <v>515</v>
      </c>
    </row>
    <row r="255" spans="1:7" hidden="1" x14ac:dyDescent="0.2">
      <c r="A255" s="5" t="s">
        <v>751</v>
      </c>
      <c r="C255" s="5" t="s">
        <v>1000</v>
      </c>
      <c r="D255" s="50">
        <v>2.3187477693226701</v>
      </c>
      <c r="E255" s="51">
        <v>3.6752025810127796E-21</v>
      </c>
      <c r="F255" s="4" t="s">
        <v>33</v>
      </c>
    </row>
    <row r="256" spans="1:7" hidden="1" x14ac:dyDescent="0.2">
      <c r="A256" s="4" t="s">
        <v>620</v>
      </c>
      <c r="C256" s="5" t="s">
        <v>1001</v>
      </c>
      <c r="D256" s="50">
        <v>2.3178678060260198</v>
      </c>
      <c r="E256" s="51">
        <v>2.31370938131979E-13</v>
      </c>
      <c r="F256" s="5" t="s">
        <v>515</v>
      </c>
    </row>
    <row r="257" spans="1:7" hidden="1" x14ac:dyDescent="0.2">
      <c r="A257" s="5" t="s">
        <v>1002</v>
      </c>
      <c r="C257" s="5" t="s">
        <v>1003</v>
      </c>
      <c r="D257" s="50">
        <v>2.31754013435244</v>
      </c>
      <c r="E257" s="51">
        <v>3.09294420532371E-6</v>
      </c>
      <c r="F257" s="4" t="s">
        <v>1</v>
      </c>
    </row>
    <row r="258" spans="1:7" x14ac:dyDescent="0.2">
      <c r="A258" s="5" t="s">
        <v>1005</v>
      </c>
      <c r="C258" s="5" t="s">
        <v>1006</v>
      </c>
      <c r="D258" s="50">
        <v>2.3060370236185199</v>
      </c>
      <c r="E258" s="51">
        <v>1.2617840593959801E-17</v>
      </c>
      <c r="F258" s="4" t="s">
        <v>3</v>
      </c>
      <c r="G258" s="120" t="s">
        <v>52</v>
      </c>
    </row>
    <row r="259" spans="1:7" hidden="1" x14ac:dyDescent="0.2">
      <c r="A259" s="5" t="s">
        <v>1007</v>
      </c>
      <c r="C259" s="5" t="s">
        <v>1008</v>
      </c>
      <c r="D259" s="50">
        <v>2.3009169670345599</v>
      </c>
      <c r="E259" s="51">
        <v>8.7071521254340202E-7</v>
      </c>
      <c r="F259" s="4" t="s">
        <v>33</v>
      </c>
    </row>
    <row r="260" spans="1:7" hidden="1" x14ac:dyDescent="0.2">
      <c r="A260" s="4" t="s">
        <v>1009</v>
      </c>
      <c r="B260" s="60"/>
      <c r="C260" s="5" t="s">
        <v>1010</v>
      </c>
      <c r="D260" s="61">
        <v>2.29172858140682</v>
      </c>
      <c r="E260" s="62">
        <v>8.8946493979340092E-9</v>
      </c>
      <c r="F260" s="4" t="s">
        <v>33</v>
      </c>
    </row>
    <row r="261" spans="1:7" hidden="1" x14ac:dyDescent="0.2">
      <c r="A261" s="4" t="s">
        <v>1011</v>
      </c>
      <c r="C261" s="5" t="s">
        <v>1012</v>
      </c>
      <c r="D261" s="50">
        <v>2.2885813499377701</v>
      </c>
      <c r="E261" s="51">
        <v>2.31370938131979E-13</v>
      </c>
      <c r="F261" s="4" t="s">
        <v>33</v>
      </c>
    </row>
    <row r="262" spans="1:7" hidden="1" x14ac:dyDescent="0.2">
      <c r="A262" s="5" t="s">
        <v>1013</v>
      </c>
      <c r="C262" s="5" t="s">
        <v>1014</v>
      </c>
      <c r="D262" s="50">
        <v>2.2858566821368398</v>
      </c>
      <c r="E262" s="51">
        <v>7.8560127416943503E-28</v>
      </c>
      <c r="F262" s="4" t="s">
        <v>1</v>
      </c>
    </row>
    <row r="263" spans="1:7" x14ac:dyDescent="0.2">
      <c r="A263" s="5" t="s">
        <v>1016</v>
      </c>
      <c r="C263" s="5" t="s">
        <v>1017</v>
      </c>
      <c r="D263" s="50">
        <v>2.2845086546642701</v>
      </c>
      <c r="E263" s="51">
        <v>1.65610192578844E-17</v>
      </c>
      <c r="F263" s="4" t="s">
        <v>3</v>
      </c>
      <c r="G263" s="5" t="s">
        <v>1492</v>
      </c>
    </row>
    <row r="264" spans="1:7" hidden="1" x14ac:dyDescent="0.2">
      <c r="A264" s="5" t="s">
        <v>1265</v>
      </c>
      <c r="B264" s="5" t="s">
        <v>732</v>
      </c>
      <c r="C264" s="5" t="s">
        <v>1018</v>
      </c>
      <c r="D264" s="50">
        <v>2.2784112040739002</v>
      </c>
      <c r="E264" s="51">
        <v>3.2955478414448301E-40</v>
      </c>
      <c r="F264" s="4" t="s">
        <v>209</v>
      </c>
    </row>
    <row r="265" spans="1:7" hidden="1" x14ac:dyDescent="0.2">
      <c r="A265" s="4" t="s">
        <v>1019</v>
      </c>
      <c r="B265" s="3"/>
      <c r="C265" s="4" t="s">
        <v>1020</v>
      </c>
      <c r="D265" s="50">
        <v>2.27764119135034</v>
      </c>
      <c r="E265" s="51">
        <v>4.3712666143595897E-15</v>
      </c>
      <c r="F265" s="5" t="s">
        <v>515</v>
      </c>
    </row>
    <row r="266" spans="1:7" hidden="1" x14ac:dyDescent="0.2">
      <c r="A266" s="120" t="s">
        <v>1021</v>
      </c>
      <c r="B266" s="120"/>
      <c r="C266" s="120" t="s">
        <v>1022</v>
      </c>
      <c r="D266" s="121">
        <v>2.2741364742530701</v>
      </c>
      <c r="E266" s="122">
        <v>1.06143645448775E-8</v>
      </c>
      <c r="F266" s="123" t="s">
        <v>1444</v>
      </c>
      <c r="G266" s="120" t="s">
        <v>108</v>
      </c>
    </row>
    <row r="267" spans="1:7" hidden="1" x14ac:dyDescent="0.2">
      <c r="A267" s="5" t="s">
        <v>37</v>
      </c>
      <c r="C267" s="5" t="s">
        <v>38</v>
      </c>
      <c r="D267" s="50">
        <v>2.2737028502127701</v>
      </c>
      <c r="E267" s="51">
        <v>3.9616829572588801E-7</v>
      </c>
      <c r="F267" s="4" t="s">
        <v>1</v>
      </c>
    </row>
    <row r="268" spans="1:7" hidden="1" x14ac:dyDescent="0.2">
      <c r="A268" s="5" t="s">
        <v>1023</v>
      </c>
      <c r="C268" s="5" t="s">
        <v>1024</v>
      </c>
      <c r="D268" s="50">
        <v>2.2598374242676398</v>
      </c>
      <c r="E268" s="51">
        <v>3.7183109066015301E-36</v>
      </c>
      <c r="F268" s="4" t="s">
        <v>33</v>
      </c>
    </row>
    <row r="269" spans="1:7" hidden="1" x14ac:dyDescent="0.2">
      <c r="A269" s="5" t="s">
        <v>1025</v>
      </c>
      <c r="C269" s="5" t="s">
        <v>1026</v>
      </c>
      <c r="D269" s="50">
        <v>2.2570961474876401</v>
      </c>
      <c r="E269" s="51">
        <v>3.1090753013297099E-15</v>
      </c>
      <c r="F269" s="4" t="s">
        <v>11</v>
      </c>
    </row>
    <row r="270" spans="1:7" hidden="1" x14ac:dyDescent="0.2">
      <c r="A270" s="120" t="s">
        <v>1290</v>
      </c>
      <c r="B270" s="120" t="s">
        <v>1027</v>
      </c>
      <c r="C270" s="120" t="s">
        <v>1028</v>
      </c>
      <c r="D270" s="121">
        <v>2.2517707613857998</v>
      </c>
      <c r="E270" s="122">
        <v>6.2516342733145197E-32</v>
      </c>
      <c r="F270" s="123" t="s">
        <v>1444</v>
      </c>
      <c r="G270" s="120" t="s">
        <v>417</v>
      </c>
    </row>
    <row r="271" spans="1:7" hidden="1" x14ac:dyDescent="0.2">
      <c r="A271" s="5" t="s">
        <v>1029</v>
      </c>
      <c r="C271" s="5" t="s">
        <v>14</v>
      </c>
      <c r="D271" s="50">
        <v>2.2515182946330698</v>
      </c>
      <c r="E271" s="51">
        <v>1.4838861402068399E-5</v>
      </c>
      <c r="F271" s="4" t="s">
        <v>0</v>
      </c>
    </row>
    <row r="272" spans="1:7" hidden="1" x14ac:dyDescent="0.2">
      <c r="A272" s="66" t="s">
        <v>1030</v>
      </c>
      <c r="B272" s="67"/>
      <c r="C272" s="5" t="s">
        <v>142</v>
      </c>
      <c r="D272" s="50">
        <v>2.2499115360362199</v>
      </c>
      <c r="E272" s="51">
        <v>3.0446449569730401E-5</v>
      </c>
      <c r="F272" s="5" t="s">
        <v>515</v>
      </c>
    </row>
    <row r="273" spans="1:7" hidden="1" x14ac:dyDescent="0.2">
      <c r="A273" s="5" t="s">
        <v>1287</v>
      </c>
      <c r="B273" s="5" t="s">
        <v>1031</v>
      </c>
      <c r="C273" s="5" t="s">
        <v>1032</v>
      </c>
      <c r="D273" s="50">
        <v>2.2490643445728602</v>
      </c>
      <c r="E273" s="51">
        <v>2.3944521597500798E-19</v>
      </c>
      <c r="F273" s="5" t="s">
        <v>515</v>
      </c>
    </row>
    <row r="274" spans="1:7" hidden="1" x14ac:dyDescent="0.2">
      <c r="A274" s="4" t="s">
        <v>710</v>
      </c>
      <c r="C274" s="5" t="s">
        <v>1033</v>
      </c>
      <c r="D274" s="50">
        <v>2.2470653324496901</v>
      </c>
      <c r="E274" s="51">
        <v>2.7279972205071102E-3</v>
      </c>
      <c r="F274" s="4" t="s">
        <v>33</v>
      </c>
    </row>
    <row r="275" spans="1:7" hidden="1" x14ac:dyDescent="0.2">
      <c r="A275" s="4" t="s">
        <v>744</v>
      </c>
      <c r="C275" s="5" t="s">
        <v>1034</v>
      </c>
      <c r="D275" s="50">
        <v>2.2421233000598502</v>
      </c>
      <c r="E275" s="51">
        <v>1.2027709787920401E-10</v>
      </c>
      <c r="F275" s="5" t="s">
        <v>515</v>
      </c>
    </row>
    <row r="276" spans="1:7" x14ac:dyDescent="0.2">
      <c r="A276" s="5" t="s">
        <v>1036</v>
      </c>
      <c r="B276" s="5" t="s">
        <v>1037</v>
      </c>
      <c r="C276" s="5" t="s">
        <v>1038</v>
      </c>
      <c r="D276" s="50">
        <v>2.2372471595285299</v>
      </c>
      <c r="E276" s="51">
        <v>1.0390364012082E-6</v>
      </c>
      <c r="F276" s="4" t="s">
        <v>3</v>
      </c>
      <c r="G276" s="120" t="s">
        <v>52</v>
      </c>
    </row>
    <row r="277" spans="1:7" hidden="1" x14ac:dyDescent="0.2">
      <c r="A277" s="4" t="s">
        <v>1039</v>
      </c>
      <c r="C277" s="5" t="s">
        <v>1040</v>
      </c>
      <c r="D277" s="50">
        <v>2.2358962765749699</v>
      </c>
      <c r="E277" s="51">
        <v>6.59735670415415E-21</v>
      </c>
      <c r="F277" s="5" t="s">
        <v>515</v>
      </c>
    </row>
    <row r="278" spans="1:7" hidden="1" x14ac:dyDescent="0.2">
      <c r="A278" s="5" t="s">
        <v>738</v>
      </c>
      <c r="C278" s="5" t="s">
        <v>1041</v>
      </c>
      <c r="D278" s="50">
        <v>2.23520478499431</v>
      </c>
      <c r="E278" s="51">
        <v>2.34173484482368E-34</v>
      </c>
      <c r="F278" s="4" t="s">
        <v>1473</v>
      </c>
    </row>
    <row r="279" spans="1:7" hidden="1" x14ac:dyDescent="0.2">
      <c r="A279" s="4" t="s">
        <v>700</v>
      </c>
      <c r="C279" s="5" t="s">
        <v>1042</v>
      </c>
      <c r="D279" s="50">
        <v>2.22864516593099</v>
      </c>
      <c r="E279" s="51">
        <v>1.25986766506335E-11</v>
      </c>
      <c r="F279" s="5" t="s">
        <v>515</v>
      </c>
    </row>
    <row r="280" spans="1:7" hidden="1" x14ac:dyDescent="0.2">
      <c r="A280" s="5" t="s">
        <v>1043</v>
      </c>
      <c r="C280" s="5" t="s">
        <v>14</v>
      </c>
      <c r="D280" s="50">
        <v>2.2280989657362702</v>
      </c>
      <c r="E280" s="51">
        <v>5.5549137366649E-5</v>
      </c>
      <c r="F280" s="4" t="s">
        <v>0</v>
      </c>
    </row>
    <row r="281" spans="1:7" hidden="1" x14ac:dyDescent="0.2">
      <c r="A281" s="5" t="s">
        <v>1044</v>
      </c>
      <c r="C281" s="5" t="s">
        <v>1045</v>
      </c>
      <c r="D281" s="50">
        <v>2.22597998114759</v>
      </c>
      <c r="E281" s="51">
        <v>8.3259896768650204E-4</v>
      </c>
      <c r="F281" s="5" t="s">
        <v>1</v>
      </c>
    </row>
    <row r="282" spans="1:7" hidden="1" x14ac:dyDescent="0.2">
      <c r="A282" s="120" t="s">
        <v>1289</v>
      </c>
      <c r="B282" s="120" t="s">
        <v>1046</v>
      </c>
      <c r="C282" s="120" t="s">
        <v>1047</v>
      </c>
      <c r="D282" s="121">
        <v>2.2256836110692699</v>
      </c>
      <c r="E282" s="122">
        <v>2.2387643144672899E-15</v>
      </c>
      <c r="F282" s="123" t="s">
        <v>1444</v>
      </c>
      <c r="G282" s="120" t="s">
        <v>108</v>
      </c>
    </row>
    <row r="283" spans="1:7" hidden="1" x14ac:dyDescent="0.2">
      <c r="A283" s="4" t="s">
        <v>671</v>
      </c>
      <c r="C283" s="5" t="s">
        <v>672</v>
      </c>
      <c r="D283" s="50">
        <v>2.2222232383221501</v>
      </c>
      <c r="E283" s="51">
        <v>3.2559912289522301E-9</v>
      </c>
      <c r="F283" s="5" t="s">
        <v>515</v>
      </c>
    </row>
    <row r="284" spans="1:7" hidden="1" x14ac:dyDescent="0.2">
      <c r="A284" s="4" t="s">
        <v>1048</v>
      </c>
      <c r="C284" s="5" t="s">
        <v>1049</v>
      </c>
      <c r="D284" s="50">
        <v>2.2184953901650899</v>
      </c>
      <c r="E284" s="51">
        <v>1.13718155948189E-17</v>
      </c>
      <c r="F284" s="5" t="s">
        <v>515</v>
      </c>
    </row>
    <row r="285" spans="1:7" hidden="1" x14ac:dyDescent="0.2">
      <c r="A285" s="120" t="s">
        <v>674</v>
      </c>
      <c r="B285" s="120"/>
      <c r="C285" s="120" t="s">
        <v>1050</v>
      </c>
      <c r="D285" s="121">
        <v>2.2153863705580599</v>
      </c>
      <c r="E285" s="122">
        <v>2.4886011680288001E-10</v>
      </c>
      <c r="F285" s="123" t="s">
        <v>1444</v>
      </c>
      <c r="G285" s="120" t="s">
        <v>417</v>
      </c>
    </row>
    <row r="286" spans="1:7" x14ac:dyDescent="0.2">
      <c r="A286" s="5" t="s">
        <v>634</v>
      </c>
      <c r="B286" s="5" t="s">
        <v>1051</v>
      </c>
      <c r="C286" s="5" t="s">
        <v>1052</v>
      </c>
      <c r="D286" s="50">
        <v>2.2141395079458799</v>
      </c>
      <c r="E286" s="51">
        <v>3.54046277555082E-14</v>
      </c>
      <c r="F286" s="4" t="s">
        <v>3</v>
      </c>
      <c r="G286" s="5" t="s">
        <v>1539</v>
      </c>
    </row>
    <row r="287" spans="1:7" hidden="1" x14ac:dyDescent="0.2">
      <c r="A287" s="4" t="s">
        <v>1053</v>
      </c>
      <c r="C287" s="5" t="s">
        <v>1054</v>
      </c>
      <c r="D287" s="50">
        <v>2.2124405808443699</v>
      </c>
      <c r="E287" s="51">
        <v>2.6519326091937901E-19</v>
      </c>
      <c r="F287" s="5" t="s">
        <v>515</v>
      </c>
    </row>
    <row r="288" spans="1:7" hidden="1" x14ac:dyDescent="0.2">
      <c r="A288" s="4" t="s">
        <v>764</v>
      </c>
      <c r="C288" s="5" t="s">
        <v>1055</v>
      </c>
      <c r="D288" s="50">
        <v>2.20546141689606</v>
      </c>
      <c r="E288" s="51">
        <v>1.29945607315791E-27</v>
      </c>
      <c r="F288" s="5" t="s">
        <v>515</v>
      </c>
    </row>
    <row r="289" spans="1:6" hidden="1" x14ac:dyDescent="0.2">
      <c r="A289" s="5" t="s">
        <v>1324</v>
      </c>
      <c r="B289" s="5" t="s">
        <v>701</v>
      </c>
      <c r="C289" s="5" t="s">
        <v>1056</v>
      </c>
      <c r="D289" s="50">
        <v>2.20497373534451</v>
      </c>
      <c r="E289" s="51">
        <v>1.2506307922484601E-5</v>
      </c>
      <c r="F289" s="4" t="s">
        <v>33</v>
      </c>
    </row>
    <row r="290" spans="1:6" hidden="1" x14ac:dyDescent="0.2">
      <c r="A290" s="5" t="s">
        <v>1057</v>
      </c>
      <c r="C290" s="5" t="s">
        <v>14</v>
      </c>
      <c r="D290" s="50">
        <v>2.1976000455133402</v>
      </c>
      <c r="E290" s="51">
        <v>1.8022227807178101E-3</v>
      </c>
      <c r="F290" s="4" t="s">
        <v>0</v>
      </c>
    </row>
    <row r="291" spans="1:6" hidden="1" x14ac:dyDescent="0.2">
      <c r="A291" s="60" t="s">
        <v>1058</v>
      </c>
      <c r="B291" s="60"/>
      <c r="C291" s="60" t="s">
        <v>14</v>
      </c>
      <c r="D291" s="61">
        <v>2.1890637493658698</v>
      </c>
      <c r="E291" s="62">
        <v>4.48379512605759E-4</v>
      </c>
      <c r="F291" s="4" t="s">
        <v>0</v>
      </c>
    </row>
    <row r="292" spans="1:6" hidden="1" x14ac:dyDescent="0.2">
      <c r="A292" s="5" t="s">
        <v>1059</v>
      </c>
      <c r="C292" s="5" t="s">
        <v>14</v>
      </c>
      <c r="D292" s="50">
        <v>2.1882105582125901</v>
      </c>
      <c r="E292" s="51">
        <v>7.6872825366073005E-8</v>
      </c>
      <c r="F292" s="4" t="s">
        <v>0</v>
      </c>
    </row>
    <row r="293" spans="1:6" hidden="1" x14ac:dyDescent="0.2">
      <c r="A293" s="4" t="s">
        <v>1060</v>
      </c>
      <c r="B293" s="5" t="s">
        <v>1061</v>
      </c>
      <c r="C293" s="5" t="s">
        <v>1062</v>
      </c>
      <c r="D293" s="50">
        <v>2.1834893779882898</v>
      </c>
      <c r="E293" s="51">
        <v>4.2375146245777502E-26</v>
      </c>
      <c r="F293" s="4" t="s">
        <v>33</v>
      </c>
    </row>
    <row r="294" spans="1:6" hidden="1" x14ac:dyDescent="0.2">
      <c r="A294" s="5" t="s">
        <v>1322</v>
      </c>
      <c r="B294" s="5" t="s">
        <v>1063</v>
      </c>
      <c r="C294" s="5" t="s">
        <v>1064</v>
      </c>
      <c r="D294" s="50">
        <v>2.1809982249517299</v>
      </c>
      <c r="E294" s="51">
        <v>5.2177676413821005E-16</v>
      </c>
      <c r="F294" s="5" t="s">
        <v>515</v>
      </c>
    </row>
    <row r="295" spans="1:6" hidden="1" x14ac:dyDescent="0.2">
      <c r="A295" s="5" t="s">
        <v>1065</v>
      </c>
      <c r="C295" s="5" t="s">
        <v>14</v>
      </c>
      <c r="D295" s="50">
        <v>2.1803631246048401</v>
      </c>
      <c r="E295" s="51">
        <v>3.5168194676502102E-14</v>
      </c>
      <c r="F295" s="4" t="s">
        <v>0</v>
      </c>
    </row>
    <row r="296" spans="1:6" hidden="1" x14ac:dyDescent="0.2">
      <c r="A296" s="5" t="s">
        <v>1066</v>
      </c>
      <c r="C296" s="5" t="s">
        <v>14</v>
      </c>
      <c r="D296" s="50">
        <v>2.1750284761905898</v>
      </c>
      <c r="E296" s="51">
        <v>5.2378438854669695E-10</v>
      </c>
      <c r="F296" s="4" t="s">
        <v>0</v>
      </c>
    </row>
    <row r="297" spans="1:6" hidden="1" x14ac:dyDescent="0.2">
      <c r="A297" s="4" t="s">
        <v>1067</v>
      </c>
      <c r="C297" s="5" t="s">
        <v>999</v>
      </c>
      <c r="D297" s="50">
        <v>2.1738338539630799</v>
      </c>
      <c r="E297" s="51">
        <v>1.4137877928137901E-10</v>
      </c>
      <c r="F297" s="5" t="s">
        <v>515</v>
      </c>
    </row>
    <row r="298" spans="1:6" hidden="1" x14ac:dyDescent="0.2">
      <c r="A298" s="5" t="s">
        <v>1308</v>
      </c>
      <c r="B298" s="5" t="s">
        <v>1068</v>
      </c>
      <c r="C298" s="5" t="s">
        <v>1069</v>
      </c>
      <c r="D298" s="50">
        <v>2.1719181226489401</v>
      </c>
      <c r="E298" s="51">
        <v>1.64273408066851E-10</v>
      </c>
      <c r="F298" s="5" t="s">
        <v>515</v>
      </c>
    </row>
    <row r="299" spans="1:6" hidden="1" x14ac:dyDescent="0.2">
      <c r="A299" s="4" t="s">
        <v>1070</v>
      </c>
      <c r="C299" s="5" t="s">
        <v>681</v>
      </c>
      <c r="D299" s="50">
        <v>2.1714035062311599</v>
      </c>
      <c r="E299" s="51">
        <v>9.6601578580689202E-9</v>
      </c>
      <c r="F299" s="5" t="s">
        <v>515</v>
      </c>
    </row>
    <row r="300" spans="1:6" hidden="1" x14ac:dyDescent="0.2">
      <c r="A300" s="5" t="s">
        <v>1311</v>
      </c>
      <c r="B300" s="5" t="s">
        <v>1071</v>
      </c>
      <c r="C300" s="5" t="s">
        <v>1072</v>
      </c>
      <c r="D300" s="50">
        <v>2.1687324990491299</v>
      </c>
      <c r="E300" s="51">
        <v>6.1739257543208498E-9</v>
      </c>
      <c r="F300" s="4" t="s">
        <v>33</v>
      </c>
    </row>
    <row r="301" spans="1:6" hidden="1" x14ac:dyDescent="0.2">
      <c r="A301" s="4" t="s">
        <v>1073</v>
      </c>
      <c r="C301" s="5" t="s">
        <v>1074</v>
      </c>
      <c r="D301" s="50">
        <v>2.1640467668820502</v>
      </c>
      <c r="E301" s="51">
        <v>5.6050001203620796E-12</v>
      </c>
      <c r="F301" s="5" t="s">
        <v>515</v>
      </c>
    </row>
    <row r="302" spans="1:6" hidden="1" x14ac:dyDescent="0.2">
      <c r="A302" s="4" t="s">
        <v>1075</v>
      </c>
      <c r="C302" s="5" t="s">
        <v>1076</v>
      </c>
      <c r="D302" s="50">
        <v>2.1634799961577702</v>
      </c>
      <c r="E302" s="51">
        <v>1.5103409868229399E-12</v>
      </c>
      <c r="F302" s="5" t="s">
        <v>515</v>
      </c>
    </row>
    <row r="303" spans="1:6" hidden="1" x14ac:dyDescent="0.2">
      <c r="A303" s="5" t="s">
        <v>644</v>
      </c>
      <c r="C303" s="5" t="s">
        <v>1077</v>
      </c>
      <c r="D303" s="50">
        <v>2.1598215427053402</v>
      </c>
      <c r="E303" s="51">
        <v>9.3419651807456998E-18</v>
      </c>
      <c r="F303" s="5" t="s">
        <v>861</v>
      </c>
    </row>
    <row r="304" spans="1:6" hidden="1" x14ac:dyDescent="0.2">
      <c r="A304" s="5" t="s">
        <v>641</v>
      </c>
      <c r="C304" s="5" t="s">
        <v>14</v>
      </c>
      <c r="D304" s="50">
        <v>2.15800343775549</v>
      </c>
      <c r="E304" s="51">
        <v>2.5111149791327802E-10</v>
      </c>
      <c r="F304" s="4" t="s">
        <v>0</v>
      </c>
    </row>
    <row r="305" spans="1:7" hidden="1" x14ac:dyDescent="0.2">
      <c r="A305" s="4" t="s">
        <v>768</v>
      </c>
      <c r="C305" s="5" t="s">
        <v>769</v>
      </c>
      <c r="D305" s="50">
        <v>2.1576794222507201</v>
      </c>
      <c r="E305" s="51">
        <v>2.6355199607378201E-9</v>
      </c>
      <c r="F305" s="5" t="s">
        <v>515</v>
      </c>
    </row>
    <row r="306" spans="1:7" hidden="1" x14ac:dyDescent="0.2">
      <c r="A306" s="4" t="s">
        <v>725</v>
      </c>
      <c r="C306" s="5" t="s">
        <v>996</v>
      </c>
      <c r="D306" s="50">
        <v>2.1574681889648999</v>
      </c>
      <c r="E306" s="51">
        <v>1.3162777674630601E-16</v>
      </c>
      <c r="F306" s="5" t="s">
        <v>515</v>
      </c>
    </row>
    <row r="307" spans="1:7" hidden="1" x14ac:dyDescent="0.2">
      <c r="A307" s="60" t="s">
        <v>1078</v>
      </c>
      <c r="B307" s="60"/>
      <c r="C307" s="60" t="s">
        <v>1079</v>
      </c>
      <c r="D307" s="61">
        <v>2.1501553064741699</v>
      </c>
      <c r="E307" s="62">
        <v>9.5215287821909095E-8</v>
      </c>
      <c r="F307" s="4" t="s">
        <v>1</v>
      </c>
    </row>
    <row r="308" spans="1:7" hidden="1" x14ac:dyDescent="0.2">
      <c r="A308" s="5" t="s">
        <v>1080</v>
      </c>
      <c r="C308" s="5" t="s">
        <v>14</v>
      </c>
      <c r="D308" s="50">
        <v>2.14929372784104</v>
      </c>
      <c r="E308" s="51">
        <v>1.23217514893302E-4</v>
      </c>
      <c r="F308" s="4" t="s">
        <v>0</v>
      </c>
    </row>
    <row r="309" spans="1:7" hidden="1" x14ac:dyDescent="0.2">
      <c r="A309" s="4" t="s">
        <v>1081</v>
      </c>
      <c r="B309" s="5" t="s">
        <v>1274</v>
      </c>
      <c r="C309" s="5" t="s">
        <v>1082</v>
      </c>
      <c r="D309" s="50">
        <v>2.1474800604254098</v>
      </c>
      <c r="E309" s="51">
        <v>4.7099640573206301E-9</v>
      </c>
      <c r="F309" s="4" t="s">
        <v>33</v>
      </c>
    </row>
    <row r="310" spans="1:7" hidden="1" x14ac:dyDescent="0.2">
      <c r="A310" s="4" t="s">
        <v>1083</v>
      </c>
      <c r="C310" s="5" t="s">
        <v>1084</v>
      </c>
      <c r="D310" s="50">
        <v>2.1470499520905602</v>
      </c>
      <c r="E310" s="51">
        <v>1.7182586484655699E-4</v>
      </c>
      <c r="F310" s="4" t="s">
        <v>33</v>
      </c>
    </row>
    <row r="311" spans="1:7" hidden="1" x14ac:dyDescent="0.2">
      <c r="A311" s="120" t="s">
        <v>64</v>
      </c>
      <c r="B311" s="123" t="s">
        <v>1085</v>
      </c>
      <c r="C311" s="120" t="s">
        <v>149</v>
      </c>
      <c r="D311" s="121">
        <v>2.13232351096539</v>
      </c>
      <c r="E311" s="122">
        <v>6.7931106193785796E-6</v>
      </c>
      <c r="F311" s="123" t="s">
        <v>1444</v>
      </c>
      <c r="G311" s="120" t="s">
        <v>417</v>
      </c>
    </row>
    <row r="312" spans="1:7" hidden="1" x14ac:dyDescent="0.2">
      <c r="A312" s="120" t="s">
        <v>711</v>
      </c>
      <c r="B312" s="120"/>
      <c r="C312" s="120" t="s">
        <v>1086</v>
      </c>
      <c r="D312" s="121">
        <v>2.1284387278056398</v>
      </c>
      <c r="E312" s="122">
        <v>5.7788788293054801E-10</v>
      </c>
      <c r="F312" s="123" t="s">
        <v>1444</v>
      </c>
      <c r="G312" s="120" t="s">
        <v>108</v>
      </c>
    </row>
    <row r="313" spans="1:7" hidden="1" x14ac:dyDescent="0.2">
      <c r="A313" s="4" t="s">
        <v>1087</v>
      </c>
      <c r="C313" s="5" t="s">
        <v>816</v>
      </c>
      <c r="D313" s="50">
        <v>2.12571697740356</v>
      </c>
      <c r="E313" s="51">
        <v>6.6196505340659598E-7</v>
      </c>
      <c r="F313" s="4" t="s">
        <v>33</v>
      </c>
    </row>
    <row r="314" spans="1:7" hidden="1" x14ac:dyDescent="0.2">
      <c r="A314" s="5" t="s">
        <v>772</v>
      </c>
      <c r="C314" s="5" t="s">
        <v>14</v>
      </c>
      <c r="D314" s="50">
        <v>2.123578466568</v>
      </c>
      <c r="E314" s="51">
        <v>1.3835234296781899E-3</v>
      </c>
      <c r="F314" s="4" t="s">
        <v>0</v>
      </c>
    </row>
    <row r="315" spans="1:7" hidden="1" x14ac:dyDescent="0.2">
      <c r="A315" s="4" t="s">
        <v>1275</v>
      </c>
      <c r="B315" s="5" t="s">
        <v>1088</v>
      </c>
      <c r="C315" s="5" t="s">
        <v>1089</v>
      </c>
      <c r="D315" s="50">
        <v>2.1157599461992298</v>
      </c>
      <c r="E315" s="51">
        <v>8.5989931456700305E-9</v>
      </c>
      <c r="F315" s="4" t="s">
        <v>33</v>
      </c>
    </row>
    <row r="316" spans="1:7" hidden="1" x14ac:dyDescent="0.2">
      <c r="A316" s="5" t="s">
        <v>1090</v>
      </c>
      <c r="C316" s="5" t="s">
        <v>14</v>
      </c>
      <c r="D316" s="50">
        <v>2.1153145365164199</v>
      </c>
      <c r="E316" s="51">
        <v>1.27125364187061E-7</v>
      </c>
      <c r="F316" s="4" t="s">
        <v>0</v>
      </c>
    </row>
    <row r="317" spans="1:7" hidden="1" x14ac:dyDescent="0.2">
      <c r="A317" s="5" t="s">
        <v>770</v>
      </c>
      <c r="C317" s="5" t="s">
        <v>1091</v>
      </c>
      <c r="D317" s="50">
        <v>2.1090889345077</v>
      </c>
      <c r="E317" s="51">
        <v>2.4327639096108401E-13</v>
      </c>
      <c r="F317" s="4" t="s">
        <v>33</v>
      </c>
    </row>
    <row r="318" spans="1:7" hidden="1" x14ac:dyDescent="0.2">
      <c r="A318" s="60" t="s">
        <v>763</v>
      </c>
      <c r="B318" s="60"/>
      <c r="C318" s="5" t="s">
        <v>1092</v>
      </c>
      <c r="D318" s="61">
        <v>2.1086914620731698</v>
      </c>
      <c r="E318" s="62">
        <v>2.1508851608499101E-4</v>
      </c>
      <c r="F318" s="5" t="s">
        <v>1</v>
      </c>
    </row>
    <row r="319" spans="1:7" hidden="1" x14ac:dyDescent="0.2">
      <c r="A319" s="5" t="s">
        <v>638</v>
      </c>
      <c r="C319" s="5" t="s">
        <v>639</v>
      </c>
      <c r="D319" s="50">
        <v>2.1017588091487802</v>
      </c>
      <c r="E319" s="51">
        <v>1.69440552064858E-18</v>
      </c>
      <c r="F319" s="4" t="s">
        <v>33</v>
      </c>
    </row>
    <row r="320" spans="1:7" hidden="1" x14ac:dyDescent="0.2">
      <c r="A320" s="4" t="s">
        <v>1093</v>
      </c>
      <c r="C320" s="5" t="s">
        <v>1094</v>
      </c>
      <c r="D320" s="50">
        <v>2.1000132728894698</v>
      </c>
      <c r="E320" s="51">
        <v>5.1273304887570702E-14</v>
      </c>
      <c r="F320" s="5" t="s">
        <v>515</v>
      </c>
    </row>
    <row r="321" spans="1:6" hidden="1" x14ac:dyDescent="0.2">
      <c r="A321" s="5" t="s">
        <v>682</v>
      </c>
      <c r="C321" s="5" t="s">
        <v>14</v>
      </c>
      <c r="D321" s="50">
        <v>2.0967202137744501</v>
      </c>
      <c r="E321" s="51">
        <v>4.1695353847472802E-14</v>
      </c>
      <c r="F321" s="4" t="s">
        <v>0</v>
      </c>
    </row>
    <row r="322" spans="1:6" hidden="1" x14ac:dyDescent="0.2">
      <c r="A322" s="5" t="s">
        <v>1300</v>
      </c>
      <c r="B322" s="5" t="s">
        <v>783</v>
      </c>
      <c r="C322" s="5" t="s">
        <v>1095</v>
      </c>
      <c r="D322" s="50">
        <v>2.0947524351212499</v>
      </c>
      <c r="E322" s="51">
        <v>3.0660341247156101E-25</v>
      </c>
      <c r="F322" s="5" t="s">
        <v>515</v>
      </c>
    </row>
    <row r="323" spans="1:6" hidden="1" x14ac:dyDescent="0.2">
      <c r="A323" s="4" t="s">
        <v>1096</v>
      </c>
      <c r="B323" s="60" t="s">
        <v>1097</v>
      </c>
      <c r="C323" s="5" t="s">
        <v>1098</v>
      </c>
      <c r="D323" s="50">
        <v>2.08758222222307</v>
      </c>
      <c r="E323" s="51">
        <v>6.7687526599724795E-5</v>
      </c>
      <c r="F323" s="4" t="s">
        <v>33</v>
      </c>
    </row>
    <row r="324" spans="1:6" hidden="1" x14ac:dyDescent="0.2">
      <c r="A324" s="5" t="s">
        <v>1099</v>
      </c>
      <c r="C324" s="5" t="s">
        <v>1100</v>
      </c>
      <c r="D324" s="50">
        <v>2.0851160181147299</v>
      </c>
      <c r="E324" s="51">
        <v>1.6195790757517299E-22</v>
      </c>
      <c r="F324" s="4" t="s">
        <v>1473</v>
      </c>
    </row>
    <row r="325" spans="1:6" hidden="1" x14ac:dyDescent="0.2">
      <c r="A325" s="5" t="s">
        <v>1101</v>
      </c>
      <c r="C325" s="5" t="s">
        <v>14</v>
      </c>
      <c r="D325" s="50">
        <v>2.08416309692729</v>
      </c>
      <c r="E325" s="51">
        <v>4.3826914706585903E-5</v>
      </c>
      <c r="F325" s="4" t="s">
        <v>0</v>
      </c>
    </row>
    <row r="326" spans="1:6" hidden="1" x14ac:dyDescent="0.2">
      <c r="A326" s="5" t="s">
        <v>1102</v>
      </c>
      <c r="C326" s="5" t="s">
        <v>14</v>
      </c>
      <c r="D326" s="50">
        <v>2.0814349876148999</v>
      </c>
      <c r="E326" s="51">
        <v>7.2390697593568304E-6</v>
      </c>
      <c r="F326" s="4" t="s">
        <v>0</v>
      </c>
    </row>
    <row r="327" spans="1:6" hidden="1" x14ac:dyDescent="0.2">
      <c r="A327" s="5" t="s">
        <v>767</v>
      </c>
      <c r="C327" s="5" t="s">
        <v>14</v>
      </c>
      <c r="D327" s="50">
        <v>2.0792031635706301</v>
      </c>
      <c r="E327" s="51">
        <v>1.19651097496113E-4</v>
      </c>
      <c r="F327" s="4" t="s">
        <v>0</v>
      </c>
    </row>
    <row r="328" spans="1:6" hidden="1" x14ac:dyDescent="0.2">
      <c r="A328" s="4" t="s">
        <v>1103</v>
      </c>
      <c r="C328" s="5" t="s">
        <v>1104</v>
      </c>
      <c r="D328" s="50">
        <v>2.0737474735528498</v>
      </c>
      <c r="E328" s="51">
        <v>1.75433821418808E-13</v>
      </c>
      <c r="F328" s="5" t="s">
        <v>515</v>
      </c>
    </row>
    <row r="329" spans="1:6" hidden="1" x14ac:dyDescent="0.2">
      <c r="A329" s="5" t="s">
        <v>1105</v>
      </c>
      <c r="C329" s="5" t="s">
        <v>1106</v>
      </c>
      <c r="D329" s="50">
        <v>2.0723241633082599</v>
      </c>
      <c r="E329" s="51">
        <v>2.5540496089996799E-8</v>
      </c>
      <c r="F329" s="4" t="s">
        <v>27</v>
      </c>
    </row>
    <row r="330" spans="1:6" hidden="1" x14ac:dyDescent="0.2">
      <c r="A330" s="5" t="s">
        <v>1310</v>
      </c>
      <c r="B330" s="5" t="s">
        <v>1107</v>
      </c>
      <c r="C330" s="5" t="s">
        <v>1108</v>
      </c>
      <c r="D330" s="50">
        <v>2.0716419211664499</v>
      </c>
      <c r="E330" s="51">
        <v>1.65321721701253E-20</v>
      </c>
      <c r="F330" s="5" t="s">
        <v>515</v>
      </c>
    </row>
    <row r="331" spans="1:6" hidden="1" x14ac:dyDescent="0.2">
      <c r="A331" s="5" t="s">
        <v>1109</v>
      </c>
      <c r="C331" s="5" t="s">
        <v>14</v>
      </c>
      <c r="D331" s="50">
        <v>2.06558531347028</v>
      </c>
      <c r="E331" s="51">
        <v>1.6718704406229E-15</v>
      </c>
      <c r="F331" s="4" t="s">
        <v>0</v>
      </c>
    </row>
    <row r="332" spans="1:6" hidden="1" x14ac:dyDescent="0.2">
      <c r="A332" s="5" t="s">
        <v>1317</v>
      </c>
      <c r="B332" s="5" t="s">
        <v>1110</v>
      </c>
      <c r="C332" s="5" t="s">
        <v>1111</v>
      </c>
      <c r="D332" s="50">
        <v>2.0481968505246901</v>
      </c>
      <c r="E332" s="51">
        <v>4.7190820197029998E-31</v>
      </c>
      <c r="F332" s="5" t="s">
        <v>515</v>
      </c>
    </row>
    <row r="333" spans="1:6" hidden="1" x14ac:dyDescent="0.2">
      <c r="A333" s="5" t="s">
        <v>741</v>
      </c>
      <c r="C333" s="5" t="s">
        <v>14</v>
      </c>
      <c r="D333" s="50">
        <v>2.0450830524090602</v>
      </c>
      <c r="E333" s="51">
        <v>9.1892707299796092E-13</v>
      </c>
      <c r="F333" s="4" t="s">
        <v>0</v>
      </c>
    </row>
    <row r="334" spans="1:6" hidden="1" x14ac:dyDescent="0.2">
      <c r="A334" s="5" t="s">
        <v>687</v>
      </c>
      <c r="C334" s="5" t="s">
        <v>14</v>
      </c>
      <c r="D334" s="50">
        <v>2.0445167579396402</v>
      </c>
      <c r="E334" s="51">
        <v>6.0423200715532099E-7</v>
      </c>
      <c r="F334" s="4" t="s">
        <v>0</v>
      </c>
    </row>
    <row r="335" spans="1:6" hidden="1" x14ac:dyDescent="0.2">
      <c r="A335" s="5" t="s">
        <v>1112</v>
      </c>
      <c r="C335" s="5" t="s">
        <v>14</v>
      </c>
      <c r="D335" s="50">
        <v>2.0395689386061799</v>
      </c>
      <c r="E335" s="51">
        <v>8.2585218701927105E-7</v>
      </c>
      <c r="F335" s="4" t="s">
        <v>0</v>
      </c>
    </row>
    <row r="336" spans="1:6" hidden="1" x14ac:dyDescent="0.2">
      <c r="A336" s="5" t="s">
        <v>1113</v>
      </c>
      <c r="C336" s="5" t="s">
        <v>14</v>
      </c>
      <c r="D336" s="50">
        <v>2.0320941141504401</v>
      </c>
      <c r="E336" s="51">
        <v>3.6168733197781402E-4</v>
      </c>
      <c r="F336" s="4" t="s">
        <v>0</v>
      </c>
    </row>
    <row r="337" spans="1:7" hidden="1" x14ac:dyDescent="0.2">
      <c r="A337" s="4" t="s">
        <v>1114</v>
      </c>
      <c r="C337" s="5" t="s">
        <v>930</v>
      </c>
      <c r="D337" s="50">
        <v>2.0265647508583</v>
      </c>
      <c r="E337" s="51">
        <v>2.36188155055022E-15</v>
      </c>
      <c r="F337" s="5" t="s">
        <v>515</v>
      </c>
    </row>
    <row r="338" spans="1:7" hidden="1" x14ac:dyDescent="0.2">
      <c r="A338" s="5" t="s">
        <v>1115</v>
      </c>
      <c r="C338" s="5" t="s">
        <v>14</v>
      </c>
      <c r="D338" s="50">
        <v>2.0263525295994</v>
      </c>
      <c r="E338" s="51">
        <v>3.3023331517861301E-7</v>
      </c>
      <c r="F338" s="4" t="s">
        <v>0</v>
      </c>
    </row>
    <row r="339" spans="1:7" hidden="1" x14ac:dyDescent="0.2">
      <c r="A339" s="5" t="s">
        <v>1116</v>
      </c>
      <c r="C339" s="5" t="s">
        <v>1117</v>
      </c>
      <c r="D339" s="50">
        <v>2.0235386881909299</v>
      </c>
      <c r="E339" s="51">
        <v>3.3052758668215597E-8</v>
      </c>
      <c r="F339" s="4" t="s">
        <v>33</v>
      </c>
    </row>
    <row r="340" spans="1:7" x14ac:dyDescent="0.2">
      <c r="A340" s="5" t="s">
        <v>1119</v>
      </c>
      <c r="B340" s="5" t="s">
        <v>1120</v>
      </c>
      <c r="C340" s="5" t="s">
        <v>1121</v>
      </c>
      <c r="D340" s="50">
        <v>2.0191021269601901</v>
      </c>
      <c r="E340" s="51">
        <v>1.44166061367459E-6</v>
      </c>
      <c r="F340" s="4" t="s">
        <v>3</v>
      </c>
      <c r="G340" s="120" t="s">
        <v>52</v>
      </c>
    </row>
    <row r="341" spans="1:7" hidden="1" x14ac:dyDescent="0.2">
      <c r="A341" s="5" t="s">
        <v>1122</v>
      </c>
      <c r="C341" s="5" t="s">
        <v>1123</v>
      </c>
      <c r="D341" s="50">
        <v>2.0177995686651902</v>
      </c>
      <c r="E341" s="51">
        <v>5.5875336068315097E-9</v>
      </c>
      <c r="F341" s="4" t="s">
        <v>1</v>
      </c>
    </row>
    <row r="342" spans="1:7" hidden="1" x14ac:dyDescent="0.2">
      <c r="A342" s="4" t="s">
        <v>774</v>
      </c>
      <c r="C342" s="5" t="s">
        <v>1124</v>
      </c>
      <c r="D342" s="50">
        <v>2.0177847135549398</v>
      </c>
      <c r="E342" s="51">
        <v>2.45220490502525E-5</v>
      </c>
      <c r="F342" s="5" t="s">
        <v>515</v>
      </c>
    </row>
    <row r="343" spans="1:7" hidden="1" x14ac:dyDescent="0.2">
      <c r="A343" s="5" t="s">
        <v>695</v>
      </c>
      <c r="C343" s="5" t="s">
        <v>106</v>
      </c>
      <c r="D343" s="50">
        <v>2.0150723101935899</v>
      </c>
      <c r="E343" s="51">
        <v>3.9386833608955701E-10</v>
      </c>
      <c r="F343" s="4" t="s">
        <v>11</v>
      </c>
    </row>
    <row r="344" spans="1:7" hidden="1" x14ac:dyDescent="0.2">
      <c r="A344" s="120" t="s">
        <v>730</v>
      </c>
      <c r="B344" s="120"/>
      <c r="C344" s="120" t="s">
        <v>1125</v>
      </c>
      <c r="D344" s="121">
        <v>2.0012580667892199</v>
      </c>
      <c r="E344" s="122">
        <v>6.8852592114218401E-19</v>
      </c>
      <c r="F344" s="123" t="s">
        <v>1444</v>
      </c>
      <c r="G344" s="120" t="s">
        <v>108</v>
      </c>
    </row>
    <row r="345" spans="1:7" x14ac:dyDescent="0.2">
      <c r="A345" s="84" t="s">
        <v>1194</v>
      </c>
      <c r="B345" s="84"/>
      <c r="C345" s="84" t="s">
        <v>1373</v>
      </c>
      <c r="D345" s="85">
        <v>-1.46848995985401</v>
      </c>
      <c r="E345" s="86">
        <v>4.0110394731976097E-3</v>
      </c>
      <c r="F345" s="83" t="s">
        <v>3</v>
      </c>
      <c r="G345" s="84" t="s">
        <v>52</v>
      </c>
    </row>
    <row r="346" spans="1:7" hidden="1" x14ac:dyDescent="0.2">
      <c r="A346" s="84" t="s">
        <v>1323</v>
      </c>
      <c r="B346" s="84" t="s">
        <v>442</v>
      </c>
      <c r="C346" s="84" t="s">
        <v>443</v>
      </c>
      <c r="D346" s="85">
        <v>-1.5595317941173501</v>
      </c>
      <c r="E346" s="86">
        <v>2.25024715130285E-6</v>
      </c>
      <c r="F346" s="83" t="s">
        <v>1444</v>
      </c>
      <c r="G346" s="87" t="s">
        <v>108</v>
      </c>
    </row>
    <row r="347" spans="1:7" x14ac:dyDescent="0.2">
      <c r="A347" s="84" t="s">
        <v>1193</v>
      </c>
      <c r="B347" s="84"/>
      <c r="C347" s="84" t="s">
        <v>1374</v>
      </c>
      <c r="D347" s="85">
        <v>-1.5957743576527299</v>
      </c>
      <c r="E347" s="86">
        <v>8.4349013871987E-3</v>
      </c>
      <c r="F347" s="83" t="s">
        <v>3</v>
      </c>
      <c r="G347" s="84" t="s">
        <v>52</v>
      </c>
    </row>
    <row r="348" spans="1:7" x14ac:dyDescent="0.2">
      <c r="A348" s="84" t="s">
        <v>1195</v>
      </c>
      <c r="B348" s="84"/>
      <c r="C348" s="84" t="s">
        <v>1372</v>
      </c>
      <c r="D348" s="85">
        <v>-1.86867565033907</v>
      </c>
      <c r="E348" s="86">
        <v>1.4125222486872199E-3</v>
      </c>
      <c r="F348" s="83" t="s">
        <v>3</v>
      </c>
      <c r="G348" s="84" t="s">
        <v>52</v>
      </c>
    </row>
    <row r="349" spans="1:7" hidden="1" x14ac:dyDescent="0.2">
      <c r="A349" s="84" t="s">
        <v>1181</v>
      </c>
      <c r="B349" s="84"/>
      <c r="C349" s="84" t="s">
        <v>14</v>
      </c>
      <c r="D349" s="85">
        <v>-2.0008590053781701</v>
      </c>
      <c r="E349" s="86">
        <v>1.5862568038362801E-22</v>
      </c>
      <c r="F349" s="83" t="s">
        <v>1130</v>
      </c>
      <c r="G349" s="83"/>
    </row>
    <row r="350" spans="1:7" hidden="1" x14ac:dyDescent="0.2">
      <c r="A350" s="84" t="s">
        <v>1204</v>
      </c>
      <c r="B350" s="84"/>
      <c r="C350" s="84" t="s">
        <v>14</v>
      </c>
      <c r="D350" s="85">
        <v>-2.0039359377677401</v>
      </c>
      <c r="E350" s="86">
        <v>8.2186747981866903E-6</v>
      </c>
      <c r="F350" s="83" t="s">
        <v>1130</v>
      </c>
      <c r="G350" s="83"/>
    </row>
    <row r="351" spans="1:7" hidden="1" x14ac:dyDescent="0.2">
      <c r="A351" s="84" t="s">
        <v>96</v>
      </c>
      <c r="B351" s="84"/>
      <c r="C351" s="84" t="s">
        <v>14</v>
      </c>
      <c r="D351" s="85">
        <v>-2.0045440800871202</v>
      </c>
      <c r="E351" s="86">
        <v>1.2794131166953199E-6</v>
      </c>
      <c r="F351" s="83" t="s">
        <v>1130</v>
      </c>
      <c r="G351" s="83"/>
    </row>
    <row r="352" spans="1:7" hidden="1" x14ac:dyDescent="0.2">
      <c r="A352" s="84" t="s">
        <v>302</v>
      </c>
      <c r="B352" s="84"/>
      <c r="C352" s="84" t="s">
        <v>14</v>
      </c>
      <c r="D352" s="85">
        <v>-2.01249781716405</v>
      </c>
      <c r="E352" s="86">
        <v>9.7702280583722394E-14</v>
      </c>
      <c r="F352" s="83" t="s">
        <v>1130</v>
      </c>
      <c r="G352" s="83"/>
    </row>
    <row r="353" spans="1:7" hidden="1" x14ac:dyDescent="0.2">
      <c r="A353" s="84" t="s">
        <v>1191</v>
      </c>
      <c r="B353" s="84"/>
      <c r="C353" s="84" t="s">
        <v>14</v>
      </c>
      <c r="D353" s="85">
        <v>-2.0204252377930199</v>
      </c>
      <c r="E353" s="86">
        <v>3.75955186023602E-14</v>
      </c>
      <c r="F353" s="83" t="s">
        <v>1130</v>
      </c>
      <c r="G353" s="83"/>
    </row>
    <row r="354" spans="1:7" hidden="1" x14ac:dyDescent="0.2">
      <c r="A354" s="84" t="s">
        <v>1212</v>
      </c>
      <c r="B354" s="84"/>
      <c r="C354" s="84" t="s">
        <v>1232</v>
      </c>
      <c r="D354" s="85">
        <v>-2.0214945399000102</v>
      </c>
      <c r="E354" s="86">
        <v>4.1330228744926102E-10</v>
      </c>
      <c r="F354" s="83" t="s">
        <v>1444</v>
      </c>
      <c r="G354" s="87" t="s">
        <v>417</v>
      </c>
    </row>
    <row r="355" spans="1:7" hidden="1" x14ac:dyDescent="0.2">
      <c r="A355" s="84" t="s">
        <v>1172</v>
      </c>
      <c r="B355" s="84"/>
      <c r="C355" s="84" t="s">
        <v>1173</v>
      </c>
      <c r="D355" s="85">
        <v>-2.0223327060271501</v>
      </c>
      <c r="E355" s="86">
        <v>3.7307230357248599E-10</v>
      </c>
      <c r="F355" s="83" t="s">
        <v>1444</v>
      </c>
      <c r="G355" s="84" t="s">
        <v>1126</v>
      </c>
    </row>
    <row r="356" spans="1:7" hidden="1" x14ac:dyDescent="0.2">
      <c r="A356" s="84" t="s">
        <v>1155</v>
      </c>
      <c r="B356" s="84"/>
      <c r="C356" s="84" t="s">
        <v>14</v>
      </c>
      <c r="D356" s="85">
        <v>-2.02780508822429</v>
      </c>
      <c r="E356" s="86">
        <v>3.0045008838925298E-14</v>
      </c>
      <c r="F356" s="83" t="s">
        <v>1130</v>
      </c>
      <c r="G356" s="83"/>
    </row>
    <row r="357" spans="1:7" hidden="1" x14ac:dyDescent="0.2">
      <c r="A357" s="84" t="s">
        <v>300</v>
      </c>
      <c r="B357" s="84"/>
      <c r="C357" s="84" t="s">
        <v>14</v>
      </c>
      <c r="D357" s="85">
        <v>-2.0295549071959602</v>
      </c>
      <c r="E357" s="86">
        <v>5.8753963168153204E-13</v>
      </c>
      <c r="F357" s="83" t="s">
        <v>1130</v>
      </c>
      <c r="G357" s="83"/>
    </row>
    <row r="358" spans="1:7" hidden="1" x14ac:dyDescent="0.2">
      <c r="A358" s="84" t="s">
        <v>1157</v>
      </c>
      <c r="B358" s="84"/>
      <c r="C358" s="84" t="s">
        <v>343</v>
      </c>
      <c r="D358" s="85">
        <v>-2.0299140723503801</v>
      </c>
      <c r="E358" s="86">
        <v>2.73630350296372E-19</v>
      </c>
      <c r="F358" s="83" t="s">
        <v>1473</v>
      </c>
      <c r="G358" s="83"/>
    </row>
    <row r="359" spans="1:7" hidden="1" x14ac:dyDescent="0.2">
      <c r="A359" s="84" t="s">
        <v>1188</v>
      </c>
      <c r="B359" s="84"/>
      <c r="C359" s="84" t="s">
        <v>1400</v>
      </c>
      <c r="D359" s="85">
        <v>-2.0412594995221598</v>
      </c>
      <c r="E359" s="86">
        <v>1.5352132191135799E-12</v>
      </c>
      <c r="F359" s="83" t="s">
        <v>27</v>
      </c>
      <c r="G359" s="83"/>
    </row>
    <row r="360" spans="1:7" hidden="1" x14ac:dyDescent="0.2">
      <c r="A360" s="84" t="s">
        <v>1281</v>
      </c>
      <c r="B360" s="84" t="s">
        <v>1208</v>
      </c>
      <c r="C360" s="84" t="s">
        <v>1248</v>
      </c>
      <c r="D360" s="85">
        <v>-2.0444289750928499</v>
      </c>
      <c r="E360" s="86">
        <v>1.56260741627888E-12</v>
      </c>
      <c r="F360" s="83" t="s">
        <v>33</v>
      </c>
      <c r="G360" s="87"/>
    </row>
    <row r="361" spans="1:7" hidden="1" x14ac:dyDescent="0.2">
      <c r="A361" s="84" t="s">
        <v>446</v>
      </c>
      <c r="B361" s="84"/>
      <c r="C361" s="84" t="s">
        <v>1250</v>
      </c>
      <c r="D361" s="85">
        <v>-2.0479849983837699</v>
      </c>
      <c r="E361" s="86">
        <v>2.5556250140040001E-11</v>
      </c>
      <c r="F361" s="83" t="s">
        <v>33</v>
      </c>
      <c r="G361" s="83"/>
    </row>
    <row r="362" spans="1:7" hidden="1" x14ac:dyDescent="0.2">
      <c r="A362" s="84" t="s">
        <v>1137</v>
      </c>
      <c r="B362" s="84"/>
      <c r="C362" s="84" t="s">
        <v>1231</v>
      </c>
      <c r="D362" s="85">
        <v>-2.0530375193163399</v>
      </c>
      <c r="E362" s="86">
        <v>7.6518131256648303E-22</v>
      </c>
      <c r="F362" s="83" t="s">
        <v>1444</v>
      </c>
      <c r="G362" s="87"/>
    </row>
    <row r="363" spans="1:7" hidden="1" x14ac:dyDescent="0.2">
      <c r="A363" s="84" t="s">
        <v>315</v>
      </c>
      <c r="B363" s="84"/>
      <c r="C363" s="84" t="s">
        <v>14</v>
      </c>
      <c r="D363" s="85">
        <v>-2.0579920645741701</v>
      </c>
      <c r="E363" s="86">
        <v>2.9388194564586001E-6</v>
      </c>
      <c r="F363" s="83" t="s">
        <v>1130</v>
      </c>
      <c r="G363" s="83"/>
    </row>
    <row r="364" spans="1:7" hidden="1" x14ac:dyDescent="0.2">
      <c r="A364" s="84" t="s">
        <v>1135</v>
      </c>
      <c r="B364" s="84"/>
      <c r="C364" s="84" t="s">
        <v>1391</v>
      </c>
      <c r="D364" s="85">
        <v>-2.0621716290871999</v>
      </c>
      <c r="E364" s="86">
        <v>4.9869972235655298E-18</v>
      </c>
      <c r="F364" s="84" t="s">
        <v>11</v>
      </c>
      <c r="G364" s="84" t="s">
        <v>52</v>
      </c>
    </row>
    <row r="365" spans="1:7" hidden="1" x14ac:dyDescent="0.2">
      <c r="A365" s="84" t="s">
        <v>1178</v>
      </c>
      <c r="B365" s="84"/>
      <c r="C365" s="84" t="s">
        <v>14</v>
      </c>
      <c r="D365" s="85">
        <v>-2.0643474950651299</v>
      </c>
      <c r="E365" s="86">
        <v>2.5520092749858101E-8</v>
      </c>
      <c r="F365" s="83" t="s">
        <v>1130</v>
      </c>
      <c r="G365" s="83"/>
    </row>
    <row r="366" spans="1:7" hidden="1" x14ac:dyDescent="0.2">
      <c r="A366" s="84" t="s">
        <v>1160</v>
      </c>
      <c r="B366" s="84"/>
      <c r="C366" s="84" t="s">
        <v>1401</v>
      </c>
      <c r="D366" s="85">
        <v>-2.0656754145453502</v>
      </c>
      <c r="E366" s="86">
        <v>7.0357147794779202E-11</v>
      </c>
      <c r="F366" s="83" t="s">
        <v>7</v>
      </c>
      <c r="G366" s="87"/>
    </row>
    <row r="367" spans="1:7" hidden="1" x14ac:dyDescent="0.2">
      <c r="A367" s="84" t="s">
        <v>314</v>
      </c>
      <c r="B367" s="84"/>
      <c r="C367" s="84" t="s">
        <v>14</v>
      </c>
      <c r="D367" s="85">
        <v>-2.0785648501376599</v>
      </c>
      <c r="E367" s="86">
        <v>1.7477348185467499E-8</v>
      </c>
      <c r="F367" s="83" t="s">
        <v>1130</v>
      </c>
      <c r="G367" s="83"/>
    </row>
    <row r="368" spans="1:7" s="30" customFormat="1" hidden="1" x14ac:dyDescent="0.2">
      <c r="A368" s="84" t="s">
        <v>1167</v>
      </c>
      <c r="B368" s="84"/>
      <c r="C368" s="84" t="s">
        <v>1168</v>
      </c>
      <c r="D368" s="85">
        <v>-2.0790778046277198</v>
      </c>
      <c r="E368" s="86">
        <v>2.375766725348E-9</v>
      </c>
      <c r="F368" s="83" t="s">
        <v>1473</v>
      </c>
      <c r="G368" s="83" t="s">
        <v>1542</v>
      </c>
    </row>
    <row r="369" spans="1:7" x14ac:dyDescent="0.2">
      <c r="A369" s="84" t="s">
        <v>1192</v>
      </c>
      <c r="B369" s="84"/>
      <c r="C369" s="84" t="s">
        <v>1375</v>
      </c>
      <c r="D369" s="85">
        <v>-2.0793116777788998</v>
      </c>
      <c r="E369" s="86">
        <v>2.4270749765775401E-5</v>
      </c>
      <c r="F369" s="83" t="s">
        <v>3</v>
      </c>
      <c r="G369" s="84" t="s">
        <v>52</v>
      </c>
    </row>
    <row r="370" spans="1:7" hidden="1" x14ac:dyDescent="0.2">
      <c r="A370" s="84" t="s">
        <v>1185</v>
      </c>
      <c r="B370" s="84"/>
      <c r="C370" s="84" t="s">
        <v>1410</v>
      </c>
      <c r="D370" s="85">
        <v>-2.0832946883537899</v>
      </c>
      <c r="E370" s="86">
        <v>7.8745214528764907E-9</v>
      </c>
      <c r="F370" s="83" t="s">
        <v>33</v>
      </c>
      <c r="G370" s="83"/>
    </row>
    <row r="371" spans="1:7" hidden="1" x14ac:dyDescent="0.2">
      <c r="A371" s="84" t="s">
        <v>1179</v>
      </c>
      <c r="B371" s="84"/>
      <c r="C371" s="84" t="s">
        <v>1404</v>
      </c>
      <c r="D371" s="85">
        <v>-2.0901194156540002</v>
      </c>
      <c r="E371" s="86">
        <v>9.3633760243992803E-14</v>
      </c>
      <c r="F371" s="83" t="s">
        <v>27</v>
      </c>
      <c r="G371" s="83"/>
    </row>
    <row r="372" spans="1:7" hidden="1" x14ac:dyDescent="0.2">
      <c r="A372" s="84" t="s">
        <v>1329</v>
      </c>
      <c r="B372" s="84" t="s">
        <v>1211</v>
      </c>
      <c r="C372" s="84" t="s">
        <v>1022</v>
      </c>
      <c r="D372" s="85">
        <v>-2.0941928230089801</v>
      </c>
      <c r="E372" s="86">
        <v>2.0696437207753899E-17</v>
      </c>
      <c r="F372" s="83" t="s">
        <v>1444</v>
      </c>
      <c r="G372" s="84" t="s">
        <v>417</v>
      </c>
    </row>
    <row r="373" spans="1:7" hidden="1" x14ac:dyDescent="0.2">
      <c r="A373" s="84" t="s">
        <v>1129</v>
      </c>
      <c r="B373" s="84"/>
      <c r="C373" s="84" t="s">
        <v>14</v>
      </c>
      <c r="D373" s="85">
        <v>-2.1007976870996301</v>
      </c>
      <c r="E373" s="86">
        <v>1.2678690734565299E-23</v>
      </c>
      <c r="F373" s="83" t="s">
        <v>1130</v>
      </c>
      <c r="G373" s="83"/>
    </row>
    <row r="374" spans="1:7" hidden="1" x14ac:dyDescent="0.2">
      <c r="A374" s="84" t="s">
        <v>1210</v>
      </c>
      <c r="B374" s="84"/>
      <c r="C374" s="84" t="s">
        <v>1226</v>
      </c>
      <c r="D374" s="85">
        <v>-2.10141644108701</v>
      </c>
      <c r="E374" s="86">
        <v>5.92265498852928E-8</v>
      </c>
      <c r="F374" s="83" t="s">
        <v>1444</v>
      </c>
      <c r="G374" s="87" t="s">
        <v>417</v>
      </c>
    </row>
    <row r="375" spans="1:7" hidden="1" x14ac:dyDescent="0.2">
      <c r="A375" s="84" t="s">
        <v>362</v>
      </c>
      <c r="B375" s="84"/>
      <c r="C375" s="84" t="s">
        <v>14</v>
      </c>
      <c r="D375" s="85">
        <v>-2.1042637856859598</v>
      </c>
      <c r="E375" s="86">
        <v>1.38794833271491E-10</v>
      </c>
      <c r="F375" s="83" t="s">
        <v>1130</v>
      </c>
      <c r="G375" s="83"/>
    </row>
    <row r="376" spans="1:7" hidden="1" x14ac:dyDescent="0.2">
      <c r="A376" s="84" t="s">
        <v>187</v>
      </c>
      <c r="B376" s="84"/>
      <c r="C376" s="84" t="s">
        <v>188</v>
      </c>
      <c r="D376" s="85">
        <v>-2.1048911082205102</v>
      </c>
      <c r="E376" s="86">
        <v>1.28382021431236E-18</v>
      </c>
      <c r="F376" s="83" t="s">
        <v>27</v>
      </c>
      <c r="G376" s="83"/>
    </row>
    <row r="377" spans="1:7" hidden="1" x14ac:dyDescent="0.2">
      <c r="A377" s="84" t="s">
        <v>204</v>
      </c>
      <c r="B377" s="84"/>
      <c r="C377" s="84" t="s">
        <v>14</v>
      </c>
      <c r="D377" s="85">
        <v>-2.1073996136240298</v>
      </c>
      <c r="E377" s="86">
        <v>1.5882481803441201E-7</v>
      </c>
      <c r="F377" s="83" t="s">
        <v>1130</v>
      </c>
      <c r="G377" s="83"/>
    </row>
    <row r="378" spans="1:7" hidden="1" x14ac:dyDescent="0.2">
      <c r="A378" s="84" t="s">
        <v>401</v>
      </c>
      <c r="B378" s="84"/>
      <c r="C378" s="84" t="s">
        <v>14</v>
      </c>
      <c r="D378" s="85">
        <v>-2.11319510134288</v>
      </c>
      <c r="E378" s="86">
        <v>2.4519881066737201E-6</v>
      </c>
      <c r="F378" s="83" t="s">
        <v>1130</v>
      </c>
      <c r="G378" s="83"/>
    </row>
    <row r="379" spans="1:7" hidden="1" x14ac:dyDescent="0.2">
      <c r="A379" s="84" t="s">
        <v>287</v>
      </c>
      <c r="B379" s="84"/>
      <c r="C379" s="84" t="s">
        <v>14</v>
      </c>
      <c r="D379" s="85">
        <v>-2.1137366796830199</v>
      </c>
      <c r="E379" s="86">
        <v>1.25813642550024E-6</v>
      </c>
      <c r="F379" s="83" t="s">
        <v>1130</v>
      </c>
      <c r="G379" s="83"/>
    </row>
    <row r="380" spans="1:7" hidden="1" x14ac:dyDescent="0.2">
      <c r="A380" s="84" t="s">
        <v>164</v>
      </c>
      <c r="B380" s="84"/>
      <c r="C380" s="84" t="s">
        <v>165</v>
      </c>
      <c r="D380" s="85">
        <v>-2.1152783014823502</v>
      </c>
      <c r="E380" s="86">
        <v>3.1476335381035501E-16</v>
      </c>
      <c r="F380" s="83" t="s">
        <v>1473</v>
      </c>
      <c r="G380" s="83"/>
    </row>
    <row r="381" spans="1:7" hidden="1" x14ac:dyDescent="0.2">
      <c r="A381" s="84" t="s">
        <v>1131</v>
      </c>
      <c r="B381" s="84"/>
      <c r="C381" s="84" t="s">
        <v>32</v>
      </c>
      <c r="D381" s="85">
        <v>-2.1224279977068301</v>
      </c>
      <c r="E381" s="86">
        <v>1.94862793749897E-12</v>
      </c>
      <c r="F381" s="83" t="s">
        <v>209</v>
      </c>
      <c r="G381" s="83"/>
    </row>
    <row r="382" spans="1:7" hidden="1" x14ac:dyDescent="0.2">
      <c r="A382" s="84" t="s">
        <v>1330</v>
      </c>
      <c r="B382" s="84" t="s">
        <v>1209</v>
      </c>
      <c r="C382" s="84" t="s">
        <v>1405</v>
      </c>
      <c r="D382" s="85">
        <v>-2.12702831822752</v>
      </c>
      <c r="E382" s="86">
        <v>5.6807431063222899E-18</v>
      </c>
      <c r="F382" s="83" t="s">
        <v>1444</v>
      </c>
      <c r="G382" s="84" t="s">
        <v>417</v>
      </c>
    </row>
    <row r="383" spans="1:7" hidden="1" x14ac:dyDescent="0.2">
      <c r="A383" s="84" t="s">
        <v>404</v>
      </c>
      <c r="B383" s="84"/>
      <c r="C383" s="84" t="s">
        <v>14</v>
      </c>
      <c r="D383" s="85">
        <v>-2.12754293324633</v>
      </c>
      <c r="E383" s="86">
        <v>1.4752646656056E-15</v>
      </c>
      <c r="F383" s="83" t="s">
        <v>1130</v>
      </c>
      <c r="G383" s="83"/>
    </row>
    <row r="384" spans="1:7" hidden="1" x14ac:dyDescent="0.2">
      <c r="A384" s="84" t="s">
        <v>1285</v>
      </c>
      <c r="B384" s="84" t="s">
        <v>1128</v>
      </c>
      <c r="C384" s="84" t="s">
        <v>1221</v>
      </c>
      <c r="D384" s="85">
        <v>-2.1300184747003801</v>
      </c>
      <c r="E384" s="86">
        <v>8.69461540979835E-28</v>
      </c>
      <c r="F384" s="83" t="s">
        <v>1444</v>
      </c>
      <c r="G384" s="84" t="s">
        <v>1126</v>
      </c>
    </row>
    <row r="385" spans="1:7" hidden="1" x14ac:dyDescent="0.2">
      <c r="A385" s="84" t="s">
        <v>1174</v>
      </c>
      <c r="B385" s="84"/>
      <c r="C385" s="84" t="s">
        <v>14</v>
      </c>
      <c r="D385" s="85">
        <v>-2.13243445132612</v>
      </c>
      <c r="E385" s="86">
        <v>4.1545830085562599E-15</v>
      </c>
      <c r="F385" s="83" t="s">
        <v>1130</v>
      </c>
      <c r="G385" s="83"/>
    </row>
    <row r="386" spans="1:7" hidden="1" x14ac:dyDescent="0.2">
      <c r="A386" s="84" t="s">
        <v>1150</v>
      </c>
      <c r="B386" s="84"/>
      <c r="C386" s="84" t="s">
        <v>14</v>
      </c>
      <c r="D386" s="85">
        <v>-2.13509082175579</v>
      </c>
      <c r="E386" s="86">
        <v>1.68892618753236E-26</v>
      </c>
      <c r="F386" s="83" t="s">
        <v>1130</v>
      </c>
      <c r="G386" s="83"/>
    </row>
    <row r="387" spans="1:7" hidden="1" x14ac:dyDescent="0.2">
      <c r="A387" s="84" t="s">
        <v>1186</v>
      </c>
      <c r="B387" s="84"/>
      <c r="C387" s="84" t="s">
        <v>367</v>
      </c>
      <c r="D387" s="85">
        <v>-2.1437693748586</v>
      </c>
      <c r="E387" s="86">
        <v>1.2876015093642299E-13</v>
      </c>
      <c r="F387" s="87" t="s">
        <v>1270</v>
      </c>
      <c r="G387" s="84" t="s">
        <v>1187</v>
      </c>
    </row>
    <row r="388" spans="1:7" hidden="1" x14ac:dyDescent="0.2">
      <c r="A388" s="84" t="s">
        <v>213</v>
      </c>
      <c r="B388" s="84"/>
      <c r="C388" s="84" t="s">
        <v>14</v>
      </c>
      <c r="D388" s="85">
        <v>-2.1502169963892599</v>
      </c>
      <c r="E388" s="86">
        <v>3.23572098504595E-8</v>
      </c>
      <c r="F388" s="83" t="s">
        <v>1130</v>
      </c>
      <c r="G388" s="83"/>
    </row>
    <row r="389" spans="1:7" x14ac:dyDescent="0.2">
      <c r="A389" s="84" t="s">
        <v>469</v>
      </c>
      <c r="B389" s="84"/>
      <c r="C389" s="84" t="s">
        <v>1132</v>
      </c>
      <c r="D389" s="85">
        <v>-2.1516594605769099</v>
      </c>
      <c r="E389" s="86">
        <v>3.2573380799347699E-7</v>
      </c>
      <c r="F389" s="83" t="s">
        <v>3</v>
      </c>
      <c r="G389" s="84" t="s">
        <v>52</v>
      </c>
    </row>
    <row r="390" spans="1:7" hidden="1" x14ac:dyDescent="0.2">
      <c r="A390" s="84" t="s">
        <v>318</v>
      </c>
      <c r="B390" s="84"/>
      <c r="C390" s="84" t="s">
        <v>319</v>
      </c>
      <c r="D390" s="85">
        <v>-2.1542614557072701</v>
      </c>
      <c r="E390" s="86">
        <v>6.0693444433205706E-8</v>
      </c>
      <c r="F390" s="83" t="s">
        <v>27</v>
      </c>
      <c r="G390" s="87"/>
    </row>
    <row r="391" spans="1:7" hidden="1" x14ac:dyDescent="0.2">
      <c r="A391" s="84" t="s">
        <v>407</v>
      </c>
      <c r="B391" s="84"/>
      <c r="C391" s="84" t="s">
        <v>408</v>
      </c>
      <c r="D391" s="85">
        <v>-2.1587764186650702</v>
      </c>
      <c r="E391" s="86">
        <v>2.02516406980882E-17</v>
      </c>
      <c r="F391" s="87" t="s">
        <v>1270</v>
      </c>
      <c r="G391" s="84" t="s">
        <v>1187</v>
      </c>
    </row>
    <row r="392" spans="1:7" hidden="1" x14ac:dyDescent="0.2">
      <c r="A392" s="84" t="s">
        <v>1134</v>
      </c>
      <c r="B392" s="84"/>
      <c r="C392" s="84" t="s">
        <v>14</v>
      </c>
      <c r="D392" s="85">
        <v>-2.15983974765666</v>
      </c>
      <c r="E392" s="86">
        <v>2.5190459022711299E-7</v>
      </c>
      <c r="F392" s="83" t="s">
        <v>1130</v>
      </c>
      <c r="G392" s="83"/>
    </row>
    <row r="393" spans="1:7" hidden="1" x14ac:dyDescent="0.2">
      <c r="A393" s="84" t="s">
        <v>1144</v>
      </c>
      <c r="B393" s="84"/>
      <c r="C393" s="84" t="s">
        <v>1240</v>
      </c>
      <c r="D393" s="85">
        <v>-2.1634758104904099</v>
      </c>
      <c r="E393" s="86">
        <v>8.0427628859851903E-30</v>
      </c>
      <c r="F393" s="83" t="s">
        <v>1444</v>
      </c>
      <c r="G393" s="88" t="s">
        <v>1145</v>
      </c>
    </row>
    <row r="394" spans="1:7" hidden="1" x14ac:dyDescent="0.2">
      <c r="A394" s="84" t="s">
        <v>1180</v>
      </c>
      <c r="B394" s="84"/>
      <c r="C394" s="84" t="s">
        <v>14</v>
      </c>
      <c r="D394" s="85">
        <v>-2.1681784688715502</v>
      </c>
      <c r="E394" s="86">
        <v>3.52152067235107E-11</v>
      </c>
      <c r="F394" s="83" t="s">
        <v>1130</v>
      </c>
      <c r="G394" s="83"/>
    </row>
    <row r="395" spans="1:7" hidden="1" x14ac:dyDescent="0.2">
      <c r="A395" s="84" t="s">
        <v>353</v>
      </c>
      <c r="B395" s="84"/>
      <c r="C395" s="84" t="s">
        <v>14</v>
      </c>
      <c r="D395" s="85">
        <v>-2.1713014338555801</v>
      </c>
      <c r="E395" s="86">
        <v>4.7704811770752699E-16</v>
      </c>
      <c r="F395" s="83" t="s">
        <v>1130</v>
      </c>
      <c r="G395" s="83"/>
    </row>
    <row r="396" spans="1:7" hidden="1" x14ac:dyDescent="0.2">
      <c r="A396" s="84" t="s">
        <v>277</v>
      </c>
      <c r="B396" s="84"/>
      <c r="C396" s="84" t="s">
        <v>279</v>
      </c>
      <c r="D396" s="85">
        <v>-2.1797065539021498</v>
      </c>
      <c r="E396" s="86">
        <v>1.3742083626196301E-38</v>
      </c>
      <c r="F396" s="83" t="s">
        <v>1473</v>
      </c>
      <c r="G396" s="83" t="s">
        <v>42</v>
      </c>
    </row>
    <row r="397" spans="1:7" hidden="1" x14ac:dyDescent="0.2">
      <c r="A397" s="84" t="s">
        <v>1163</v>
      </c>
      <c r="B397" s="84"/>
      <c r="C397" s="84" t="s">
        <v>14</v>
      </c>
      <c r="D397" s="85">
        <v>-2.1876657375478299</v>
      </c>
      <c r="E397" s="86">
        <v>2.33474433335819E-8</v>
      </c>
      <c r="F397" s="83" t="s">
        <v>1130</v>
      </c>
      <c r="G397" s="83"/>
    </row>
    <row r="398" spans="1:7" hidden="1" x14ac:dyDescent="0.2">
      <c r="A398" s="84" t="s">
        <v>1156</v>
      </c>
      <c r="B398" s="84"/>
      <c r="C398" s="84" t="s">
        <v>1399</v>
      </c>
      <c r="D398" s="85">
        <v>-2.1901115795588799</v>
      </c>
      <c r="E398" s="86">
        <v>1.7109373918624401E-11</v>
      </c>
      <c r="F398" s="83" t="s">
        <v>33</v>
      </c>
      <c r="G398" s="84"/>
    </row>
    <row r="399" spans="1:7" hidden="1" x14ac:dyDescent="0.2">
      <c r="A399" s="84" t="s">
        <v>1171</v>
      </c>
      <c r="B399" s="84"/>
      <c r="C399" s="84" t="s">
        <v>14</v>
      </c>
      <c r="D399" s="85">
        <v>-2.1937172912543499</v>
      </c>
      <c r="E399" s="86">
        <v>1.7820483933745101E-14</v>
      </c>
      <c r="F399" s="83" t="s">
        <v>1130</v>
      </c>
      <c r="G399" s="83"/>
    </row>
    <row r="400" spans="1:7" hidden="1" x14ac:dyDescent="0.2">
      <c r="A400" s="84" t="s">
        <v>1169</v>
      </c>
      <c r="B400" s="84"/>
      <c r="C400" s="84" t="s">
        <v>1220</v>
      </c>
      <c r="D400" s="85">
        <v>-2.2004830171280498</v>
      </c>
      <c r="E400" s="86">
        <v>1.29315254402665E-36</v>
      </c>
      <c r="F400" s="83" t="s">
        <v>1444</v>
      </c>
      <c r="G400" s="84" t="s">
        <v>1126</v>
      </c>
    </row>
    <row r="401" spans="1:7" hidden="1" x14ac:dyDescent="0.2">
      <c r="A401" s="84" t="s">
        <v>342</v>
      </c>
      <c r="B401" s="84"/>
      <c r="C401" s="84" t="s">
        <v>1517</v>
      </c>
      <c r="D401" s="85">
        <v>-2.2013015004132401</v>
      </c>
      <c r="E401" s="86">
        <v>7.7704215720343994E-8</v>
      </c>
      <c r="F401" s="83" t="s">
        <v>1473</v>
      </c>
      <c r="G401" s="87"/>
    </row>
    <row r="402" spans="1:7" hidden="1" x14ac:dyDescent="0.2">
      <c r="A402" s="84" t="s">
        <v>403</v>
      </c>
      <c r="B402" s="84"/>
      <c r="C402" s="84" t="s">
        <v>32</v>
      </c>
      <c r="D402" s="85">
        <v>-2.2028279213686099</v>
      </c>
      <c r="E402" s="86">
        <v>2.0691025878551699E-8</v>
      </c>
      <c r="F402" s="83" t="s">
        <v>33</v>
      </c>
      <c r="G402" s="87"/>
    </row>
    <row r="403" spans="1:7" hidden="1" x14ac:dyDescent="0.2">
      <c r="A403" s="84" t="s">
        <v>288</v>
      </c>
      <c r="B403" s="84"/>
      <c r="C403" s="84" t="s">
        <v>290</v>
      </c>
      <c r="D403" s="85">
        <v>-2.2078235876308199</v>
      </c>
      <c r="E403" s="86">
        <v>2.6852790584418602E-7</v>
      </c>
      <c r="F403" s="83" t="s">
        <v>1473</v>
      </c>
      <c r="G403" s="83" t="s">
        <v>42</v>
      </c>
    </row>
    <row r="404" spans="1:7" hidden="1" x14ac:dyDescent="0.2">
      <c r="A404" s="84" t="s">
        <v>1141</v>
      </c>
      <c r="B404" s="84"/>
      <c r="C404" s="84" t="s">
        <v>1523</v>
      </c>
      <c r="D404" s="85">
        <v>-2.2328011907918</v>
      </c>
      <c r="E404" s="86">
        <v>6.3825890370870298E-16</v>
      </c>
      <c r="F404" s="83" t="s">
        <v>1444</v>
      </c>
      <c r="G404" s="84" t="s">
        <v>1522</v>
      </c>
    </row>
    <row r="405" spans="1:7" hidden="1" x14ac:dyDescent="0.2">
      <c r="A405" s="84" t="s">
        <v>303</v>
      </c>
      <c r="B405" s="84"/>
      <c r="C405" s="84" t="s">
        <v>14</v>
      </c>
      <c r="D405" s="85">
        <v>-2.2335399614138698</v>
      </c>
      <c r="E405" s="86">
        <v>3.9389146506438103E-11</v>
      </c>
      <c r="F405" s="83" t="s">
        <v>1130</v>
      </c>
      <c r="G405" s="83"/>
    </row>
    <row r="406" spans="1:7" hidden="1" x14ac:dyDescent="0.2">
      <c r="A406" s="84" t="s">
        <v>1302</v>
      </c>
      <c r="B406" s="84" t="s">
        <v>1216</v>
      </c>
      <c r="C406" s="84" t="s">
        <v>1215</v>
      </c>
      <c r="D406" s="85">
        <v>-2.2372317920160301</v>
      </c>
      <c r="E406" s="86">
        <v>1.97075529240086E-23</v>
      </c>
      <c r="F406" s="83" t="s">
        <v>1444</v>
      </c>
      <c r="G406" s="84" t="s">
        <v>1205</v>
      </c>
    </row>
    <row r="407" spans="1:7" hidden="1" x14ac:dyDescent="0.2">
      <c r="A407" s="84" t="s">
        <v>394</v>
      </c>
      <c r="B407" s="84"/>
      <c r="C407" s="84" t="s">
        <v>395</v>
      </c>
      <c r="D407" s="85">
        <v>-2.2484075708926801</v>
      </c>
      <c r="E407" s="86">
        <v>1.11227203056727E-7</v>
      </c>
      <c r="F407" s="84" t="s">
        <v>861</v>
      </c>
      <c r="G407" s="83" t="s">
        <v>1199</v>
      </c>
    </row>
    <row r="408" spans="1:7" hidden="1" x14ac:dyDescent="0.2">
      <c r="A408" s="84" t="s">
        <v>1201</v>
      </c>
      <c r="B408" s="84"/>
      <c r="C408" s="84" t="s">
        <v>1202</v>
      </c>
      <c r="D408" s="85">
        <v>-2.25836491419629</v>
      </c>
      <c r="E408" s="86">
        <v>3.1444114231705201E-18</v>
      </c>
      <c r="F408" s="83" t="s">
        <v>1444</v>
      </c>
      <c r="G408" s="87" t="s">
        <v>1203</v>
      </c>
    </row>
    <row r="409" spans="1:7" hidden="1" x14ac:dyDescent="0.2">
      <c r="A409" s="84" t="s">
        <v>402</v>
      </c>
      <c r="B409" s="84"/>
      <c r="C409" s="84" t="s">
        <v>14</v>
      </c>
      <c r="D409" s="85">
        <v>-2.2602042694385398</v>
      </c>
      <c r="E409" s="86">
        <v>1.05397562319751E-8</v>
      </c>
      <c r="F409" s="83" t="s">
        <v>1130</v>
      </c>
      <c r="G409" s="83"/>
    </row>
    <row r="410" spans="1:7" hidden="1" x14ac:dyDescent="0.2">
      <c r="A410" s="84" t="s">
        <v>273</v>
      </c>
      <c r="B410" s="84"/>
      <c r="C410" s="84" t="s">
        <v>14</v>
      </c>
      <c r="D410" s="85">
        <v>-2.2678280728069198</v>
      </c>
      <c r="E410" s="86">
        <v>7.5310383258744594E-11</v>
      </c>
      <c r="F410" s="83" t="s">
        <v>1130</v>
      </c>
      <c r="G410" s="83"/>
    </row>
    <row r="411" spans="1:7" hidden="1" x14ac:dyDescent="0.2">
      <c r="A411" s="84" t="s">
        <v>418</v>
      </c>
      <c r="B411" s="84"/>
      <c r="C411" s="84" t="s">
        <v>14</v>
      </c>
      <c r="D411" s="85">
        <v>-2.2679790263950799</v>
      </c>
      <c r="E411" s="86">
        <v>1.9754450240437699E-23</v>
      </c>
      <c r="F411" s="83" t="s">
        <v>1130</v>
      </c>
      <c r="G411" s="83"/>
    </row>
    <row r="412" spans="1:7" hidden="1" x14ac:dyDescent="0.2">
      <c r="A412" s="84" t="s">
        <v>1170</v>
      </c>
      <c r="B412" s="84"/>
      <c r="C412" s="84" t="s">
        <v>1218</v>
      </c>
      <c r="D412" s="85">
        <v>-2.2698769886301902</v>
      </c>
      <c r="E412" s="86">
        <v>2.3993922232933899E-18</v>
      </c>
      <c r="F412" s="83" t="s">
        <v>1444</v>
      </c>
      <c r="G412" s="84" t="s">
        <v>1126</v>
      </c>
    </row>
    <row r="413" spans="1:7" ht="17" hidden="1" x14ac:dyDescent="0.2">
      <c r="A413" s="84" t="s">
        <v>280</v>
      </c>
      <c r="B413" s="84"/>
      <c r="C413" s="84" t="s">
        <v>281</v>
      </c>
      <c r="D413" s="85">
        <v>-2.27373660157869</v>
      </c>
      <c r="E413" s="86">
        <v>4.1783918271704501E-33</v>
      </c>
      <c r="F413" s="87" t="s">
        <v>1270</v>
      </c>
      <c r="G413" s="89" t="s">
        <v>1153</v>
      </c>
    </row>
    <row r="414" spans="1:7" hidden="1" x14ac:dyDescent="0.2">
      <c r="A414" s="84" t="s">
        <v>445</v>
      </c>
      <c r="B414" s="84"/>
      <c r="C414" s="84" t="s">
        <v>1233</v>
      </c>
      <c r="D414" s="85">
        <v>-2.2760811241194201</v>
      </c>
      <c r="E414" s="86">
        <v>1.07685921593126E-15</v>
      </c>
      <c r="F414" s="83" t="s">
        <v>33</v>
      </c>
      <c r="G414" s="83"/>
    </row>
    <row r="415" spans="1:7" hidden="1" x14ac:dyDescent="0.2">
      <c r="A415" s="84" t="s">
        <v>1304</v>
      </c>
      <c r="B415" s="84" t="s">
        <v>1207</v>
      </c>
      <c r="C415" s="84" t="s">
        <v>1244</v>
      </c>
      <c r="D415" s="85">
        <v>-2.2898920765009598</v>
      </c>
      <c r="E415" s="86">
        <v>5.4074069233715003E-17</v>
      </c>
      <c r="F415" s="83" t="s">
        <v>33</v>
      </c>
      <c r="G415" s="84"/>
    </row>
    <row r="416" spans="1:7" hidden="1" x14ac:dyDescent="0.2">
      <c r="A416" s="84" t="s">
        <v>1206</v>
      </c>
      <c r="B416" s="84"/>
      <c r="C416" s="84" t="s">
        <v>14</v>
      </c>
      <c r="D416" s="85">
        <v>-2.30572223639013</v>
      </c>
      <c r="E416" s="86">
        <v>7.6045071644864907E-8</v>
      </c>
      <c r="F416" s="83" t="s">
        <v>1130</v>
      </c>
      <c r="G416" s="83"/>
    </row>
    <row r="417" spans="1:7" hidden="1" x14ac:dyDescent="0.2">
      <c r="A417" s="84" t="s">
        <v>238</v>
      </c>
      <c r="B417" s="84"/>
      <c r="C417" s="84" t="s">
        <v>1518</v>
      </c>
      <c r="D417" s="85">
        <v>-2.3057806231173998</v>
      </c>
      <c r="E417" s="86">
        <v>1.31453750995738E-7</v>
      </c>
      <c r="F417" s="83" t="s">
        <v>1473</v>
      </c>
      <c r="G417" s="83"/>
    </row>
    <row r="418" spans="1:7" hidden="1" x14ac:dyDescent="0.2">
      <c r="A418" s="84" t="s">
        <v>1200</v>
      </c>
      <c r="B418" s="84"/>
      <c r="C418" s="84" t="s">
        <v>1229</v>
      </c>
      <c r="D418" s="85">
        <v>-2.3065612626345802</v>
      </c>
      <c r="E418" s="86">
        <v>2.8880598903092998E-10</v>
      </c>
      <c r="F418" s="83" t="s">
        <v>1444</v>
      </c>
      <c r="G418" s="87" t="s">
        <v>417</v>
      </c>
    </row>
    <row r="419" spans="1:7" hidden="1" x14ac:dyDescent="0.2">
      <c r="A419" s="84" t="s">
        <v>405</v>
      </c>
      <c r="B419" s="84"/>
      <c r="C419" s="84" t="s">
        <v>406</v>
      </c>
      <c r="D419" s="85">
        <v>-2.30914896909754</v>
      </c>
      <c r="E419" s="86">
        <v>1.63965883496723E-12</v>
      </c>
      <c r="F419" s="83" t="s">
        <v>33</v>
      </c>
      <c r="G419" s="87"/>
    </row>
    <row r="420" spans="1:7" hidden="1" x14ac:dyDescent="0.2">
      <c r="A420" s="84" t="s">
        <v>1175</v>
      </c>
      <c r="B420" s="84"/>
      <c r="C420" s="84" t="s">
        <v>1176</v>
      </c>
      <c r="D420" s="85">
        <v>-2.3194741904959102</v>
      </c>
      <c r="E420" s="86">
        <v>1.7137790127708901E-16</v>
      </c>
      <c r="F420" s="83" t="s">
        <v>1444</v>
      </c>
      <c r="G420" s="87" t="s">
        <v>417</v>
      </c>
    </row>
    <row r="421" spans="1:7" hidden="1" x14ac:dyDescent="0.2">
      <c r="A421" s="84" t="s">
        <v>1286</v>
      </c>
      <c r="B421" s="84" t="s">
        <v>1127</v>
      </c>
      <c r="C421" s="84" t="s">
        <v>1219</v>
      </c>
      <c r="D421" s="85">
        <v>-2.3319026775984399</v>
      </c>
      <c r="E421" s="86">
        <v>7.1969883865346699E-26</v>
      </c>
      <c r="F421" s="83" t="s">
        <v>1444</v>
      </c>
      <c r="G421" s="84" t="s">
        <v>1126</v>
      </c>
    </row>
    <row r="422" spans="1:7" hidden="1" x14ac:dyDescent="0.2">
      <c r="A422" s="84" t="s">
        <v>1284</v>
      </c>
      <c r="B422" s="84" t="s">
        <v>158</v>
      </c>
      <c r="C422" s="84" t="s">
        <v>159</v>
      </c>
      <c r="D422" s="85">
        <v>-2.3372771996836001</v>
      </c>
      <c r="E422" s="86">
        <v>4.3155169030941297E-14</v>
      </c>
      <c r="F422" s="83" t="s">
        <v>1444</v>
      </c>
      <c r="G422" s="84" t="s">
        <v>1126</v>
      </c>
    </row>
    <row r="423" spans="1:7" hidden="1" x14ac:dyDescent="0.2">
      <c r="A423" s="84" t="s">
        <v>1320</v>
      </c>
      <c r="B423" s="84" t="s">
        <v>434</v>
      </c>
      <c r="C423" s="84" t="s">
        <v>1176</v>
      </c>
      <c r="D423" s="85">
        <v>-2.34868516783723</v>
      </c>
      <c r="E423" s="86">
        <v>1.35897548801075E-7</v>
      </c>
      <c r="F423" s="83" t="s">
        <v>33</v>
      </c>
      <c r="G423" s="84"/>
    </row>
    <row r="424" spans="1:7" hidden="1" x14ac:dyDescent="0.2">
      <c r="A424" s="84" t="s">
        <v>1154</v>
      </c>
      <c r="B424" s="84"/>
      <c r="C424" s="84" t="s">
        <v>1396</v>
      </c>
      <c r="D424" s="85">
        <v>-2.3531129791632401</v>
      </c>
      <c r="E424" s="86">
        <v>5.2225703855071097E-15</v>
      </c>
      <c r="F424" s="83" t="s">
        <v>1444</v>
      </c>
      <c r="G424" s="84" t="s">
        <v>1126</v>
      </c>
    </row>
    <row r="425" spans="1:7" hidden="1" x14ac:dyDescent="0.2">
      <c r="A425" s="84" t="s">
        <v>1198</v>
      </c>
      <c r="B425" s="84"/>
      <c r="C425" s="84" t="s">
        <v>1228</v>
      </c>
      <c r="D425" s="85">
        <v>-2.3671759083324999</v>
      </c>
      <c r="E425" s="86">
        <v>4.9754119205836405E-13</v>
      </c>
      <c r="F425" s="83" t="s">
        <v>1444</v>
      </c>
      <c r="G425" s="87" t="s">
        <v>417</v>
      </c>
    </row>
    <row r="426" spans="1:7" hidden="1" x14ac:dyDescent="0.2">
      <c r="A426" s="84" t="s">
        <v>205</v>
      </c>
      <c r="B426" s="84"/>
      <c r="C426" s="84" t="s">
        <v>14</v>
      </c>
      <c r="D426" s="85">
        <v>-2.3725203933382599</v>
      </c>
      <c r="E426" s="86">
        <v>2.1258127541205901E-9</v>
      </c>
      <c r="F426" s="83" t="s">
        <v>1130</v>
      </c>
      <c r="G426" s="83"/>
    </row>
    <row r="427" spans="1:7" hidden="1" x14ac:dyDescent="0.2">
      <c r="A427" s="84" t="s">
        <v>1283</v>
      </c>
      <c r="B427" s="84" t="s">
        <v>156</v>
      </c>
      <c r="C427" s="84" t="s">
        <v>157</v>
      </c>
      <c r="D427" s="85">
        <v>-2.3770943983702799</v>
      </c>
      <c r="E427" s="86">
        <v>1.0277960043417499E-8</v>
      </c>
      <c r="F427" s="83" t="s">
        <v>1444</v>
      </c>
      <c r="G427" s="83" t="s">
        <v>1126</v>
      </c>
    </row>
    <row r="428" spans="1:7" hidden="1" x14ac:dyDescent="0.2">
      <c r="A428" s="84" t="s">
        <v>1293</v>
      </c>
      <c r="B428" s="84" t="s">
        <v>1213</v>
      </c>
      <c r="C428" s="84" t="s">
        <v>1394</v>
      </c>
      <c r="D428" s="85">
        <v>-2.3849983680827598</v>
      </c>
      <c r="E428" s="86">
        <v>7.2886231247278001E-11</v>
      </c>
      <c r="F428" s="83" t="s">
        <v>33</v>
      </c>
      <c r="G428" s="87"/>
    </row>
    <row r="429" spans="1:7" hidden="1" x14ac:dyDescent="0.2">
      <c r="A429" s="84" t="s">
        <v>1159</v>
      </c>
      <c r="B429" s="84"/>
      <c r="C429" s="84" t="s">
        <v>14</v>
      </c>
      <c r="D429" s="85">
        <v>-2.3882863358817801</v>
      </c>
      <c r="E429" s="86">
        <v>9.9263283678201502E-30</v>
      </c>
      <c r="F429" s="83" t="s">
        <v>1130</v>
      </c>
      <c r="G429" s="83"/>
    </row>
    <row r="430" spans="1:7" hidden="1" x14ac:dyDescent="0.2">
      <c r="A430" s="84" t="s">
        <v>1161</v>
      </c>
      <c r="B430" s="84"/>
      <c r="C430" s="84" t="s">
        <v>1395</v>
      </c>
      <c r="D430" s="85">
        <v>-2.3893074049221998</v>
      </c>
      <c r="E430" s="86">
        <v>3.8920864676661E-13</v>
      </c>
      <c r="F430" s="83" t="s">
        <v>27</v>
      </c>
      <c r="G430" s="84"/>
    </row>
    <row r="431" spans="1:7" hidden="1" x14ac:dyDescent="0.2">
      <c r="A431" s="84" t="s">
        <v>391</v>
      </c>
      <c r="B431" s="84"/>
      <c r="C431" s="84" t="s">
        <v>14</v>
      </c>
      <c r="D431" s="85">
        <v>-2.4041736475791802</v>
      </c>
      <c r="E431" s="86">
        <v>2.20050563325119E-9</v>
      </c>
      <c r="F431" s="83" t="s">
        <v>1130</v>
      </c>
      <c r="G431" s="83"/>
    </row>
    <row r="432" spans="1:7" hidden="1" x14ac:dyDescent="0.2">
      <c r="A432" s="84" t="s">
        <v>1197</v>
      </c>
      <c r="B432" s="84"/>
      <c r="C432" s="84" t="s">
        <v>1416</v>
      </c>
      <c r="D432" s="85">
        <v>-2.4064394027902298</v>
      </c>
      <c r="E432" s="86">
        <v>2.8897879859407399E-9</v>
      </c>
      <c r="F432" s="83" t="s">
        <v>1444</v>
      </c>
      <c r="G432" s="87" t="s">
        <v>417</v>
      </c>
    </row>
    <row r="433" spans="1:7" hidden="1" x14ac:dyDescent="0.2">
      <c r="A433" s="84" t="s">
        <v>1138</v>
      </c>
      <c r="B433" s="84"/>
      <c r="C433" s="84" t="s">
        <v>1524</v>
      </c>
      <c r="D433" s="85">
        <v>-2.42854774527191</v>
      </c>
      <c r="E433" s="86">
        <v>1.04742419554338E-17</v>
      </c>
      <c r="F433" s="83" t="s">
        <v>1444</v>
      </c>
      <c r="G433" s="84" t="s">
        <v>1522</v>
      </c>
    </row>
    <row r="434" spans="1:7" hidden="1" x14ac:dyDescent="0.2">
      <c r="A434" s="84" t="s">
        <v>392</v>
      </c>
      <c r="B434" s="84"/>
      <c r="C434" s="84" t="s">
        <v>14</v>
      </c>
      <c r="D434" s="85">
        <v>-2.4329786477498399</v>
      </c>
      <c r="E434" s="86">
        <v>4.9064390053273198E-9</v>
      </c>
      <c r="F434" s="83" t="s">
        <v>1130</v>
      </c>
      <c r="G434" s="83"/>
    </row>
    <row r="435" spans="1:7" hidden="1" x14ac:dyDescent="0.2">
      <c r="A435" s="84" t="s">
        <v>305</v>
      </c>
      <c r="B435" s="84"/>
      <c r="C435" s="84" t="s">
        <v>14</v>
      </c>
      <c r="D435" s="85">
        <v>-2.4330593698290599</v>
      </c>
      <c r="E435" s="86">
        <v>5.4210361965973402E-7</v>
      </c>
      <c r="F435" s="83" t="s">
        <v>1130</v>
      </c>
      <c r="G435" s="83"/>
    </row>
    <row r="436" spans="1:7" hidden="1" x14ac:dyDescent="0.2">
      <c r="A436" s="84" t="s">
        <v>306</v>
      </c>
      <c r="B436" s="84"/>
      <c r="C436" s="84" t="s">
        <v>14</v>
      </c>
      <c r="D436" s="85">
        <v>-2.43525818704736</v>
      </c>
      <c r="E436" s="86">
        <v>2.33474433335819E-8</v>
      </c>
      <c r="F436" s="83" t="s">
        <v>1130</v>
      </c>
      <c r="G436" s="83"/>
    </row>
    <row r="437" spans="1:7" hidden="1" x14ac:dyDescent="0.2">
      <c r="A437" s="84" t="s">
        <v>247</v>
      </c>
      <c r="B437" s="84"/>
      <c r="C437" s="84" t="s">
        <v>14</v>
      </c>
      <c r="D437" s="85">
        <v>-2.4390571828666201</v>
      </c>
      <c r="E437" s="86">
        <v>3.3738435790215899E-9</v>
      </c>
      <c r="F437" s="83" t="s">
        <v>1130</v>
      </c>
      <c r="G437" s="83"/>
    </row>
    <row r="438" spans="1:7" hidden="1" x14ac:dyDescent="0.2">
      <c r="A438" s="84" t="s">
        <v>328</v>
      </c>
      <c r="B438" s="84"/>
      <c r="C438" s="84" t="s">
        <v>329</v>
      </c>
      <c r="D438" s="85">
        <v>-2.44013920133867</v>
      </c>
      <c r="E438" s="86">
        <v>8.4112244669124195E-28</v>
      </c>
      <c r="F438" s="83" t="s">
        <v>1444</v>
      </c>
      <c r="G438" s="87" t="s">
        <v>417</v>
      </c>
    </row>
    <row r="439" spans="1:7" hidden="1" x14ac:dyDescent="0.2">
      <c r="A439" s="84" t="s">
        <v>173</v>
      </c>
      <c r="B439" s="84"/>
      <c r="C439" s="84" t="s">
        <v>14</v>
      </c>
      <c r="D439" s="85">
        <v>-2.4467410084232499</v>
      </c>
      <c r="E439" s="86">
        <v>5.5242334130476697E-6</v>
      </c>
      <c r="F439" s="83" t="s">
        <v>1130</v>
      </c>
      <c r="G439" s="83"/>
    </row>
    <row r="440" spans="1:7" hidden="1" x14ac:dyDescent="0.2">
      <c r="A440" s="84" t="s">
        <v>1196</v>
      </c>
      <c r="B440" s="84"/>
      <c r="C440" s="84" t="s">
        <v>1243</v>
      </c>
      <c r="D440" s="85">
        <v>-2.4473315820989399</v>
      </c>
      <c r="E440" s="86">
        <v>2.9684845498925198E-10</v>
      </c>
      <c r="F440" s="83" t="s">
        <v>1444</v>
      </c>
      <c r="G440" s="87" t="s">
        <v>417</v>
      </c>
    </row>
    <row r="441" spans="1:7" hidden="1" x14ac:dyDescent="0.2">
      <c r="A441" s="84" t="s">
        <v>1133</v>
      </c>
      <c r="B441" s="84"/>
      <c r="C441" s="84" t="s">
        <v>14</v>
      </c>
      <c r="D441" s="85">
        <v>-2.4572298829793602</v>
      </c>
      <c r="E441" s="86">
        <v>1.6051281845081301E-20</v>
      </c>
      <c r="F441" s="83" t="s">
        <v>1130</v>
      </c>
      <c r="G441" s="83"/>
    </row>
    <row r="442" spans="1:7" hidden="1" x14ac:dyDescent="0.2">
      <c r="A442" s="84" t="s">
        <v>316</v>
      </c>
      <c r="B442" s="84"/>
      <c r="C442" s="84" t="s">
        <v>317</v>
      </c>
      <c r="D442" s="85">
        <v>-2.4783427769637201</v>
      </c>
      <c r="E442" s="86">
        <v>7.3190784927781202E-41</v>
      </c>
      <c r="F442" s="83" t="s">
        <v>27</v>
      </c>
      <c r="G442" s="84"/>
    </row>
    <row r="443" spans="1:7" x14ac:dyDescent="0.2">
      <c r="A443" s="84" t="s">
        <v>321</v>
      </c>
      <c r="B443" s="84"/>
      <c r="C443" s="84" t="s">
        <v>322</v>
      </c>
      <c r="D443" s="85">
        <v>-2.4800354922748999</v>
      </c>
      <c r="E443" s="86">
        <v>1.19225299046769E-16</v>
      </c>
      <c r="F443" s="83" t="s">
        <v>3</v>
      </c>
      <c r="G443" s="84" t="s">
        <v>52</v>
      </c>
    </row>
    <row r="444" spans="1:7" hidden="1" x14ac:dyDescent="0.2">
      <c r="A444" s="84" t="s">
        <v>1140</v>
      </c>
      <c r="B444" s="84"/>
      <c r="C444" s="84" t="s">
        <v>1525</v>
      </c>
      <c r="D444" s="85">
        <v>-2.4808145755480902</v>
      </c>
      <c r="E444" s="86">
        <v>4.3287154433533398E-18</v>
      </c>
      <c r="F444" s="83" t="s">
        <v>1444</v>
      </c>
      <c r="G444" s="84" t="s">
        <v>1522</v>
      </c>
    </row>
    <row r="445" spans="1:7" hidden="1" x14ac:dyDescent="0.2">
      <c r="A445" s="84" t="s">
        <v>393</v>
      </c>
      <c r="B445" s="84"/>
      <c r="C445" s="84" t="s">
        <v>352</v>
      </c>
      <c r="D445" s="85">
        <v>-2.5011853030974298</v>
      </c>
      <c r="E445" s="86">
        <v>8.9167882557648301E-11</v>
      </c>
      <c r="F445" s="83" t="s">
        <v>1473</v>
      </c>
      <c r="G445" s="87"/>
    </row>
    <row r="446" spans="1:7" hidden="1" x14ac:dyDescent="0.2">
      <c r="A446" s="84" t="s">
        <v>492</v>
      </c>
      <c r="B446" s="84"/>
      <c r="C446" s="84" t="s">
        <v>343</v>
      </c>
      <c r="D446" s="85">
        <v>-2.5180218566531098</v>
      </c>
      <c r="E446" s="86">
        <v>9.0041155737402401E-44</v>
      </c>
      <c r="F446" s="83" t="s">
        <v>1473</v>
      </c>
      <c r="G446" s="83"/>
    </row>
    <row r="447" spans="1:7" hidden="1" x14ac:dyDescent="0.2">
      <c r="A447" s="84" t="s">
        <v>360</v>
      </c>
      <c r="B447" s="84"/>
      <c r="C447" s="84" t="s">
        <v>14</v>
      </c>
      <c r="D447" s="85">
        <v>-2.5522835778839998</v>
      </c>
      <c r="E447" s="86">
        <v>3.4614579380140001E-6</v>
      </c>
      <c r="F447" s="83" t="s">
        <v>1130</v>
      </c>
      <c r="G447" s="83"/>
    </row>
    <row r="448" spans="1:7" hidden="1" x14ac:dyDescent="0.2">
      <c r="A448" s="84" t="s">
        <v>225</v>
      </c>
      <c r="B448" s="84"/>
      <c r="C448" s="84" t="s">
        <v>226</v>
      </c>
      <c r="D448" s="85">
        <v>-2.5589812978326498</v>
      </c>
      <c r="E448" s="86">
        <v>6.4171438435857401E-22</v>
      </c>
      <c r="F448" s="83" t="s">
        <v>1444</v>
      </c>
      <c r="G448" s="87" t="s">
        <v>417</v>
      </c>
    </row>
    <row r="449" spans="1:7" hidden="1" x14ac:dyDescent="0.2">
      <c r="A449" s="84" t="s">
        <v>243</v>
      </c>
      <c r="B449" s="84"/>
      <c r="C449" s="84" t="s">
        <v>244</v>
      </c>
      <c r="D449" s="85">
        <v>-2.5653863618026902</v>
      </c>
      <c r="E449" s="86">
        <v>2.11623012161589E-11</v>
      </c>
      <c r="F449" s="83" t="s">
        <v>1444</v>
      </c>
      <c r="G449" s="87" t="s">
        <v>417</v>
      </c>
    </row>
    <row r="450" spans="1:7" hidden="1" x14ac:dyDescent="0.2">
      <c r="A450" s="84" t="s">
        <v>43</v>
      </c>
      <c r="B450" s="84"/>
      <c r="C450" s="84" t="s">
        <v>170</v>
      </c>
      <c r="D450" s="85">
        <v>-2.5773880576566399</v>
      </c>
      <c r="E450" s="86">
        <v>1.34737124101861E-13</v>
      </c>
      <c r="F450" s="83" t="s">
        <v>1130</v>
      </c>
      <c r="G450" s="83"/>
    </row>
    <row r="451" spans="1:7" hidden="1" x14ac:dyDescent="0.2">
      <c r="A451" s="84" t="s">
        <v>349</v>
      </c>
      <c r="B451" s="84"/>
      <c r="C451" s="84" t="s">
        <v>14</v>
      </c>
      <c r="D451" s="85">
        <v>-2.60490714139535</v>
      </c>
      <c r="E451" s="86">
        <v>1.5405799953053499E-16</v>
      </c>
      <c r="F451" s="83" t="s">
        <v>1130</v>
      </c>
      <c r="G451" s="83"/>
    </row>
    <row r="452" spans="1:7" hidden="1" x14ac:dyDescent="0.2">
      <c r="A452" s="84" t="s">
        <v>1158</v>
      </c>
      <c r="B452" s="84"/>
      <c r="C452" s="84" t="s">
        <v>1398</v>
      </c>
      <c r="D452" s="85">
        <v>-2.6062101739956298</v>
      </c>
      <c r="E452" s="86">
        <v>2.7461447937277499E-37</v>
      </c>
      <c r="F452" s="83" t="s">
        <v>27</v>
      </c>
      <c r="G452" s="83"/>
    </row>
    <row r="453" spans="1:7" hidden="1" x14ac:dyDescent="0.2">
      <c r="A453" s="84" t="s">
        <v>455</v>
      </c>
      <c r="B453" s="84"/>
      <c r="C453" s="84" t="s">
        <v>1214</v>
      </c>
      <c r="D453" s="85">
        <v>-2.6070217759594501</v>
      </c>
      <c r="E453" s="86">
        <v>1.4780338916214599E-53</v>
      </c>
      <c r="F453" s="83" t="s">
        <v>1444</v>
      </c>
      <c r="G453" s="84" t="s">
        <v>1152</v>
      </c>
    </row>
    <row r="454" spans="1:7" ht="17" hidden="1" x14ac:dyDescent="0.2">
      <c r="A454" s="84" t="s">
        <v>335</v>
      </c>
      <c r="B454" s="84"/>
      <c r="C454" s="84" t="s">
        <v>198</v>
      </c>
      <c r="D454" s="85">
        <v>-2.6373860119030099</v>
      </c>
      <c r="E454" s="86">
        <v>3.5948712727912801E-7</v>
      </c>
      <c r="F454" s="87" t="s">
        <v>1270</v>
      </c>
      <c r="G454" s="89" t="s">
        <v>1153</v>
      </c>
    </row>
    <row r="455" spans="1:7" hidden="1" x14ac:dyDescent="0.2">
      <c r="A455" s="84" t="s">
        <v>451</v>
      </c>
      <c r="B455" s="84"/>
      <c r="C455" s="84" t="s">
        <v>1414</v>
      </c>
      <c r="D455" s="85">
        <v>-2.6480739636670299</v>
      </c>
      <c r="E455" s="86">
        <v>2.1309911260665099E-12</v>
      </c>
      <c r="F455" s="83" t="s">
        <v>1444</v>
      </c>
      <c r="G455" s="87" t="s">
        <v>1184</v>
      </c>
    </row>
    <row r="456" spans="1:7" hidden="1" x14ac:dyDescent="0.2">
      <c r="A456" s="84" t="s">
        <v>1148</v>
      </c>
      <c r="B456" s="84"/>
      <c r="C456" s="84" t="s">
        <v>14</v>
      </c>
      <c r="D456" s="85">
        <v>-2.6498740600485999</v>
      </c>
      <c r="E456" s="86">
        <v>2.35422500966694E-20</v>
      </c>
      <c r="F456" s="83" t="s">
        <v>1130</v>
      </c>
      <c r="G456" s="83"/>
    </row>
    <row r="457" spans="1:7" hidden="1" x14ac:dyDescent="0.2">
      <c r="A457" s="84" t="s">
        <v>1177</v>
      </c>
      <c r="B457" s="84"/>
      <c r="C457" s="84" t="s">
        <v>1246</v>
      </c>
      <c r="D457" s="85">
        <v>-2.6511524960502699</v>
      </c>
      <c r="E457" s="86">
        <v>9.4249834395860997E-29</v>
      </c>
      <c r="F457" s="83" t="s">
        <v>1444</v>
      </c>
      <c r="G457" s="84" t="s">
        <v>441</v>
      </c>
    </row>
    <row r="458" spans="1:7" hidden="1" x14ac:dyDescent="0.2">
      <c r="A458" s="84" t="s">
        <v>1182</v>
      </c>
      <c r="B458" s="84"/>
      <c r="C458" s="84" t="s">
        <v>1183</v>
      </c>
      <c r="D458" s="85">
        <v>-2.66731034938126</v>
      </c>
      <c r="E458" s="86">
        <v>5.6897645646348104E-55</v>
      </c>
      <c r="F458" s="83" t="s">
        <v>7</v>
      </c>
      <c r="G458" s="87"/>
    </row>
    <row r="459" spans="1:7" hidden="1" x14ac:dyDescent="0.2">
      <c r="A459" s="84" t="s">
        <v>347</v>
      </c>
      <c r="B459" s="84"/>
      <c r="C459" s="84" t="s">
        <v>348</v>
      </c>
      <c r="D459" s="85">
        <v>-2.6771292530350399</v>
      </c>
      <c r="E459" s="86">
        <v>1.42390816441602E-16</v>
      </c>
      <c r="F459" s="83" t="s">
        <v>27</v>
      </c>
      <c r="G459" s="87"/>
    </row>
    <row r="460" spans="1:7" hidden="1" x14ac:dyDescent="0.2">
      <c r="A460" s="84" t="s">
        <v>1149</v>
      </c>
      <c r="B460" s="84"/>
      <c r="C460" s="84" t="s">
        <v>14</v>
      </c>
      <c r="D460" s="85">
        <v>-2.6842804059129102</v>
      </c>
      <c r="E460" s="86">
        <v>4.2387651390111698E-33</v>
      </c>
      <c r="F460" s="83" t="s">
        <v>1130</v>
      </c>
      <c r="G460" s="83"/>
    </row>
    <row r="461" spans="1:7" hidden="1" x14ac:dyDescent="0.2">
      <c r="A461" s="84" t="s">
        <v>1166</v>
      </c>
      <c r="B461" s="84"/>
      <c r="C461" s="84" t="s">
        <v>1420</v>
      </c>
      <c r="D461" s="85">
        <v>-2.69021852399815</v>
      </c>
      <c r="E461" s="86">
        <v>1.67358155183131E-19</v>
      </c>
      <c r="F461" s="83" t="s">
        <v>1444</v>
      </c>
      <c r="G461" s="84" t="s">
        <v>441</v>
      </c>
    </row>
    <row r="462" spans="1:7" x14ac:dyDescent="0.2">
      <c r="A462" s="84" t="s">
        <v>323</v>
      </c>
      <c r="B462" s="84"/>
      <c r="C462" s="84" t="s">
        <v>324</v>
      </c>
      <c r="D462" s="85">
        <v>-2.6917879343098101</v>
      </c>
      <c r="E462" s="86">
        <v>2.7065843470186801E-17</v>
      </c>
      <c r="F462" s="83" t="s">
        <v>3</v>
      </c>
      <c r="G462" s="84" t="s">
        <v>52</v>
      </c>
    </row>
    <row r="463" spans="1:7" hidden="1" x14ac:dyDescent="0.2">
      <c r="A463" s="84" t="s">
        <v>222</v>
      </c>
      <c r="B463" s="84"/>
      <c r="C463" s="84" t="s">
        <v>14</v>
      </c>
      <c r="D463" s="85">
        <v>-2.7220796438292298</v>
      </c>
      <c r="E463" s="86">
        <v>1.4324113928763201E-71</v>
      </c>
      <c r="F463" s="83" t="s">
        <v>1130</v>
      </c>
      <c r="G463" s="83"/>
    </row>
    <row r="464" spans="1:7" hidden="1" x14ac:dyDescent="0.2">
      <c r="A464" s="84" t="s">
        <v>370</v>
      </c>
      <c r="B464" s="84"/>
      <c r="C464" s="84" t="s">
        <v>14</v>
      </c>
      <c r="D464" s="85">
        <v>-2.7322721476841001</v>
      </c>
      <c r="E464" s="86">
        <v>1.6234541023065499E-23</v>
      </c>
      <c r="F464" s="83" t="s">
        <v>1130</v>
      </c>
      <c r="G464" s="83"/>
    </row>
    <row r="465" spans="1:7" x14ac:dyDescent="0.2">
      <c r="A465" s="84" t="s">
        <v>470</v>
      </c>
      <c r="B465" s="84"/>
      <c r="C465" s="84" t="s">
        <v>326</v>
      </c>
      <c r="D465" s="85">
        <v>-2.7398482768647701</v>
      </c>
      <c r="E465" s="86">
        <v>2.27351831714941E-14</v>
      </c>
      <c r="F465" s="83" t="s">
        <v>3</v>
      </c>
      <c r="G465" s="84" t="s">
        <v>52</v>
      </c>
    </row>
    <row r="466" spans="1:7" hidden="1" x14ac:dyDescent="0.2">
      <c r="A466" s="84" t="s">
        <v>1147</v>
      </c>
      <c r="B466" s="84"/>
      <c r="C466" s="84" t="s">
        <v>14</v>
      </c>
      <c r="D466" s="85">
        <v>-2.7433843964412201</v>
      </c>
      <c r="E466" s="86">
        <v>2.65802929480992E-14</v>
      </c>
      <c r="F466" s="83" t="s">
        <v>1130</v>
      </c>
      <c r="G466" s="83"/>
    </row>
    <row r="467" spans="1:7" hidden="1" x14ac:dyDescent="0.2">
      <c r="A467" s="84" t="s">
        <v>297</v>
      </c>
      <c r="B467" s="84"/>
      <c r="C467" s="84" t="s">
        <v>14</v>
      </c>
      <c r="D467" s="85">
        <v>-2.7494070326050202</v>
      </c>
      <c r="E467" s="86">
        <v>4.3556858122635899E-21</v>
      </c>
      <c r="F467" s="83" t="s">
        <v>1130</v>
      </c>
      <c r="G467" s="83"/>
    </row>
    <row r="468" spans="1:7" hidden="1" x14ac:dyDescent="0.2">
      <c r="A468" s="84" t="s">
        <v>272</v>
      </c>
      <c r="B468" s="84"/>
      <c r="C468" s="84" t="s">
        <v>14</v>
      </c>
      <c r="D468" s="85">
        <v>-2.7605496251533701</v>
      </c>
      <c r="E468" s="86">
        <v>2.9415344040161799E-5</v>
      </c>
      <c r="F468" s="83" t="s">
        <v>1130</v>
      </c>
      <c r="G468" s="83"/>
    </row>
    <row r="469" spans="1:7" hidden="1" x14ac:dyDescent="0.2">
      <c r="A469" s="84" t="s">
        <v>185</v>
      </c>
      <c r="B469" s="84"/>
      <c r="C469" s="84" t="s">
        <v>186</v>
      </c>
      <c r="D469" s="85">
        <v>-2.7644016396769202</v>
      </c>
      <c r="E469" s="86">
        <v>4.5260144334686498E-7</v>
      </c>
      <c r="F469" s="83" t="s">
        <v>1444</v>
      </c>
      <c r="G469" s="87" t="s">
        <v>417</v>
      </c>
    </row>
    <row r="470" spans="1:7" hidden="1" x14ac:dyDescent="0.2">
      <c r="A470" s="84" t="s">
        <v>336</v>
      </c>
      <c r="B470" s="84"/>
      <c r="C470" s="84" t="s">
        <v>14</v>
      </c>
      <c r="D470" s="85">
        <v>-2.82052125956108</v>
      </c>
      <c r="E470" s="86">
        <v>3.7093024209004297E-40</v>
      </c>
      <c r="F470" s="83" t="s">
        <v>1130</v>
      </c>
      <c r="G470" s="83"/>
    </row>
    <row r="471" spans="1:7" hidden="1" x14ac:dyDescent="0.2">
      <c r="A471" s="84" t="s">
        <v>450</v>
      </c>
      <c r="B471" s="84"/>
      <c r="C471" s="84" t="s">
        <v>1413</v>
      </c>
      <c r="D471" s="85">
        <v>-2.8307717028674002</v>
      </c>
      <c r="E471" s="86">
        <v>1.77786050041518E-13</v>
      </c>
      <c r="F471" s="83" t="s">
        <v>1444</v>
      </c>
      <c r="G471" s="87" t="s">
        <v>1162</v>
      </c>
    </row>
    <row r="472" spans="1:7" hidden="1" x14ac:dyDescent="0.2">
      <c r="A472" s="84" t="s">
        <v>1189</v>
      </c>
      <c r="B472" s="84"/>
      <c r="C472" s="84" t="s">
        <v>1411</v>
      </c>
      <c r="D472" s="85">
        <v>-2.8729792424852398</v>
      </c>
      <c r="E472" s="86">
        <v>2.7568290989182201E-18</v>
      </c>
      <c r="F472" s="83" t="s">
        <v>27</v>
      </c>
      <c r="G472" s="83"/>
    </row>
    <row r="473" spans="1:7" hidden="1" x14ac:dyDescent="0.2">
      <c r="A473" s="84" t="s">
        <v>298</v>
      </c>
      <c r="B473" s="84"/>
      <c r="C473" s="84" t="s">
        <v>299</v>
      </c>
      <c r="D473" s="85">
        <v>-2.90834562905729</v>
      </c>
      <c r="E473" s="86">
        <v>2.0632514142015098E-12</v>
      </c>
      <c r="F473" s="83" t="s">
        <v>27</v>
      </c>
      <c r="G473" s="87"/>
    </row>
    <row r="474" spans="1:7" hidden="1" x14ac:dyDescent="0.2">
      <c r="A474" s="84" t="s">
        <v>130</v>
      </c>
      <c r="B474" s="84"/>
      <c r="C474" s="84" t="s">
        <v>385</v>
      </c>
      <c r="D474" s="85">
        <v>-2.92348964893917</v>
      </c>
      <c r="E474" s="86">
        <v>2.5696156627486598E-16</v>
      </c>
      <c r="F474" s="84" t="s">
        <v>861</v>
      </c>
      <c r="G474" s="83" t="s">
        <v>133</v>
      </c>
    </row>
    <row r="475" spans="1:7" hidden="1" x14ac:dyDescent="0.2">
      <c r="A475" s="84" t="s">
        <v>444</v>
      </c>
      <c r="B475" s="84"/>
      <c r="C475" s="84" t="s">
        <v>1234</v>
      </c>
      <c r="D475" s="85">
        <v>-2.9242194915391799</v>
      </c>
      <c r="E475" s="86">
        <v>2.9361159256745501E-38</v>
      </c>
      <c r="F475" s="83" t="s">
        <v>33</v>
      </c>
      <c r="G475" s="83"/>
    </row>
    <row r="476" spans="1:7" hidden="1" x14ac:dyDescent="0.2">
      <c r="A476" s="84" t="s">
        <v>245</v>
      </c>
      <c r="B476" s="84"/>
      <c r="C476" s="84" t="s">
        <v>246</v>
      </c>
      <c r="D476" s="85">
        <v>-2.94383160611262</v>
      </c>
      <c r="E476" s="86">
        <v>6.1080683945331496E-10</v>
      </c>
      <c r="F476" s="83" t="s">
        <v>33</v>
      </c>
      <c r="G476" s="84"/>
    </row>
    <row r="477" spans="1:7" hidden="1" x14ac:dyDescent="0.2">
      <c r="A477" s="84" t="s">
        <v>327</v>
      </c>
      <c r="B477" s="84"/>
      <c r="C477" s="84" t="s">
        <v>67</v>
      </c>
      <c r="D477" s="85">
        <v>-2.9444556216470601</v>
      </c>
      <c r="E477" s="86">
        <v>1.4464955040315099E-18</v>
      </c>
      <c r="F477" s="83" t="s">
        <v>27</v>
      </c>
      <c r="G477" s="87"/>
    </row>
    <row r="478" spans="1:7" hidden="1" x14ac:dyDescent="0.2">
      <c r="A478" s="84" t="s">
        <v>412</v>
      </c>
      <c r="B478" s="84"/>
      <c r="C478" s="84" t="s">
        <v>14</v>
      </c>
      <c r="D478" s="85">
        <v>-2.9522055565573599</v>
      </c>
      <c r="E478" s="86">
        <v>5.2006431681402402E-14</v>
      </c>
      <c r="F478" s="83" t="s">
        <v>1130</v>
      </c>
      <c r="G478" s="83"/>
    </row>
    <row r="479" spans="1:7" x14ac:dyDescent="0.2">
      <c r="A479" s="84" t="s">
        <v>325</v>
      </c>
      <c r="B479" s="84"/>
      <c r="C479" s="84" t="s">
        <v>326</v>
      </c>
      <c r="D479" s="85">
        <v>-2.9805184685762001</v>
      </c>
      <c r="E479" s="86">
        <v>1.7350441331187801E-29</v>
      </c>
      <c r="F479" s="83" t="s">
        <v>3</v>
      </c>
      <c r="G479" s="84" t="s">
        <v>52</v>
      </c>
    </row>
    <row r="480" spans="1:7" hidden="1" x14ac:dyDescent="0.2">
      <c r="A480" s="84" t="s">
        <v>361</v>
      </c>
      <c r="B480" s="84"/>
      <c r="C480" s="84" t="s">
        <v>14</v>
      </c>
      <c r="D480" s="85">
        <v>-2.9816507584293301</v>
      </c>
      <c r="E480" s="86">
        <v>1.5587501500311601E-7</v>
      </c>
      <c r="F480" s="83" t="s">
        <v>1130</v>
      </c>
      <c r="G480" s="83"/>
    </row>
    <row r="481" spans="1:7" ht="17" hidden="1" x14ac:dyDescent="0.2">
      <c r="A481" s="84" t="s">
        <v>200</v>
      </c>
      <c r="B481" s="84"/>
      <c r="C481" s="84" t="s">
        <v>201</v>
      </c>
      <c r="D481" s="85">
        <v>-2.9967386976627299</v>
      </c>
      <c r="E481" s="86">
        <v>3.1155985088381899E-6</v>
      </c>
      <c r="F481" s="87" t="s">
        <v>1270</v>
      </c>
      <c r="G481" s="89" t="s">
        <v>1153</v>
      </c>
    </row>
    <row r="482" spans="1:7" hidden="1" x14ac:dyDescent="0.2">
      <c r="A482" s="84" t="s">
        <v>1321</v>
      </c>
      <c r="B482" s="84" t="s">
        <v>439</v>
      </c>
      <c r="C482" s="84" t="s">
        <v>440</v>
      </c>
      <c r="D482" s="85">
        <v>-3.0226855299694302</v>
      </c>
      <c r="E482" s="86">
        <v>2.1123936914636701E-18</v>
      </c>
      <c r="F482" s="83" t="s">
        <v>1444</v>
      </c>
      <c r="G482" s="84" t="s">
        <v>417</v>
      </c>
    </row>
    <row r="483" spans="1:7" hidden="1" x14ac:dyDescent="0.2">
      <c r="A483" s="84" t="s">
        <v>270</v>
      </c>
      <c r="B483" s="84"/>
      <c r="C483" s="84" t="s">
        <v>271</v>
      </c>
      <c r="D483" s="85">
        <v>-3.0275405959943198</v>
      </c>
      <c r="E483" s="86">
        <v>1.8356976365444699E-5</v>
      </c>
      <c r="F483" s="83" t="s">
        <v>27</v>
      </c>
      <c r="G483" s="83"/>
    </row>
    <row r="484" spans="1:7" hidden="1" x14ac:dyDescent="0.2">
      <c r="A484" s="84" t="s">
        <v>454</v>
      </c>
      <c r="B484" s="84"/>
      <c r="C484" s="84" t="s">
        <v>1419</v>
      </c>
      <c r="D484" s="85">
        <v>-3.0508296861032802</v>
      </c>
      <c r="E484" s="86">
        <v>8.8685551070485893E-49</v>
      </c>
      <c r="F484" s="83" t="s">
        <v>1444</v>
      </c>
      <c r="G484" s="84" t="s">
        <v>1152</v>
      </c>
    </row>
    <row r="485" spans="1:7" hidden="1" x14ac:dyDescent="0.2">
      <c r="A485" s="84" t="s">
        <v>248</v>
      </c>
      <c r="B485" s="84"/>
      <c r="C485" s="84" t="s">
        <v>14</v>
      </c>
      <c r="D485" s="85">
        <v>-3.0540057897381598</v>
      </c>
      <c r="E485" s="86">
        <v>9.0308340799567898E-19</v>
      </c>
      <c r="F485" s="83" t="s">
        <v>1130</v>
      </c>
      <c r="G485" s="83"/>
    </row>
    <row r="486" spans="1:7" hidden="1" x14ac:dyDescent="0.2">
      <c r="A486" s="84" t="s">
        <v>1146</v>
      </c>
      <c r="B486" s="84"/>
      <c r="C486" s="84" t="s">
        <v>1393</v>
      </c>
      <c r="D486" s="85">
        <v>-3.0907725517190099</v>
      </c>
      <c r="E486" s="86">
        <v>1.1348926632546701E-19</v>
      </c>
      <c r="F486" s="83" t="s">
        <v>1444</v>
      </c>
      <c r="G486" s="84" t="s">
        <v>108</v>
      </c>
    </row>
    <row r="487" spans="1:7" ht="17" hidden="1" x14ac:dyDescent="0.2">
      <c r="A487" s="84" t="s">
        <v>283</v>
      </c>
      <c r="B487" s="84"/>
      <c r="C487" s="84" t="s">
        <v>201</v>
      </c>
      <c r="D487" s="85">
        <v>-3.0966745105695299</v>
      </c>
      <c r="E487" s="86">
        <v>1.24311277774621E-9</v>
      </c>
      <c r="F487" s="87" t="s">
        <v>1270</v>
      </c>
      <c r="G487" s="89" t="s">
        <v>1153</v>
      </c>
    </row>
    <row r="488" spans="1:7" hidden="1" x14ac:dyDescent="0.2">
      <c r="A488" s="84" t="s">
        <v>1143</v>
      </c>
      <c r="B488" s="84"/>
      <c r="C488" s="84" t="s">
        <v>1239</v>
      </c>
      <c r="D488" s="85">
        <v>-3.1261976899142598</v>
      </c>
      <c r="E488" s="86">
        <v>6.1014026197542296E-41</v>
      </c>
      <c r="F488" s="83" t="s">
        <v>1444</v>
      </c>
      <c r="G488" s="84" t="s">
        <v>1139</v>
      </c>
    </row>
    <row r="489" spans="1:7" hidden="1" x14ac:dyDescent="0.2">
      <c r="A489" s="84" t="s">
        <v>274</v>
      </c>
      <c r="B489" s="84"/>
      <c r="C489" s="84" t="s">
        <v>14</v>
      </c>
      <c r="D489" s="85">
        <v>-3.1374013987664102</v>
      </c>
      <c r="E489" s="86">
        <v>5.4390009949787002E-16</v>
      </c>
      <c r="F489" s="83" t="s">
        <v>1130</v>
      </c>
      <c r="G489" s="83"/>
    </row>
    <row r="490" spans="1:7" hidden="1" x14ac:dyDescent="0.2">
      <c r="A490" s="84" t="s">
        <v>453</v>
      </c>
      <c r="B490" s="84"/>
      <c r="C490" s="84" t="s">
        <v>1418</v>
      </c>
      <c r="D490" s="85">
        <v>-3.1744523765143602</v>
      </c>
      <c r="E490" s="86">
        <v>2.8368430091658001E-23</v>
      </c>
      <c r="F490" s="83" t="s">
        <v>1444</v>
      </c>
      <c r="G490" s="84" t="s">
        <v>1152</v>
      </c>
    </row>
    <row r="491" spans="1:7" hidden="1" x14ac:dyDescent="0.2">
      <c r="A491" s="84" t="s">
        <v>374</v>
      </c>
      <c r="B491" s="84"/>
      <c r="C491" s="84" t="s">
        <v>14</v>
      </c>
      <c r="D491" s="85">
        <v>-3.1760019104173498</v>
      </c>
      <c r="E491" s="86">
        <v>1.3016440292617599E-16</v>
      </c>
      <c r="F491" s="83" t="s">
        <v>1130</v>
      </c>
      <c r="G491" s="83"/>
    </row>
    <row r="492" spans="1:7" hidden="1" x14ac:dyDescent="0.2">
      <c r="A492" s="84" t="s">
        <v>1142</v>
      </c>
      <c r="B492" s="84"/>
      <c r="C492" s="84" t="s">
        <v>1392</v>
      </c>
      <c r="D492" s="85">
        <v>-3.20107818224955</v>
      </c>
      <c r="E492" s="86">
        <v>2.3864067625361198E-37</v>
      </c>
      <c r="F492" s="83" t="s">
        <v>1444</v>
      </c>
      <c r="G492" s="84" t="s">
        <v>1139</v>
      </c>
    </row>
    <row r="493" spans="1:7" hidden="1" x14ac:dyDescent="0.2">
      <c r="A493" s="84" t="s">
        <v>383</v>
      </c>
      <c r="B493" s="84"/>
      <c r="C493" s="84" t="s">
        <v>14</v>
      </c>
      <c r="D493" s="85">
        <v>-3.2107540275098998</v>
      </c>
      <c r="E493" s="86">
        <v>9.0193559707147804E-24</v>
      </c>
      <c r="F493" s="83" t="s">
        <v>1130</v>
      </c>
      <c r="G493" s="83"/>
    </row>
    <row r="494" spans="1:7" x14ac:dyDescent="0.2">
      <c r="A494" s="84" t="s">
        <v>468</v>
      </c>
      <c r="B494" s="84"/>
      <c r="C494" s="84" t="s">
        <v>326</v>
      </c>
      <c r="D494" s="85">
        <v>-3.2305462221080501</v>
      </c>
      <c r="E494" s="86">
        <v>2.5648450358261098E-43</v>
      </c>
      <c r="F494" s="83" t="s">
        <v>3</v>
      </c>
      <c r="G494" s="84" t="s">
        <v>52</v>
      </c>
    </row>
    <row r="495" spans="1:7" hidden="1" x14ac:dyDescent="0.2">
      <c r="A495" s="84" t="s">
        <v>202</v>
      </c>
      <c r="B495" s="84"/>
      <c r="C495" s="84" t="s">
        <v>14</v>
      </c>
      <c r="D495" s="85">
        <v>-3.2326796743961799</v>
      </c>
      <c r="E495" s="86">
        <v>5.8949300364613899E-43</v>
      </c>
      <c r="F495" s="83" t="s">
        <v>1130</v>
      </c>
      <c r="G495" s="83"/>
    </row>
    <row r="496" spans="1:7" hidden="1" x14ac:dyDescent="0.2">
      <c r="A496" s="84" t="s">
        <v>268</v>
      </c>
      <c r="B496" s="84"/>
      <c r="C496" s="84" t="s">
        <v>269</v>
      </c>
      <c r="D496" s="85">
        <v>-3.26751971511271</v>
      </c>
      <c r="E496" s="86">
        <v>4.0878572048380896E-6</v>
      </c>
      <c r="F496" s="83" t="s">
        <v>27</v>
      </c>
      <c r="G496" s="83"/>
    </row>
    <row r="497" spans="1:7" hidden="1" x14ac:dyDescent="0.2">
      <c r="A497" s="84" t="s">
        <v>224</v>
      </c>
      <c r="B497" s="84"/>
      <c r="C497" s="84" t="s">
        <v>14</v>
      </c>
      <c r="D497" s="85">
        <v>-3.2756088989907099</v>
      </c>
      <c r="E497" s="86">
        <v>5.3062091101154301E-15</v>
      </c>
      <c r="F497" s="83" t="s">
        <v>1130</v>
      </c>
      <c r="G497" s="83"/>
    </row>
    <row r="498" spans="1:7" x14ac:dyDescent="0.2">
      <c r="A498" s="84" t="s">
        <v>1165</v>
      </c>
      <c r="B498" s="84"/>
      <c r="C498" s="84" t="s">
        <v>1403</v>
      </c>
      <c r="D498" s="85">
        <v>-3.2853114493744702</v>
      </c>
      <c r="E498" s="86">
        <v>7.8893415231402301E-17</v>
      </c>
      <c r="F498" s="83" t="s">
        <v>3</v>
      </c>
      <c r="G498" s="84" t="s">
        <v>52</v>
      </c>
    </row>
    <row r="499" spans="1:7" hidden="1" x14ac:dyDescent="0.2">
      <c r="A499" s="84" t="s">
        <v>1190</v>
      </c>
      <c r="B499" s="84"/>
      <c r="C499" s="84" t="s">
        <v>1412</v>
      </c>
      <c r="D499" s="85">
        <v>-3.34164830074277</v>
      </c>
      <c r="E499" s="86">
        <v>5.7149705521784498E-53</v>
      </c>
      <c r="F499" s="83" t="s">
        <v>27</v>
      </c>
      <c r="G499" s="83"/>
    </row>
    <row r="500" spans="1:7" hidden="1" x14ac:dyDescent="0.2">
      <c r="A500" s="84" t="s">
        <v>223</v>
      </c>
      <c r="B500" s="84"/>
      <c r="C500" s="84" t="s">
        <v>14</v>
      </c>
      <c r="D500" s="85">
        <v>-3.3521335994777801</v>
      </c>
      <c r="E500" s="86">
        <v>8.4460541327304705E-17</v>
      </c>
      <c r="F500" s="83" t="s">
        <v>1130</v>
      </c>
      <c r="G500" s="83"/>
    </row>
    <row r="501" spans="1:7" ht="17" hidden="1" x14ac:dyDescent="0.2">
      <c r="A501" s="84" t="s">
        <v>282</v>
      </c>
      <c r="B501" s="84"/>
      <c r="C501" s="84" t="s">
        <v>198</v>
      </c>
      <c r="D501" s="85">
        <v>-3.44605891357745</v>
      </c>
      <c r="E501" s="86">
        <v>5.6309601194925595E-13</v>
      </c>
      <c r="F501" s="87" t="s">
        <v>1270</v>
      </c>
      <c r="G501" s="89" t="s">
        <v>1153</v>
      </c>
    </row>
    <row r="502" spans="1:7" x14ac:dyDescent="0.2">
      <c r="A502" s="84" t="s">
        <v>1318</v>
      </c>
      <c r="B502" s="84" t="s">
        <v>1389</v>
      </c>
      <c r="C502" s="84" t="s">
        <v>1384</v>
      </c>
      <c r="D502" s="85">
        <v>-3.4479600625242601</v>
      </c>
      <c r="E502" s="86">
        <v>1.4924343050115199E-8</v>
      </c>
      <c r="F502" s="83" t="s">
        <v>3</v>
      </c>
      <c r="G502" s="84" t="s">
        <v>1493</v>
      </c>
    </row>
    <row r="503" spans="1:7" hidden="1" x14ac:dyDescent="0.2">
      <c r="A503" s="84" t="s">
        <v>421</v>
      </c>
      <c r="B503" s="84"/>
      <c r="C503" s="84" t="s">
        <v>422</v>
      </c>
      <c r="D503" s="85">
        <v>-3.45895925992627</v>
      </c>
      <c r="E503" s="86">
        <v>2.5716763921013101E-27</v>
      </c>
      <c r="F503" s="83" t="s">
        <v>27</v>
      </c>
      <c r="G503" s="83"/>
    </row>
    <row r="504" spans="1:7" x14ac:dyDescent="0.2">
      <c r="A504" s="84" t="s">
        <v>467</v>
      </c>
      <c r="B504" s="84"/>
      <c r="C504" s="84" t="s">
        <v>322</v>
      </c>
      <c r="D504" s="85">
        <v>-3.4597175010066099</v>
      </c>
      <c r="E504" s="86">
        <v>2.1100345470517599E-54</v>
      </c>
      <c r="F504" s="83" t="s">
        <v>3</v>
      </c>
      <c r="G504" s="84" t="s">
        <v>52</v>
      </c>
    </row>
    <row r="505" spans="1:7" hidden="1" x14ac:dyDescent="0.2">
      <c r="A505" s="84" t="s">
        <v>415</v>
      </c>
      <c r="B505" s="84"/>
      <c r="C505" s="84" t="s">
        <v>416</v>
      </c>
      <c r="D505" s="85">
        <v>-3.4688461847327399</v>
      </c>
      <c r="E505" s="86">
        <v>2.2027098720043801E-24</v>
      </c>
      <c r="F505" s="83" t="s">
        <v>1444</v>
      </c>
      <c r="G505" s="88" t="s">
        <v>1151</v>
      </c>
    </row>
    <row r="506" spans="1:7" hidden="1" x14ac:dyDescent="0.2">
      <c r="A506" s="84" t="s">
        <v>284</v>
      </c>
      <c r="B506" s="84"/>
      <c r="C506" s="84" t="s">
        <v>14</v>
      </c>
      <c r="D506" s="85">
        <v>-3.5055585109376799</v>
      </c>
      <c r="E506" s="86">
        <v>5.2340465568669902E-14</v>
      </c>
      <c r="F506" s="83" t="s">
        <v>1130</v>
      </c>
      <c r="G506" s="83"/>
    </row>
    <row r="507" spans="1:7" hidden="1" x14ac:dyDescent="0.2">
      <c r="A507" s="84" t="s">
        <v>181</v>
      </c>
      <c r="B507" s="84"/>
      <c r="C507" s="84" t="s">
        <v>182</v>
      </c>
      <c r="D507" s="85">
        <v>-3.5476915501391999</v>
      </c>
      <c r="E507" s="86">
        <v>4.4778949086770801E-31</v>
      </c>
      <c r="F507" s="83" t="s">
        <v>1444</v>
      </c>
      <c r="G507" s="84" t="s">
        <v>1139</v>
      </c>
    </row>
    <row r="508" spans="1:7" hidden="1" x14ac:dyDescent="0.2">
      <c r="A508" s="84" t="s">
        <v>227</v>
      </c>
      <c r="B508" s="84"/>
      <c r="C508" s="84" t="s">
        <v>228</v>
      </c>
      <c r="D508" s="85">
        <v>-3.5624572000747099</v>
      </c>
      <c r="E508" s="86">
        <v>6.26044709968163E-12</v>
      </c>
      <c r="F508" s="83" t="s">
        <v>27</v>
      </c>
      <c r="G508" s="83"/>
    </row>
    <row r="509" spans="1:7" hidden="1" x14ac:dyDescent="0.2">
      <c r="A509" s="84" t="s">
        <v>1164</v>
      </c>
      <c r="B509" s="84"/>
      <c r="C509" s="84" t="s">
        <v>1402</v>
      </c>
      <c r="D509" s="85">
        <v>-3.5720487702373198</v>
      </c>
      <c r="E509" s="86">
        <v>8.9880205481705501E-36</v>
      </c>
      <c r="F509" s="83" t="s">
        <v>27</v>
      </c>
      <c r="G509" s="83"/>
    </row>
    <row r="510" spans="1:7" x14ac:dyDescent="0.2">
      <c r="A510" s="84" t="s">
        <v>466</v>
      </c>
      <c r="B510" s="84"/>
      <c r="C510" s="84" t="s">
        <v>1132</v>
      </c>
      <c r="D510" s="85">
        <v>-3.5971931113422899</v>
      </c>
      <c r="E510" s="86">
        <v>4.1776639182180997E-58</v>
      </c>
      <c r="F510" s="83" t="s">
        <v>3</v>
      </c>
      <c r="G510" s="84" t="s">
        <v>52</v>
      </c>
    </row>
    <row r="511" spans="1:7" ht="17" hidden="1" x14ac:dyDescent="0.2">
      <c r="A511" s="84" t="s">
        <v>197</v>
      </c>
      <c r="B511" s="84"/>
      <c r="C511" s="84" t="s">
        <v>198</v>
      </c>
      <c r="D511" s="85">
        <v>-3.6722979010863099</v>
      </c>
      <c r="E511" s="86">
        <v>1.99373335646951E-9</v>
      </c>
      <c r="F511" s="87" t="s">
        <v>1270</v>
      </c>
      <c r="G511" s="89" t="s">
        <v>1153</v>
      </c>
    </row>
    <row r="512" spans="1:7" ht="17" hidden="1" x14ac:dyDescent="0.2">
      <c r="A512" s="84" t="s">
        <v>334</v>
      </c>
      <c r="B512" s="84"/>
      <c r="C512" s="84" t="s">
        <v>201</v>
      </c>
      <c r="D512" s="85">
        <v>-3.7217807727513001</v>
      </c>
      <c r="E512" s="86">
        <v>3.5730536258645702E-10</v>
      </c>
      <c r="F512" s="87" t="s">
        <v>1270</v>
      </c>
      <c r="G512" s="89" t="s">
        <v>1153</v>
      </c>
    </row>
    <row r="513" spans="1:7" hidden="1" x14ac:dyDescent="0.2">
      <c r="A513" s="84" t="s">
        <v>266</v>
      </c>
      <c r="B513" s="84"/>
      <c r="C513" s="84" t="s">
        <v>14</v>
      </c>
      <c r="D513" s="85">
        <v>-3.76780868702201</v>
      </c>
      <c r="E513" s="86">
        <v>5.2985017690289697E-52</v>
      </c>
      <c r="F513" s="83" t="s">
        <v>1130</v>
      </c>
      <c r="G513" s="83"/>
    </row>
    <row r="514" spans="1:7" hidden="1" x14ac:dyDescent="0.2">
      <c r="A514" s="84" t="s">
        <v>231</v>
      </c>
      <c r="B514" s="84"/>
      <c r="C514" s="84" t="s">
        <v>14</v>
      </c>
      <c r="D514" s="85">
        <v>-3.7962591289130101</v>
      </c>
      <c r="E514" s="86">
        <v>2.9488759843776E-15</v>
      </c>
      <c r="F514" s="83" t="s">
        <v>1130</v>
      </c>
      <c r="G514" s="83"/>
    </row>
    <row r="515" spans="1:7" hidden="1" x14ac:dyDescent="0.2">
      <c r="A515" s="84" t="s">
        <v>285</v>
      </c>
      <c r="B515" s="84"/>
      <c r="C515" s="84" t="s">
        <v>14</v>
      </c>
      <c r="D515" s="85">
        <v>-3.8550007551188901</v>
      </c>
      <c r="E515" s="86">
        <v>2.3016162295695801E-14</v>
      </c>
      <c r="F515" s="83" t="s">
        <v>1130</v>
      </c>
      <c r="G515" s="83"/>
    </row>
    <row r="516" spans="1:7" hidden="1" x14ac:dyDescent="0.2">
      <c r="A516" s="84" t="s">
        <v>55</v>
      </c>
      <c r="B516" s="84"/>
      <c r="C516" s="84" t="s">
        <v>56</v>
      </c>
      <c r="D516" s="85">
        <v>-3.9781275357757999</v>
      </c>
      <c r="E516" s="86">
        <v>5.7884900633712699E-19</v>
      </c>
      <c r="F516" s="83" t="s">
        <v>33</v>
      </c>
      <c r="G516" s="87"/>
    </row>
    <row r="517" spans="1:7" hidden="1" x14ac:dyDescent="0.2">
      <c r="A517" s="84" t="s">
        <v>320</v>
      </c>
      <c r="B517" s="84"/>
      <c r="C517" s="84" t="s">
        <v>14</v>
      </c>
      <c r="D517" s="85">
        <v>-4.0569181455575496</v>
      </c>
      <c r="E517" s="86">
        <v>9.1603982176365596E-17</v>
      </c>
      <c r="F517" s="83" t="s">
        <v>1130</v>
      </c>
      <c r="G517" s="83"/>
    </row>
    <row r="518" spans="1:7" hidden="1" x14ac:dyDescent="0.2">
      <c r="A518" s="84" t="s">
        <v>313</v>
      </c>
      <c r="B518" s="84"/>
      <c r="C518" s="84" t="s">
        <v>14</v>
      </c>
      <c r="D518" s="85">
        <v>-4.0574141341861196</v>
      </c>
      <c r="E518" s="86">
        <v>6.8088256881038299E-29</v>
      </c>
      <c r="F518" s="83" t="s">
        <v>1130</v>
      </c>
      <c r="G518" s="83"/>
    </row>
    <row r="519" spans="1:7" hidden="1" x14ac:dyDescent="0.2">
      <c r="A519" s="84" t="s">
        <v>229</v>
      </c>
      <c r="B519" s="84"/>
      <c r="C519" s="84" t="s">
        <v>230</v>
      </c>
      <c r="D519" s="85">
        <v>-4.0953273753180204</v>
      </c>
      <c r="E519" s="86">
        <v>2.9526948179166001E-16</v>
      </c>
      <c r="F519" s="83" t="s">
        <v>33</v>
      </c>
      <c r="G519" s="83"/>
    </row>
    <row r="520" spans="1:7" hidden="1" x14ac:dyDescent="0.2">
      <c r="A520" s="84" t="s">
        <v>378</v>
      </c>
      <c r="B520" s="84"/>
      <c r="C520" s="84" t="s">
        <v>14</v>
      </c>
      <c r="D520" s="85">
        <v>-4.1688139351324303</v>
      </c>
      <c r="E520" s="86">
        <v>2.38001895981347E-60</v>
      </c>
      <c r="F520" s="83" t="s">
        <v>1130</v>
      </c>
      <c r="G520" s="83"/>
    </row>
    <row r="521" spans="1:7" hidden="1" x14ac:dyDescent="0.2">
      <c r="A521" s="84" t="s">
        <v>493</v>
      </c>
      <c r="B521" s="84"/>
      <c r="C521" s="84" t="s">
        <v>290</v>
      </c>
      <c r="D521" s="85">
        <v>-4.17006665385889</v>
      </c>
      <c r="E521" s="86">
        <v>1.04311745503649E-40</v>
      </c>
      <c r="F521" s="83" t="s">
        <v>1473</v>
      </c>
      <c r="G521" s="83" t="s">
        <v>42</v>
      </c>
    </row>
    <row r="522" spans="1:7" ht="17" hidden="1" x14ac:dyDescent="0.2">
      <c r="A522" s="84" t="s">
        <v>396</v>
      </c>
      <c r="B522" s="84"/>
      <c r="C522" s="84" t="s">
        <v>397</v>
      </c>
      <c r="D522" s="85">
        <v>-4.2019743842675901</v>
      </c>
      <c r="E522" s="86">
        <v>3.1563171053483098E-17</v>
      </c>
      <c r="F522" s="87" t="s">
        <v>1270</v>
      </c>
      <c r="G522" s="89" t="s">
        <v>1153</v>
      </c>
    </row>
    <row r="523" spans="1:7" hidden="1" x14ac:dyDescent="0.2">
      <c r="A523" s="84" t="s">
        <v>356</v>
      </c>
      <c r="B523" s="84"/>
      <c r="C523" s="84" t="s">
        <v>14</v>
      </c>
      <c r="D523" s="85">
        <v>-4.2291790419931496</v>
      </c>
      <c r="E523" s="86">
        <v>2.7134141349679E-23</v>
      </c>
      <c r="F523" s="83" t="s">
        <v>1130</v>
      </c>
      <c r="G523" s="83"/>
    </row>
    <row r="524" spans="1:7" hidden="1" x14ac:dyDescent="0.2">
      <c r="A524" s="84" t="s">
        <v>337</v>
      </c>
      <c r="B524" s="84"/>
      <c r="C524" s="84" t="s">
        <v>14</v>
      </c>
      <c r="D524" s="85">
        <v>-4.3161559659828299</v>
      </c>
      <c r="E524" s="86">
        <v>1.5131503523501099E-62</v>
      </c>
      <c r="F524" s="83" t="s">
        <v>1130</v>
      </c>
      <c r="G524" s="83"/>
    </row>
    <row r="525" spans="1:7" hidden="1" x14ac:dyDescent="0.2">
      <c r="A525" s="84" t="s">
        <v>220</v>
      </c>
      <c r="B525" s="84"/>
      <c r="C525" s="84" t="s">
        <v>14</v>
      </c>
      <c r="D525" s="85">
        <v>-4.3381418320326297</v>
      </c>
      <c r="E525" s="86">
        <v>9.2880004830674703E-21</v>
      </c>
      <c r="F525" s="83" t="s">
        <v>1130</v>
      </c>
      <c r="G525" s="83"/>
    </row>
    <row r="526" spans="1:7" hidden="1" x14ac:dyDescent="0.2">
      <c r="A526" s="84" t="s">
        <v>221</v>
      </c>
      <c r="B526" s="84"/>
      <c r="C526" s="84" t="s">
        <v>14</v>
      </c>
      <c r="D526" s="85">
        <v>-4.3601864433587902</v>
      </c>
      <c r="E526" s="86">
        <v>6.0097203566256697E-17</v>
      </c>
      <c r="F526" s="83" t="s">
        <v>1130</v>
      </c>
      <c r="G526" s="83"/>
    </row>
    <row r="527" spans="1:7" hidden="1" x14ac:dyDescent="0.2">
      <c r="A527" s="84" t="s">
        <v>235</v>
      </c>
      <c r="B527" s="84"/>
      <c r="C527" s="84" t="s">
        <v>14</v>
      </c>
      <c r="D527" s="85">
        <v>-4.4127703540160699</v>
      </c>
      <c r="E527" s="86">
        <v>4.0639675805232899E-19</v>
      </c>
      <c r="F527" s="83" t="s">
        <v>1130</v>
      </c>
      <c r="G527" s="83"/>
    </row>
    <row r="528" spans="1:7" hidden="1" x14ac:dyDescent="0.2">
      <c r="A528" s="84" t="s">
        <v>375</v>
      </c>
      <c r="B528" s="84"/>
      <c r="C528" s="84" t="s">
        <v>14</v>
      </c>
      <c r="D528" s="85">
        <v>-4.4794975434682502</v>
      </c>
      <c r="E528" s="86">
        <v>8.86991944793953E-32</v>
      </c>
      <c r="F528" s="83" t="s">
        <v>1130</v>
      </c>
      <c r="G528" s="83"/>
    </row>
    <row r="529" spans="1:7" x14ac:dyDescent="0.2">
      <c r="A529" s="84" t="s">
        <v>413</v>
      </c>
      <c r="B529" s="84"/>
      <c r="C529" s="84" t="s">
        <v>1409</v>
      </c>
      <c r="D529" s="85">
        <v>-4.5469280707075201</v>
      </c>
      <c r="E529" s="86">
        <v>3.5858604719389601E-17</v>
      </c>
      <c r="F529" s="83" t="s">
        <v>3</v>
      </c>
      <c r="G529" s="84" t="s">
        <v>52</v>
      </c>
    </row>
    <row r="530" spans="1:7" hidden="1" x14ac:dyDescent="0.2">
      <c r="A530" s="84" t="s">
        <v>414</v>
      </c>
      <c r="B530" s="84"/>
      <c r="C530" s="84" t="s">
        <v>14</v>
      </c>
      <c r="D530" s="85">
        <v>-4.5491015527233198</v>
      </c>
      <c r="E530" s="86">
        <v>1.2586125417197601E-15</v>
      </c>
      <c r="F530" s="83" t="s">
        <v>1130</v>
      </c>
      <c r="G530" s="83"/>
    </row>
    <row r="531" spans="1:7" hidden="1" x14ac:dyDescent="0.2">
      <c r="A531" s="84" t="s">
        <v>350</v>
      </c>
      <c r="B531" s="84"/>
      <c r="C531" s="84" t="s">
        <v>14</v>
      </c>
      <c r="D531" s="85">
        <v>-4.5620295403527402</v>
      </c>
      <c r="E531" s="86">
        <v>8.2339875739802197E-15</v>
      </c>
      <c r="F531" s="83" t="s">
        <v>1130</v>
      </c>
      <c r="G531" s="83"/>
    </row>
    <row r="532" spans="1:7" x14ac:dyDescent="0.2">
      <c r="A532" s="84" t="s">
        <v>257</v>
      </c>
      <c r="B532" s="84"/>
      <c r="C532" s="84" t="s">
        <v>258</v>
      </c>
      <c r="D532" s="85">
        <v>-4.5776947680923703</v>
      </c>
      <c r="E532" s="86">
        <v>8.7569606408735502E-47</v>
      </c>
      <c r="F532" s="83" t="s">
        <v>3</v>
      </c>
      <c r="G532" s="130" t="s">
        <v>1538</v>
      </c>
    </row>
    <row r="533" spans="1:7" hidden="1" x14ac:dyDescent="0.2">
      <c r="A533" s="84" t="s">
        <v>240</v>
      </c>
      <c r="B533" s="84"/>
      <c r="C533" s="84" t="s">
        <v>14</v>
      </c>
      <c r="D533" s="85">
        <v>-4.59645093060126</v>
      </c>
      <c r="E533" s="86">
        <v>9.6212790497486403E-16</v>
      </c>
      <c r="F533" s="83" t="s">
        <v>1130</v>
      </c>
      <c r="G533" s="83"/>
    </row>
    <row r="534" spans="1:7" hidden="1" x14ac:dyDescent="0.2">
      <c r="A534" s="84" t="s">
        <v>376</v>
      </c>
      <c r="B534" s="84"/>
      <c r="C534" s="84" t="s">
        <v>377</v>
      </c>
      <c r="D534" s="85">
        <v>-4.63170243423329</v>
      </c>
      <c r="E534" s="86">
        <v>5.9652018121339403E-46</v>
      </c>
      <c r="F534" s="83" t="s">
        <v>27</v>
      </c>
      <c r="G534" s="83"/>
    </row>
    <row r="535" spans="1:7" hidden="1" x14ac:dyDescent="0.2">
      <c r="A535" s="84" t="s">
        <v>256</v>
      </c>
      <c r="B535" s="84"/>
      <c r="C535" s="84" t="s">
        <v>14</v>
      </c>
      <c r="D535" s="85">
        <v>-4.6510884277173599</v>
      </c>
      <c r="E535" s="86">
        <v>2.7257378332582501E-41</v>
      </c>
      <c r="F535" s="83" t="s">
        <v>1130</v>
      </c>
      <c r="G535" s="83"/>
    </row>
    <row r="536" spans="1:7" hidden="1" x14ac:dyDescent="0.2">
      <c r="A536" s="84" t="s">
        <v>259</v>
      </c>
      <c r="B536" s="84"/>
      <c r="C536" s="84" t="s">
        <v>14</v>
      </c>
      <c r="D536" s="85">
        <v>-4.66213053139625</v>
      </c>
      <c r="E536" s="86">
        <v>1.1380732329787001E-29</v>
      </c>
      <c r="F536" s="83" t="s">
        <v>1130</v>
      </c>
      <c r="G536" s="83"/>
    </row>
    <row r="537" spans="1:7" hidden="1" x14ac:dyDescent="0.2">
      <c r="A537" s="84" t="s">
        <v>364</v>
      </c>
      <c r="B537" s="84"/>
      <c r="C537" s="84" t="s">
        <v>14</v>
      </c>
      <c r="D537" s="85">
        <v>-5.0205551244975597</v>
      </c>
      <c r="E537" s="86">
        <v>2.92853927469667E-24</v>
      </c>
      <c r="F537" s="83" t="s">
        <v>1130</v>
      </c>
      <c r="G537" s="83"/>
    </row>
    <row r="538" spans="1:7" hidden="1" x14ac:dyDescent="0.2">
      <c r="A538" s="84" t="s">
        <v>260</v>
      </c>
      <c r="B538" s="84"/>
      <c r="C538" s="84" t="s">
        <v>41</v>
      </c>
      <c r="D538" s="85">
        <v>-5.2141013994591399</v>
      </c>
      <c r="E538" s="86">
        <v>1.04072020007041E-26</v>
      </c>
      <c r="F538" s="83" t="s">
        <v>1473</v>
      </c>
      <c r="G538" s="83" t="s">
        <v>42</v>
      </c>
    </row>
    <row r="539" spans="1:7" ht="17" hidden="1" x14ac:dyDescent="0.2">
      <c r="A539" s="84" t="s">
        <v>410</v>
      </c>
      <c r="B539" s="84"/>
      <c r="C539" s="84" t="s">
        <v>411</v>
      </c>
      <c r="D539" s="85">
        <v>-5.2802758390501001</v>
      </c>
      <c r="E539" s="86">
        <v>1.81253561423026E-23</v>
      </c>
      <c r="F539" s="87" t="s">
        <v>1270</v>
      </c>
      <c r="G539" s="89" t="s">
        <v>1153</v>
      </c>
    </row>
    <row r="540" spans="1:7" hidden="1" x14ac:dyDescent="0.2">
      <c r="A540" s="84" t="s">
        <v>309</v>
      </c>
      <c r="B540" s="84"/>
      <c r="C540" s="84" t="s">
        <v>14</v>
      </c>
      <c r="D540" s="85">
        <v>-5.3017460693085701</v>
      </c>
      <c r="E540" s="86">
        <v>3.6446404518490102E-35</v>
      </c>
      <c r="F540" s="83" t="s">
        <v>1130</v>
      </c>
      <c r="G540" s="83"/>
    </row>
    <row r="541" spans="1:7" hidden="1" x14ac:dyDescent="0.2">
      <c r="A541" s="84" t="s">
        <v>308</v>
      </c>
      <c r="B541" s="84"/>
      <c r="C541" s="84" t="s">
        <v>14</v>
      </c>
      <c r="D541" s="85">
        <v>-5.3372336113443897</v>
      </c>
      <c r="E541" s="86">
        <v>4.7143909177092299E-29</v>
      </c>
      <c r="F541" s="83" t="s">
        <v>1130</v>
      </c>
      <c r="G541" s="83"/>
    </row>
    <row r="542" spans="1:7" ht="17" hidden="1" x14ac:dyDescent="0.2">
      <c r="A542" s="84" t="s">
        <v>409</v>
      </c>
      <c r="B542" s="84"/>
      <c r="C542" s="84" t="s">
        <v>397</v>
      </c>
      <c r="D542" s="85">
        <v>-5.3551378562596303</v>
      </c>
      <c r="E542" s="86">
        <v>8.1280566693403604E-24</v>
      </c>
      <c r="F542" s="87" t="s">
        <v>1270</v>
      </c>
      <c r="G542" s="89" t="s">
        <v>1153</v>
      </c>
    </row>
    <row r="543" spans="1:7" hidden="1" x14ac:dyDescent="0.2">
      <c r="A543" s="84" t="s">
        <v>428</v>
      </c>
      <c r="B543" s="84"/>
      <c r="C543" s="84" t="s">
        <v>429</v>
      </c>
      <c r="D543" s="85">
        <v>-5.4575821759368601</v>
      </c>
      <c r="E543" s="86">
        <v>6.9361109156506804E-76</v>
      </c>
      <c r="F543" s="83" t="s">
        <v>33</v>
      </c>
      <c r="G543" s="87"/>
    </row>
    <row r="544" spans="1:7" hidden="1" x14ac:dyDescent="0.2">
      <c r="A544" s="84" t="s">
        <v>420</v>
      </c>
      <c r="B544" s="84"/>
      <c r="C544" s="84" t="s">
        <v>14</v>
      </c>
      <c r="D544" s="85">
        <v>-6.3273507541789904</v>
      </c>
      <c r="E544" s="86">
        <v>1.05111232634274E-76</v>
      </c>
      <c r="F544" s="83" t="s">
        <v>1130</v>
      </c>
      <c r="G544" s="83"/>
    </row>
    <row r="545" spans="1:7" hidden="1" x14ac:dyDescent="0.2">
      <c r="A545" s="84" t="s">
        <v>232</v>
      </c>
      <c r="B545" s="84"/>
      <c r="C545" s="84" t="s">
        <v>233</v>
      </c>
      <c r="D545" s="85">
        <v>-6.3372521059484797</v>
      </c>
      <c r="E545" s="86">
        <v>2.0721274816539901E-47</v>
      </c>
      <c r="F545" s="83" t="s">
        <v>1444</v>
      </c>
      <c r="G545" s="87" t="s">
        <v>417</v>
      </c>
    </row>
    <row r="546" spans="1:7" hidden="1" x14ac:dyDescent="0.2">
      <c r="A546" s="84" t="s">
        <v>427</v>
      </c>
      <c r="B546" s="84"/>
      <c r="C546" s="84" t="s">
        <v>14</v>
      </c>
      <c r="D546" s="85">
        <v>-7.5070080791328602</v>
      </c>
      <c r="E546" s="86">
        <v>4.2093079243147798E-33</v>
      </c>
      <c r="F546" s="83" t="s">
        <v>1130</v>
      </c>
      <c r="G546" s="83"/>
    </row>
  </sheetData>
  <phoneticPr fontId="10" type="noConversion"/>
  <hyperlinks>
    <hyperlink ref="A272" r:id="rId1" display="http://www.ncbi.nlm.nih.gov/protein/?term=CG447_05810" xr:uid="{571C3C92-10C7-6D45-98AD-DB062F9151A8}"/>
  </hyperlinks>
  <pageMargins left="0.7" right="0.7" top="0.75" bottom="0.75" header="0.3" footer="0.3"/>
  <pageSetup paperSize="9" orientation="portrait" horizontalDpi="0" verticalDpi="0"/>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707ED0-B88E-F34F-9B0A-829C7EBB8220}">
  <dimension ref="A1:H495"/>
  <sheetViews>
    <sheetView zoomScaleNormal="100" workbookViewId="0">
      <selection activeCell="C477" sqref="C477"/>
    </sheetView>
    <sheetView workbookViewId="1">
      <selection activeCell="F176" sqref="F176"/>
    </sheetView>
  </sheetViews>
  <sheetFormatPr baseColWidth="10" defaultRowHeight="16" x14ac:dyDescent="0.2"/>
  <cols>
    <col min="1" max="1" width="17.5" style="1" customWidth="1"/>
    <col min="2" max="2" width="9.1640625" style="1" customWidth="1"/>
    <col min="3" max="3" width="47" customWidth="1"/>
    <col min="4" max="4" width="19.33203125" customWidth="1"/>
    <col min="5" max="5" width="16.33203125" customWidth="1"/>
    <col min="6" max="6" width="39.83203125" bestFit="1" customWidth="1"/>
    <col min="7" max="7" width="59.83203125" customWidth="1"/>
    <col min="8" max="8" width="39" customWidth="1"/>
  </cols>
  <sheetData>
    <row r="1" spans="1:8" ht="19" x14ac:dyDescent="0.25">
      <c r="A1" s="102" t="s">
        <v>1561</v>
      </c>
    </row>
    <row r="2" spans="1:8" x14ac:dyDescent="0.2">
      <c r="A2" s="1" t="s">
        <v>1458</v>
      </c>
      <c r="C2" t="s">
        <v>1559</v>
      </c>
      <c r="H2" s="128"/>
    </row>
    <row r="3" spans="1:8" x14ac:dyDescent="0.2">
      <c r="A3" s="1" t="s">
        <v>150</v>
      </c>
      <c r="B3" t="s">
        <v>17</v>
      </c>
      <c r="C3" s="1" t="s">
        <v>1390</v>
      </c>
      <c r="D3" s="2" t="s">
        <v>18</v>
      </c>
      <c r="E3" s="138" t="s">
        <v>19</v>
      </c>
      <c r="F3" s="1" t="s">
        <v>1491</v>
      </c>
      <c r="G3" s="131" t="s">
        <v>1546</v>
      </c>
    </row>
    <row r="4" spans="1:8" x14ac:dyDescent="0.2">
      <c r="A4" s="1" t="s">
        <v>427</v>
      </c>
      <c r="B4"/>
      <c r="C4" t="s">
        <v>14</v>
      </c>
      <c r="D4" s="139">
        <v>8.2258881570415294</v>
      </c>
      <c r="E4" s="138">
        <v>1.72884650337687E-38</v>
      </c>
      <c r="F4" t="s">
        <v>0</v>
      </c>
    </row>
    <row r="5" spans="1:8" x14ac:dyDescent="0.2">
      <c r="A5" s="1" t="s">
        <v>55</v>
      </c>
      <c r="B5"/>
      <c r="C5" t="s">
        <v>56</v>
      </c>
      <c r="D5" s="139">
        <v>6.3182959098809004</v>
      </c>
      <c r="E5" s="138">
        <v>3.1927594393114602E-43</v>
      </c>
      <c r="F5" s="140" t="s">
        <v>9</v>
      </c>
      <c r="G5" s="57"/>
    </row>
    <row r="6" spans="1:8" x14ac:dyDescent="0.2">
      <c r="A6" s="1" t="s">
        <v>409</v>
      </c>
      <c r="B6"/>
      <c r="C6" t="s">
        <v>397</v>
      </c>
      <c r="D6" s="139">
        <v>6.2010236036453801</v>
      </c>
      <c r="E6" s="138">
        <v>3.8272834385051599E-30</v>
      </c>
      <c r="F6" s="1" t="s">
        <v>1478</v>
      </c>
      <c r="G6" s="1" t="s">
        <v>199</v>
      </c>
    </row>
    <row r="7" spans="1:8" x14ac:dyDescent="0.2">
      <c r="A7" s="1" t="s">
        <v>308</v>
      </c>
      <c r="B7"/>
      <c r="C7" t="s">
        <v>14</v>
      </c>
      <c r="D7" s="139">
        <v>6.1226458955775698</v>
      </c>
      <c r="E7" s="138">
        <v>1.3111506395369801E-25</v>
      </c>
      <c r="F7" t="s">
        <v>0</v>
      </c>
    </row>
    <row r="8" spans="1:8" x14ac:dyDescent="0.2">
      <c r="A8" s="1" t="s">
        <v>410</v>
      </c>
      <c r="B8"/>
      <c r="C8" t="s">
        <v>411</v>
      </c>
      <c r="D8" s="139">
        <v>6.0470034955257699</v>
      </c>
      <c r="E8" s="138">
        <v>2.21913113734008E-28</v>
      </c>
      <c r="F8" s="1" t="s">
        <v>1478</v>
      </c>
      <c r="G8" s="1" t="s">
        <v>199</v>
      </c>
    </row>
    <row r="9" spans="1:8" x14ac:dyDescent="0.2">
      <c r="A9" s="22" t="s">
        <v>39</v>
      </c>
      <c r="B9" t="s">
        <v>40</v>
      </c>
      <c r="C9" t="s">
        <v>41</v>
      </c>
      <c r="D9" s="139">
        <v>3.7402182483619</v>
      </c>
      <c r="E9" s="138">
        <v>1.38118789556285E-16</v>
      </c>
      <c r="F9" t="s">
        <v>1515</v>
      </c>
      <c r="G9" s="141" t="s">
        <v>42</v>
      </c>
    </row>
    <row r="10" spans="1:8" x14ac:dyDescent="0.2">
      <c r="A10" s="1" t="s">
        <v>96</v>
      </c>
      <c r="B10"/>
      <c r="C10" t="s">
        <v>14</v>
      </c>
      <c r="D10" s="139">
        <v>5.35642379981127</v>
      </c>
      <c r="E10" s="138">
        <v>8.8817642643641693E-28</v>
      </c>
      <c r="F10" t="s">
        <v>0</v>
      </c>
    </row>
    <row r="11" spans="1:8" x14ac:dyDescent="0.2">
      <c r="A11" s="1" t="s">
        <v>414</v>
      </c>
      <c r="B11"/>
      <c r="C11" t="s">
        <v>14</v>
      </c>
      <c r="D11" s="139">
        <v>5.2962214154068903</v>
      </c>
      <c r="E11" s="138">
        <v>4.7359695281840301E-20</v>
      </c>
      <c r="F11" t="s">
        <v>14</v>
      </c>
    </row>
    <row r="12" spans="1:8" x14ac:dyDescent="0.2">
      <c r="A12" s="1" t="s">
        <v>364</v>
      </c>
      <c r="B12"/>
      <c r="C12" t="s">
        <v>14</v>
      </c>
      <c r="D12" s="139">
        <v>5.2881083186361</v>
      </c>
      <c r="E12" s="138">
        <v>1.7581639423802499E-28</v>
      </c>
      <c r="F12" t="s">
        <v>0</v>
      </c>
    </row>
    <row r="13" spans="1:8" x14ac:dyDescent="0.2">
      <c r="A13" s="1" t="s">
        <v>350</v>
      </c>
      <c r="B13"/>
      <c r="C13" t="s">
        <v>14</v>
      </c>
      <c r="D13" s="139">
        <v>5.1899257247786101</v>
      </c>
      <c r="E13" s="138">
        <v>5.8310345538476798E-27</v>
      </c>
      <c r="F13" t="s">
        <v>0</v>
      </c>
    </row>
    <row r="14" spans="1:8" x14ac:dyDescent="0.2">
      <c r="A14" s="1" t="s">
        <v>235</v>
      </c>
      <c r="B14"/>
      <c r="C14" t="s">
        <v>14</v>
      </c>
      <c r="D14" s="139">
        <v>5.1760054302764598</v>
      </c>
      <c r="E14" s="138">
        <v>1.6869529988197201E-25</v>
      </c>
      <c r="F14" t="s">
        <v>0</v>
      </c>
    </row>
    <row r="15" spans="1:8" x14ac:dyDescent="0.2">
      <c r="A15" s="1" t="s">
        <v>413</v>
      </c>
      <c r="B15"/>
      <c r="C15" t="s">
        <v>1255</v>
      </c>
      <c r="D15" s="139">
        <v>5.0042352347310297</v>
      </c>
      <c r="E15" s="138">
        <v>9.34744241257691E-20</v>
      </c>
      <c r="F15" t="s">
        <v>3</v>
      </c>
      <c r="G15" t="s">
        <v>1529</v>
      </c>
    </row>
    <row r="16" spans="1:8" x14ac:dyDescent="0.2">
      <c r="A16" s="1" t="s">
        <v>130</v>
      </c>
      <c r="B16" t="s">
        <v>384</v>
      </c>
      <c r="C16" t="s">
        <v>385</v>
      </c>
      <c r="D16" s="139">
        <v>4.9137608322088502</v>
      </c>
      <c r="E16" s="138">
        <v>4.30748965714764E-35</v>
      </c>
      <c r="F16" s="1" t="s">
        <v>1477</v>
      </c>
      <c r="G16" t="s">
        <v>386</v>
      </c>
    </row>
    <row r="17" spans="1:7" x14ac:dyDescent="0.2">
      <c r="A17" s="1" t="s">
        <v>240</v>
      </c>
      <c r="B17"/>
      <c r="C17" t="s">
        <v>14</v>
      </c>
      <c r="D17" s="139">
        <v>4.9128438791223497</v>
      </c>
      <c r="E17" s="138">
        <v>3.1419076102602499E-17</v>
      </c>
      <c r="F17" t="s">
        <v>0</v>
      </c>
    </row>
    <row r="18" spans="1:7" x14ac:dyDescent="0.2">
      <c r="A18" s="1" t="s">
        <v>257</v>
      </c>
      <c r="B18"/>
      <c r="C18" t="s">
        <v>258</v>
      </c>
      <c r="D18" s="139">
        <v>4.7804627063191596</v>
      </c>
      <c r="E18" s="138">
        <v>1.0797907170400001E-53</v>
      </c>
      <c r="F18" t="s">
        <v>3</v>
      </c>
      <c r="G18" t="s">
        <v>30</v>
      </c>
    </row>
    <row r="19" spans="1:7" x14ac:dyDescent="0.2">
      <c r="A19" s="1" t="s">
        <v>43</v>
      </c>
      <c r="B19"/>
      <c r="C19" t="s">
        <v>170</v>
      </c>
      <c r="D19" s="139">
        <v>4.7307119202579901</v>
      </c>
      <c r="E19" s="138">
        <v>1.2569661482737699E-33</v>
      </c>
      <c r="F19" t="s">
        <v>14</v>
      </c>
    </row>
    <row r="20" spans="1:7" x14ac:dyDescent="0.2">
      <c r="A20" s="1" t="s">
        <v>256</v>
      </c>
      <c r="B20"/>
      <c r="C20" t="s">
        <v>14</v>
      </c>
      <c r="D20" s="139">
        <v>4.6263096557110002</v>
      </c>
      <c r="E20" s="138">
        <v>1.7085092402867001E-62</v>
      </c>
      <c r="F20" t="s">
        <v>0</v>
      </c>
    </row>
    <row r="21" spans="1:7" x14ac:dyDescent="0.2">
      <c r="A21" s="1" t="s">
        <v>396</v>
      </c>
      <c r="B21"/>
      <c r="C21" t="s">
        <v>397</v>
      </c>
      <c r="D21" s="139">
        <v>4.6155755721698002</v>
      </c>
      <c r="E21" s="138">
        <v>3.6061240774073E-19</v>
      </c>
      <c r="F21" s="1" t="s">
        <v>1478</v>
      </c>
      <c r="G21" s="1" t="s">
        <v>199</v>
      </c>
    </row>
    <row r="22" spans="1:7" x14ac:dyDescent="0.2">
      <c r="A22" s="1" t="s">
        <v>259</v>
      </c>
      <c r="B22"/>
      <c r="C22" t="s">
        <v>14</v>
      </c>
      <c r="D22" s="139">
        <v>4.5959412295910598</v>
      </c>
      <c r="E22" s="138">
        <v>6.96849257742766E-29</v>
      </c>
      <c r="F22" t="s">
        <v>0</v>
      </c>
    </row>
    <row r="23" spans="1:7" x14ac:dyDescent="0.2">
      <c r="A23" s="1" t="s">
        <v>420</v>
      </c>
      <c r="B23"/>
      <c r="C23" t="s">
        <v>14</v>
      </c>
      <c r="D23" s="139">
        <v>4.5466195458503798</v>
      </c>
      <c r="E23" s="138">
        <v>1.26299472886749E-37</v>
      </c>
      <c r="F23" t="s">
        <v>0</v>
      </c>
    </row>
    <row r="24" spans="1:7" x14ac:dyDescent="0.2">
      <c r="A24" s="1" t="s">
        <v>320</v>
      </c>
      <c r="B24"/>
      <c r="C24" t="s">
        <v>14</v>
      </c>
      <c r="D24" s="139">
        <v>4.4951758575452399</v>
      </c>
      <c r="E24" s="138">
        <v>3.8879231113812197E-18</v>
      </c>
      <c r="F24" t="s">
        <v>0</v>
      </c>
    </row>
    <row r="25" spans="1:7" x14ac:dyDescent="0.2">
      <c r="A25" s="1" t="s">
        <v>334</v>
      </c>
      <c r="B25"/>
      <c r="C25" t="s">
        <v>201</v>
      </c>
      <c r="D25" s="139">
        <v>4.4083999669650096</v>
      </c>
      <c r="E25" s="138">
        <v>1.8567980209480901E-13</v>
      </c>
      <c r="F25" s="1" t="s">
        <v>1478</v>
      </c>
      <c r="G25" s="1" t="s">
        <v>199</v>
      </c>
    </row>
    <row r="26" spans="1:7" x14ac:dyDescent="0.2">
      <c r="A26" s="1" t="s">
        <v>337</v>
      </c>
      <c r="B26"/>
      <c r="C26" t="s">
        <v>14</v>
      </c>
      <c r="D26" s="139">
        <v>4.3140857640306098</v>
      </c>
      <c r="E26" s="138">
        <v>1.5646543876019101E-45</v>
      </c>
      <c r="F26" t="s">
        <v>0</v>
      </c>
    </row>
    <row r="27" spans="1:7" x14ac:dyDescent="0.2">
      <c r="A27" s="1" t="s">
        <v>356</v>
      </c>
      <c r="B27"/>
      <c r="C27" t="s">
        <v>14</v>
      </c>
      <c r="D27" s="139">
        <v>4.2500444905344201</v>
      </c>
      <c r="E27" s="138">
        <v>1.5348804419253899E-23</v>
      </c>
      <c r="F27" t="s">
        <v>0</v>
      </c>
    </row>
    <row r="28" spans="1:7" x14ac:dyDescent="0.2">
      <c r="A28" s="1" t="s">
        <v>268</v>
      </c>
      <c r="B28"/>
      <c r="C28" t="s">
        <v>269</v>
      </c>
      <c r="D28" s="139">
        <v>4.2023025463562904</v>
      </c>
      <c r="E28" s="138">
        <v>8.0526511677752904E-11</v>
      </c>
      <c r="F28" t="s">
        <v>1</v>
      </c>
    </row>
    <row r="29" spans="1:7" x14ac:dyDescent="0.2">
      <c r="A29" s="1" t="s">
        <v>270</v>
      </c>
      <c r="B29"/>
      <c r="C29" t="s">
        <v>271</v>
      </c>
      <c r="D29" s="139">
        <v>4.1952617380190897</v>
      </c>
      <c r="E29" s="138">
        <v>1.5880415447320901E-11</v>
      </c>
      <c r="F29" t="s">
        <v>1</v>
      </c>
    </row>
    <row r="30" spans="1:7" x14ac:dyDescent="0.2">
      <c r="A30" s="1" t="s">
        <v>223</v>
      </c>
      <c r="B30"/>
      <c r="C30" t="s">
        <v>14</v>
      </c>
      <c r="D30" s="139">
        <v>4.1593516661316796</v>
      </c>
      <c r="E30" s="138">
        <v>4.56398140854289E-24</v>
      </c>
      <c r="F30" t="s">
        <v>0</v>
      </c>
    </row>
    <row r="31" spans="1:7" x14ac:dyDescent="0.2">
      <c r="A31" s="1" t="s">
        <v>313</v>
      </c>
      <c r="B31"/>
      <c r="C31" t="s">
        <v>14</v>
      </c>
      <c r="D31" s="139">
        <v>4.0703714521002503</v>
      </c>
      <c r="E31" s="138">
        <v>3.96968811718185E-28</v>
      </c>
      <c r="F31" t="s">
        <v>0</v>
      </c>
    </row>
    <row r="32" spans="1:7" x14ac:dyDescent="0.2">
      <c r="A32" s="1" t="s">
        <v>284</v>
      </c>
      <c r="B32"/>
      <c r="C32" t="s">
        <v>14</v>
      </c>
      <c r="D32" s="139">
        <v>4.0649473082098204</v>
      </c>
      <c r="E32" s="138">
        <v>4.9944178682281797E-18</v>
      </c>
      <c r="F32" t="s">
        <v>0</v>
      </c>
    </row>
    <row r="33" spans="1:7" x14ac:dyDescent="0.2">
      <c r="A33" s="1" t="s">
        <v>285</v>
      </c>
      <c r="B33"/>
      <c r="C33" t="s">
        <v>14</v>
      </c>
      <c r="D33" s="139">
        <v>4.0590756753856798</v>
      </c>
      <c r="E33" s="138">
        <v>2.35553655926579E-15</v>
      </c>
      <c r="F33" t="s">
        <v>0</v>
      </c>
    </row>
    <row r="34" spans="1:7" x14ac:dyDescent="0.2">
      <c r="A34" s="1" t="s">
        <v>229</v>
      </c>
      <c r="B34"/>
      <c r="C34" t="s">
        <v>230</v>
      </c>
      <c r="D34" s="139">
        <v>4.0234314690864599</v>
      </c>
      <c r="E34" s="138">
        <v>9.5977733745469107E-18</v>
      </c>
      <c r="F34" t="s">
        <v>1</v>
      </c>
    </row>
    <row r="35" spans="1:7" x14ac:dyDescent="0.2">
      <c r="A35" s="1" t="s">
        <v>86</v>
      </c>
      <c r="B35" t="s">
        <v>289</v>
      </c>
      <c r="C35" t="s">
        <v>193</v>
      </c>
      <c r="D35" s="49">
        <v>2.1619999999999999</v>
      </c>
      <c r="E35" s="138">
        <v>5.0163174554178004E-15</v>
      </c>
      <c r="F35" t="s">
        <v>1515</v>
      </c>
      <c r="G35" s="141" t="s">
        <v>42</v>
      </c>
    </row>
    <row r="36" spans="1:7" x14ac:dyDescent="0.2">
      <c r="A36" s="1" t="s">
        <v>221</v>
      </c>
      <c r="B36"/>
      <c r="C36" t="s">
        <v>14</v>
      </c>
      <c r="D36" s="139">
        <v>3.9727955723366501</v>
      </c>
      <c r="E36" s="138">
        <v>8.9244544914722496E-16</v>
      </c>
      <c r="F36" t="s">
        <v>0</v>
      </c>
    </row>
    <row r="37" spans="1:7" x14ac:dyDescent="0.2">
      <c r="A37" s="1" t="s">
        <v>236</v>
      </c>
      <c r="B37"/>
      <c r="C37" t="s">
        <v>237</v>
      </c>
      <c r="D37" s="139">
        <v>3.93630201152701</v>
      </c>
      <c r="E37" s="138">
        <v>3.0588482847465299E-7</v>
      </c>
      <c r="F37" s="140" t="s">
        <v>9</v>
      </c>
    </row>
    <row r="38" spans="1:7" x14ac:dyDescent="0.2">
      <c r="A38" s="142" t="s">
        <v>415</v>
      </c>
      <c r="B38" s="143"/>
      <c r="C38" s="143" t="s">
        <v>416</v>
      </c>
      <c r="D38" s="144">
        <v>3.9322301537967799</v>
      </c>
      <c r="E38" s="145">
        <v>1.0557786942676201E-30</v>
      </c>
      <c r="F38" s="142" t="s">
        <v>1432</v>
      </c>
      <c r="G38" s="146" t="s">
        <v>503</v>
      </c>
    </row>
    <row r="39" spans="1:7" x14ac:dyDescent="0.2">
      <c r="A39" s="1" t="s">
        <v>349</v>
      </c>
      <c r="B39"/>
      <c r="C39" t="s">
        <v>14</v>
      </c>
      <c r="D39" s="139">
        <v>3.87477081950566</v>
      </c>
      <c r="E39" s="138">
        <v>2.3466251645271499E-33</v>
      </c>
      <c r="F39" t="s">
        <v>0</v>
      </c>
    </row>
    <row r="40" spans="1:7" x14ac:dyDescent="0.2">
      <c r="A40" s="1" t="s">
        <v>273</v>
      </c>
      <c r="B40"/>
      <c r="C40" t="s">
        <v>14</v>
      </c>
      <c r="D40" s="139">
        <v>3.8661163281550999</v>
      </c>
      <c r="E40" s="138">
        <v>2.6527392020698098E-35</v>
      </c>
      <c r="F40" t="s">
        <v>0</v>
      </c>
    </row>
    <row r="41" spans="1:7" x14ac:dyDescent="0.2">
      <c r="A41" s="1" t="s">
        <v>206</v>
      </c>
      <c r="B41"/>
      <c r="C41" t="s">
        <v>14</v>
      </c>
      <c r="D41" s="139">
        <v>3.8481195280908902</v>
      </c>
      <c r="E41" s="138">
        <v>9.9370531733844101E-20</v>
      </c>
      <c r="F41" t="s">
        <v>0</v>
      </c>
    </row>
    <row r="42" spans="1:7" x14ac:dyDescent="0.2">
      <c r="A42" s="1" t="s">
        <v>197</v>
      </c>
      <c r="B42"/>
      <c r="C42" t="s">
        <v>198</v>
      </c>
      <c r="D42" s="139">
        <v>3.8229966874439798</v>
      </c>
      <c r="E42" s="138">
        <v>1.4921296278507301E-9</v>
      </c>
      <c r="F42" s="1" t="s">
        <v>1478</v>
      </c>
      <c r="G42" s="1" t="s">
        <v>199</v>
      </c>
    </row>
    <row r="43" spans="1:7" x14ac:dyDescent="0.2">
      <c r="A43" s="142" t="s">
        <v>232</v>
      </c>
      <c r="B43" s="143"/>
      <c r="C43" s="143" t="s">
        <v>233</v>
      </c>
      <c r="D43" s="144">
        <v>3.8168383853799899</v>
      </c>
      <c r="E43" s="145">
        <v>5.0391506805390302E-21</v>
      </c>
      <c r="F43" s="142" t="s">
        <v>1432</v>
      </c>
      <c r="G43" s="146" t="s">
        <v>503</v>
      </c>
    </row>
    <row r="44" spans="1:7" x14ac:dyDescent="0.2">
      <c r="A44" s="1" t="s">
        <v>293</v>
      </c>
      <c r="B44"/>
      <c r="C44" t="s">
        <v>14</v>
      </c>
      <c r="D44" s="139">
        <v>3.7767183190023301</v>
      </c>
      <c r="E44" s="138">
        <v>1.6048737338001201E-23</v>
      </c>
      <c r="F44" t="s">
        <v>0</v>
      </c>
    </row>
    <row r="45" spans="1:7" x14ac:dyDescent="0.2">
      <c r="A45" s="1" t="s">
        <v>231</v>
      </c>
      <c r="B45"/>
      <c r="C45" t="s">
        <v>14</v>
      </c>
      <c r="D45" s="139">
        <v>3.7686323694394699</v>
      </c>
      <c r="E45" s="138">
        <v>8.5162389816571795E-17</v>
      </c>
      <c r="F45" t="s">
        <v>0</v>
      </c>
    </row>
    <row r="46" spans="1:7" x14ac:dyDescent="0.2">
      <c r="A46" s="1" t="s">
        <v>224</v>
      </c>
      <c r="B46"/>
      <c r="C46" t="s">
        <v>14</v>
      </c>
      <c r="D46" s="139">
        <v>3.7560480322608401</v>
      </c>
      <c r="E46" s="138">
        <v>7.4947697330291097E-19</v>
      </c>
      <c r="F46" t="s">
        <v>0</v>
      </c>
    </row>
    <row r="47" spans="1:7" x14ac:dyDescent="0.2">
      <c r="A47" s="22" t="s">
        <v>260</v>
      </c>
      <c r="B47" t="s">
        <v>1442</v>
      </c>
      <c r="C47" t="s">
        <v>41</v>
      </c>
      <c r="D47" s="139">
        <v>5.4672192168569396</v>
      </c>
      <c r="E47" s="138">
        <v>1.2677079322871299E-25</v>
      </c>
      <c r="F47" t="s">
        <v>1515</v>
      </c>
      <c r="G47" s="141" t="s">
        <v>42</v>
      </c>
    </row>
    <row r="48" spans="1:7" x14ac:dyDescent="0.2">
      <c r="A48" s="1" t="s">
        <v>200</v>
      </c>
      <c r="B48"/>
      <c r="C48" t="s">
        <v>201</v>
      </c>
      <c r="D48" s="139">
        <v>3.71415031095728</v>
      </c>
      <c r="E48" s="138">
        <v>7.7245357466692803E-10</v>
      </c>
      <c r="F48" s="1" t="s">
        <v>1478</v>
      </c>
      <c r="G48" s="1" t="s">
        <v>199</v>
      </c>
    </row>
    <row r="49" spans="1:7" x14ac:dyDescent="0.2">
      <c r="A49" s="1" t="s">
        <v>305</v>
      </c>
      <c r="B49"/>
      <c r="C49" t="s">
        <v>14</v>
      </c>
      <c r="D49" s="139">
        <v>3.6980824020030498</v>
      </c>
      <c r="E49" s="138">
        <v>2.9000247311449097E-14</v>
      </c>
      <c r="F49" t="s">
        <v>0</v>
      </c>
    </row>
    <row r="50" spans="1:7" x14ac:dyDescent="0.2">
      <c r="A50" s="1" t="s">
        <v>272</v>
      </c>
      <c r="B50"/>
      <c r="C50" t="s">
        <v>14</v>
      </c>
      <c r="D50" s="139">
        <v>3.6819991087161399</v>
      </c>
      <c r="E50" s="138">
        <v>4.0993805322459997E-9</v>
      </c>
      <c r="F50" t="s">
        <v>0</v>
      </c>
    </row>
    <row r="51" spans="1:7" x14ac:dyDescent="0.2">
      <c r="A51" s="1" t="s">
        <v>247</v>
      </c>
      <c r="B51"/>
      <c r="C51" t="s">
        <v>14</v>
      </c>
      <c r="D51" s="139">
        <v>3.6744656708988899</v>
      </c>
      <c r="E51" s="138">
        <v>4.1455563156921101E-19</v>
      </c>
      <c r="F51" t="s">
        <v>0</v>
      </c>
    </row>
    <row r="52" spans="1:7" x14ac:dyDescent="0.2">
      <c r="A52" s="1" t="s">
        <v>335</v>
      </c>
      <c r="B52"/>
      <c r="C52" t="s">
        <v>198</v>
      </c>
      <c r="D52" s="139">
        <v>3.6567408680675801</v>
      </c>
      <c r="E52" s="138">
        <v>1.67414583933619E-12</v>
      </c>
      <c r="F52" s="1" t="s">
        <v>1478</v>
      </c>
      <c r="G52" s="1" t="s">
        <v>199</v>
      </c>
    </row>
    <row r="53" spans="1:7" x14ac:dyDescent="0.2">
      <c r="A53" s="1" t="s">
        <v>23</v>
      </c>
      <c r="B53"/>
      <c r="C53" t="s">
        <v>343</v>
      </c>
      <c r="D53" s="139">
        <v>3.6206208809474099</v>
      </c>
      <c r="E53" s="138">
        <v>2.2693224419225501E-10</v>
      </c>
      <c r="F53" t="s">
        <v>1515</v>
      </c>
      <c r="G53" s="141" t="s">
        <v>166</v>
      </c>
    </row>
    <row r="54" spans="1:7" x14ac:dyDescent="0.2">
      <c r="A54" s="1" t="s">
        <v>80</v>
      </c>
      <c r="B54"/>
      <c r="C54" t="s">
        <v>14</v>
      </c>
      <c r="D54" s="139">
        <v>3.6165949470577199</v>
      </c>
      <c r="E54" s="138">
        <v>5.4927492504040098E-21</v>
      </c>
      <c r="F54" t="s">
        <v>0</v>
      </c>
    </row>
    <row r="55" spans="1:7" x14ac:dyDescent="0.2">
      <c r="A55" s="1" t="s">
        <v>220</v>
      </c>
      <c r="B55"/>
      <c r="C55" t="s">
        <v>14</v>
      </c>
      <c r="D55" s="139">
        <v>3.6080567826881502</v>
      </c>
      <c r="E55" s="138">
        <v>3.4027934247304202E-15</v>
      </c>
      <c r="F55" t="s">
        <v>0</v>
      </c>
    </row>
    <row r="56" spans="1:7" x14ac:dyDescent="0.2">
      <c r="A56" s="1" t="s">
        <v>184</v>
      </c>
      <c r="B56"/>
      <c r="C56" t="s">
        <v>56</v>
      </c>
      <c r="D56" s="139">
        <v>3.5825869947228002</v>
      </c>
      <c r="E56" s="138">
        <v>3.2065874389083302E-27</v>
      </c>
      <c r="F56" s="140" t="s">
        <v>9</v>
      </c>
      <c r="G56" s="57"/>
    </row>
    <row r="57" spans="1:7" x14ac:dyDescent="0.2">
      <c r="A57" s="1" t="s">
        <v>227</v>
      </c>
      <c r="B57"/>
      <c r="C57" t="s">
        <v>228</v>
      </c>
      <c r="D57" s="139">
        <v>3.55080237218516</v>
      </c>
      <c r="E57" s="138">
        <v>9.6048506467358708E-12</v>
      </c>
      <c r="F57" t="s">
        <v>1</v>
      </c>
    </row>
    <row r="58" spans="1:7" x14ac:dyDescent="0.2">
      <c r="A58" s="1" t="s">
        <v>383</v>
      </c>
      <c r="B58"/>
      <c r="C58" t="s">
        <v>14</v>
      </c>
      <c r="D58" s="139">
        <v>3.50689904264713</v>
      </c>
      <c r="E58" s="138">
        <v>6.6194828804878396E-27</v>
      </c>
      <c r="F58" t="s">
        <v>0</v>
      </c>
    </row>
    <row r="59" spans="1:7" x14ac:dyDescent="0.2">
      <c r="A59" s="1" t="s">
        <v>248</v>
      </c>
      <c r="B59"/>
      <c r="C59" t="s">
        <v>14</v>
      </c>
      <c r="D59" s="139">
        <v>3.4867435121313202</v>
      </c>
      <c r="E59" s="138">
        <v>5.6597397086323098E-24</v>
      </c>
      <c r="F59" t="s">
        <v>0</v>
      </c>
    </row>
    <row r="60" spans="1:7" x14ac:dyDescent="0.2">
      <c r="A60" s="1" t="s">
        <v>280</v>
      </c>
      <c r="B60"/>
      <c r="C60" t="s">
        <v>281</v>
      </c>
      <c r="D60" s="139">
        <v>3.4745578829637598</v>
      </c>
      <c r="E60" s="138">
        <v>3.8213200757006901E-76</v>
      </c>
      <c r="F60" s="1" t="s">
        <v>1478</v>
      </c>
      <c r="G60" s="1" t="s">
        <v>199</v>
      </c>
    </row>
    <row r="61" spans="1:7" x14ac:dyDescent="0.2">
      <c r="A61" s="1" t="s">
        <v>307</v>
      </c>
      <c r="B61"/>
      <c r="C61" t="s">
        <v>14</v>
      </c>
      <c r="D61" s="139">
        <v>3.4588808937820299</v>
      </c>
      <c r="E61" s="138">
        <v>1.73369483402722E-11</v>
      </c>
      <c r="F61" t="s">
        <v>0</v>
      </c>
    </row>
    <row r="62" spans="1:7" x14ac:dyDescent="0.2">
      <c r="A62" s="1" t="s">
        <v>347</v>
      </c>
      <c r="B62"/>
      <c r="C62" t="s">
        <v>348</v>
      </c>
      <c r="D62" s="139">
        <v>3.3914725453268701</v>
      </c>
      <c r="E62" s="138">
        <v>3.64058748397638E-25</v>
      </c>
      <c r="F62" t="s">
        <v>1</v>
      </c>
    </row>
    <row r="63" spans="1:7" x14ac:dyDescent="0.2">
      <c r="A63" s="1" t="s">
        <v>418</v>
      </c>
      <c r="B63"/>
      <c r="C63" t="s">
        <v>14</v>
      </c>
      <c r="D63" s="139">
        <v>3.3669386491612299</v>
      </c>
      <c r="E63" s="138">
        <v>1.78256403585453E-57</v>
      </c>
      <c r="F63" t="s">
        <v>0</v>
      </c>
    </row>
    <row r="64" spans="1:7" x14ac:dyDescent="0.2">
      <c r="A64" s="1" t="s">
        <v>282</v>
      </c>
      <c r="B64"/>
      <c r="C64" t="s">
        <v>198</v>
      </c>
      <c r="D64" s="139">
        <v>3.34492187070544</v>
      </c>
      <c r="E64" s="138">
        <v>2.02786470483985E-12</v>
      </c>
      <c r="F64" s="1" t="s">
        <v>1478</v>
      </c>
      <c r="G64" s="1" t="s">
        <v>199</v>
      </c>
    </row>
    <row r="65" spans="1:7" x14ac:dyDescent="0.2">
      <c r="A65" s="1" t="s">
        <v>370</v>
      </c>
      <c r="B65"/>
      <c r="C65" t="s">
        <v>14</v>
      </c>
      <c r="D65" s="139">
        <v>3.30569593935089</v>
      </c>
      <c r="E65" s="138">
        <v>9.0769474161106298E-73</v>
      </c>
      <c r="F65" t="s">
        <v>0</v>
      </c>
    </row>
    <row r="66" spans="1:7" x14ac:dyDescent="0.2">
      <c r="A66" s="1" t="s">
        <v>361</v>
      </c>
      <c r="B66"/>
      <c r="C66" t="s">
        <v>14</v>
      </c>
      <c r="D66" s="139">
        <v>3.26045044886266</v>
      </c>
      <c r="E66" s="138">
        <v>1.48760539770669E-8</v>
      </c>
      <c r="F66" t="s">
        <v>0</v>
      </c>
    </row>
    <row r="67" spans="1:7" x14ac:dyDescent="0.2">
      <c r="A67" s="1" t="s">
        <v>353</v>
      </c>
      <c r="B67"/>
      <c r="C67" t="s">
        <v>14</v>
      </c>
      <c r="D67" s="139">
        <v>3.25695737722006</v>
      </c>
      <c r="E67" s="138">
        <v>2.1366794121656898E-30</v>
      </c>
      <c r="F67" t="s">
        <v>0</v>
      </c>
    </row>
    <row r="68" spans="1:7" x14ac:dyDescent="0.2">
      <c r="A68" s="1" t="s">
        <v>297</v>
      </c>
      <c r="B68"/>
      <c r="C68" t="s">
        <v>14</v>
      </c>
      <c r="D68" s="139">
        <v>3.2448190735220899</v>
      </c>
      <c r="E68" s="138">
        <v>1.1428809674627601E-27</v>
      </c>
      <c r="F68" t="s">
        <v>0</v>
      </c>
    </row>
    <row r="69" spans="1:7" x14ac:dyDescent="0.2">
      <c r="A69" s="1" t="s">
        <v>306</v>
      </c>
      <c r="B69"/>
      <c r="C69" t="s">
        <v>14</v>
      </c>
      <c r="D69" s="139">
        <v>3.23587909621373</v>
      </c>
      <c r="E69" s="138">
        <v>4.5473174813732103E-14</v>
      </c>
      <c r="F69" t="s">
        <v>0</v>
      </c>
    </row>
    <row r="70" spans="1:7" x14ac:dyDescent="0.2">
      <c r="A70" s="1" t="s">
        <v>294</v>
      </c>
      <c r="B70"/>
      <c r="C70" t="s">
        <v>14</v>
      </c>
      <c r="D70" s="139">
        <v>3.2074388376718699</v>
      </c>
      <c r="E70" s="138">
        <v>1.7354834501697199E-17</v>
      </c>
      <c r="F70" t="s">
        <v>0</v>
      </c>
    </row>
    <row r="71" spans="1:7" x14ac:dyDescent="0.2">
      <c r="A71" s="1" t="s">
        <v>283</v>
      </c>
      <c r="B71"/>
      <c r="C71" t="s">
        <v>201</v>
      </c>
      <c r="D71" s="139">
        <v>3.1714888578849401</v>
      </c>
      <c r="E71" s="138">
        <v>1.43005233717575E-11</v>
      </c>
      <c r="F71" s="1" t="s">
        <v>1478</v>
      </c>
      <c r="G71" s="1" t="s">
        <v>199</v>
      </c>
    </row>
    <row r="72" spans="1:7" x14ac:dyDescent="0.2">
      <c r="A72" s="142" t="s">
        <v>126</v>
      </c>
      <c r="B72" s="143"/>
      <c r="C72" s="143" t="s">
        <v>127</v>
      </c>
      <c r="D72" s="144">
        <v>3.1659203886632201</v>
      </c>
      <c r="E72" s="145">
        <v>7.7209774482756695E-13</v>
      </c>
      <c r="F72" s="142" t="s">
        <v>1432</v>
      </c>
      <c r="G72" s="146" t="s">
        <v>503</v>
      </c>
    </row>
    <row r="73" spans="1:7" x14ac:dyDescent="0.2">
      <c r="A73" s="1" t="s">
        <v>195</v>
      </c>
      <c r="B73"/>
      <c r="C73" t="s">
        <v>14</v>
      </c>
      <c r="D73" s="139">
        <v>3.1652269678832399</v>
      </c>
      <c r="E73" s="138">
        <v>2.4430529118087201E-17</v>
      </c>
      <c r="F73" t="s">
        <v>0</v>
      </c>
    </row>
    <row r="74" spans="1:7" x14ac:dyDescent="0.2">
      <c r="A74" s="1" t="s">
        <v>277</v>
      </c>
      <c r="B74" t="s">
        <v>278</v>
      </c>
      <c r="C74" t="s">
        <v>279</v>
      </c>
      <c r="D74" s="139">
        <v>3.1525376800096501</v>
      </c>
      <c r="E74" s="138">
        <v>1.0681117124459499E-62</v>
      </c>
      <c r="F74" t="s">
        <v>1515</v>
      </c>
      <c r="G74" s="141" t="s">
        <v>42</v>
      </c>
    </row>
    <row r="75" spans="1:7" x14ac:dyDescent="0.2">
      <c r="A75" s="1" t="s">
        <v>225</v>
      </c>
      <c r="B75"/>
      <c r="C75" t="s">
        <v>226</v>
      </c>
      <c r="D75" s="139">
        <v>3.1296731692994801</v>
      </c>
      <c r="E75" s="138">
        <v>8.5213461743482999E-33</v>
      </c>
      <c r="F75" s="140" t="s">
        <v>9</v>
      </c>
    </row>
    <row r="76" spans="1:7" x14ac:dyDescent="0.2">
      <c r="A76" s="1" t="s">
        <v>137</v>
      </c>
      <c r="B76"/>
      <c r="C76" t="s">
        <v>1258</v>
      </c>
      <c r="D76" s="139">
        <v>3.0945507508747401</v>
      </c>
      <c r="E76" s="138">
        <v>4.0415533632754602E-12</v>
      </c>
      <c r="F76" t="s">
        <v>3</v>
      </c>
      <c r="G76" s="1" t="s">
        <v>1530</v>
      </c>
    </row>
    <row r="77" spans="1:7" x14ac:dyDescent="0.2">
      <c r="A77" s="1" t="s">
        <v>374</v>
      </c>
      <c r="B77"/>
      <c r="C77" t="s">
        <v>14</v>
      </c>
      <c r="D77" s="139">
        <v>3.0783935901720998</v>
      </c>
      <c r="E77" s="138">
        <v>5.5841615882512501E-16</v>
      </c>
      <c r="F77" t="s">
        <v>0</v>
      </c>
    </row>
    <row r="78" spans="1:7" x14ac:dyDescent="0.2">
      <c r="A78" s="142" t="s">
        <v>243</v>
      </c>
      <c r="B78" s="143"/>
      <c r="C78" s="143" t="s">
        <v>244</v>
      </c>
      <c r="D78" s="144">
        <v>3.0593972294085501</v>
      </c>
      <c r="E78" s="145">
        <v>6.3166102515133301E-15</v>
      </c>
      <c r="F78" s="142" t="s">
        <v>1432</v>
      </c>
      <c r="G78" s="146" t="s">
        <v>503</v>
      </c>
    </row>
    <row r="79" spans="1:7" x14ac:dyDescent="0.2">
      <c r="A79" s="1" t="s">
        <v>173</v>
      </c>
      <c r="B79"/>
      <c r="C79" t="s">
        <v>14</v>
      </c>
      <c r="D79" s="139">
        <v>3.0580219870068901</v>
      </c>
      <c r="E79" s="138">
        <v>1.0400030804013199E-6</v>
      </c>
      <c r="F79" t="s">
        <v>0</v>
      </c>
    </row>
    <row r="80" spans="1:7" x14ac:dyDescent="0.2">
      <c r="A80" s="1" t="s">
        <v>202</v>
      </c>
      <c r="B80"/>
      <c r="C80" t="s">
        <v>14</v>
      </c>
      <c r="D80" s="139">
        <v>3.0508872637788498</v>
      </c>
      <c r="E80" s="138">
        <v>1.3425684268338999E-36</v>
      </c>
      <c r="F80" t="s">
        <v>0</v>
      </c>
    </row>
    <row r="81" spans="1:7" x14ac:dyDescent="0.2">
      <c r="A81" s="1" t="s">
        <v>381</v>
      </c>
      <c r="B81"/>
      <c r="C81" t="s">
        <v>14</v>
      </c>
      <c r="D81" s="139">
        <v>3.0432734318208001</v>
      </c>
      <c r="E81" s="138">
        <v>5.4486694897069804E-3</v>
      </c>
      <c r="F81" t="s">
        <v>0</v>
      </c>
    </row>
    <row r="82" spans="1:7" x14ac:dyDescent="0.2">
      <c r="A82" s="1" t="s">
        <v>194</v>
      </c>
      <c r="B82"/>
      <c r="C82" t="s">
        <v>14</v>
      </c>
      <c r="D82" s="139">
        <v>3.0237810335889099</v>
      </c>
      <c r="E82" s="138">
        <v>1.7870804319219901E-18</v>
      </c>
      <c r="F82" t="s">
        <v>0</v>
      </c>
    </row>
    <row r="83" spans="1:7" x14ac:dyDescent="0.2">
      <c r="A83" s="142" t="s">
        <v>185</v>
      </c>
      <c r="B83" s="143"/>
      <c r="C83" s="143" t="s">
        <v>186</v>
      </c>
      <c r="D83" s="144">
        <v>3.0081638248467</v>
      </c>
      <c r="E83" s="145">
        <v>6.3868756029258003E-8</v>
      </c>
      <c r="F83" s="142" t="s">
        <v>1432</v>
      </c>
      <c r="G83" s="146" t="s">
        <v>503</v>
      </c>
    </row>
    <row r="84" spans="1:7" x14ac:dyDescent="0.2">
      <c r="A84" s="1" t="s">
        <v>245</v>
      </c>
      <c r="B84"/>
      <c r="C84" t="s">
        <v>246</v>
      </c>
      <c r="D84" s="139">
        <v>2.9877938493813798</v>
      </c>
      <c r="E84" s="138">
        <v>6.1526227624312001E-10</v>
      </c>
      <c r="F84" s="140" t="s">
        <v>9</v>
      </c>
    </row>
    <row r="85" spans="1:7" x14ac:dyDescent="0.2">
      <c r="A85" s="1" t="s">
        <v>1323</v>
      </c>
      <c r="B85" t="s">
        <v>442</v>
      </c>
      <c r="C85" s="1" t="s">
        <v>443</v>
      </c>
      <c r="D85" s="139">
        <v>2.9838948006719699</v>
      </c>
      <c r="E85" s="138">
        <v>1.44296317008E-17</v>
      </c>
      <c r="F85" s="98" t="s">
        <v>1432</v>
      </c>
      <c r="G85" t="s">
        <v>1520</v>
      </c>
    </row>
    <row r="86" spans="1:7" x14ac:dyDescent="0.2">
      <c r="A86" s="1" t="s">
        <v>360</v>
      </c>
      <c r="B86"/>
      <c r="C86" t="s">
        <v>14</v>
      </c>
      <c r="D86" s="139">
        <v>2.97618336178168</v>
      </c>
      <c r="E86" s="138">
        <v>5.58319030059798E-8</v>
      </c>
      <c r="F86" t="s">
        <v>0</v>
      </c>
    </row>
    <row r="87" spans="1:7" x14ac:dyDescent="0.2">
      <c r="A87" s="1" t="s">
        <v>309</v>
      </c>
      <c r="B87"/>
      <c r="C87" t="s">
        <v>14</v>
      </c>
      <c r="D87" s="139">
        <v>2.9700507191807799</v>
      </c>
      <c r="E87" s="138">
        <v>4.4120032547589999E-14</v>
      </c>
      <c r="F87" t="s">
        <v>0</v>
      </c>
    </row>
    <row r="88" spans="1:7" x14ac:dyDescent="0.2">
      <c r="A88" s="1" t="s">
        <v>1321</v>
      </c>
      <c r="B88" t="s">
        <v>439</v>
      </c>
      <c r="C88" s="1" t="s">
        <v>440</v>
      </c>
      <c r="D88" s="139">
        <v>2.9597831706389499</v>
      </c>
      <c r="E88" s="138">
        <v>1.4202455814765501E-16</v>
      </c>
      <c r="F88" s="98" t="s">
        <v>1432</v>
      </c>
      <c r="G88" t="s">
        <v>1519</v>
      </c>
    </row>
    <row r="89" spans="1:7" x14ac:dyDescent="0.2">
      <c r="A89" s="1" t="s">
        <v>316</v>
      </c>
      <c r="B89"/>
      <c r="C89" t="s">
        <v>317</v>
      </c>
      <c r="D89" s="139">
        <v>2.9587867663646898</v>
      </c>
      <c r="E89" s="138">
        <v>1.4469228185716101E-54</v>
      </c>
      <c r="F89" t="s">
        <v>1</v>
      </c>
    </row>
    <row r="90" spans="1:7" x14ac:dyDescent="0.2">
      <c r="A90" s="1" t="s">
        <v>365</v>
      </c>
      <c r="B90"/>
      <c r="C90" t="s">
        <v>14</v>
      </c>
      <c r="D90" s="139">
        <v>2.9258390655561799</v>
      </c>
      <c r="E90" s="138">
        <v>7.5197583161117797E-17</v>
      </c>
      <c r="F90" t="s">
        <v>0</v>
      </c>
    </row>
    <row r="91" spans="1:7" x14ac:dyDescent="0.2">
      <c r="A91" s="1" t="s">
        <v>358</v>
      </c>
      <c r="B91"/>
      <c r="C91" t="s">
        <v>352</v>
      </c>
      <c r="D91" s="139">
        <v>2.9108058985632201</v>
      </c>
      <c r="E91" s="138">
        <v>1.0138051514273901E-15</v>
      </c>
      <c r="F91" t="s">
        <v>1515</v>
      </c>
      <c r="G91" s="147" t="s">
        <v>166</v>
      </c>
    </row>
    <row r="92" spans="1:7" x14ac:dyDescent="0.2">
      <c r="A92" s="1" t="s">
        <v>421</v>
      </c>
      <c r="B92"/>
      <c r="C92" t="s">
        <v>422</v>
      </c>
      <c r="D92" s="139">
        <v>2.9100643229634402</v>
      </c>
      <c r="E92" s="138">
        <v>2.90192202067098E-20</v>
      </c>
      <c r="F92" t="s">
        <v>1</v>
      </c>
    </row>
    <row r="93" spans="1:7" x14ac:dyDescent="0.2">
      <c r="A93" s="1" t="s">
        <v>177</v>
      </c>
      <c r="B93"/>
      <c r="C93" t="s">
        <v>14</v>
      </c>
      <c r="D93" s="139">
        <v>2.9085902617398101</v>
      </c>
      <c r="E93" s="138">
        <v>4.76311928444719E-39</v>
      </c>
      <c r="F93" t="s">
        <v>0</v>
      </c>
    </row>
    <row r="94" spans="1:7" x14ac:dyDescent="0.2">
      <c r="A94" s="1" t="s">
        <v>402</v>
      </c>
      <c r="B94"/>
      <c r="C94" t="s">
        <v>14</v>
      </c>
      <c r="D94" s="139">
        <v>2.8918448403002799</v>
      </c>
      <c r="E94" s="138">
        <v>4.9614688980333499E-13</v>
      </c>
      <c r="F94" t="s">
        <v>0</v>
      </c>
    </row>
    <row r="95" spans="1:7" x14ac:dyDescent="0.2">
      <c r="A95" s="1" t="s">
        <v>1328</v>
      </c>
      <c r="B95" t="s">
        <v>430</v>
      </c>
      <c r="C95" s="1" t="s">
        <v>431</v>
      </c>
      <c r="D95" s="139">
        <v>2.8714006811144999</v>
      </c>
      <c r="E95" s="138">
        <v>5.2550519361261601E-37</v>
      </c>
      <c r="F95" s="1" t="s">
        <v>1478</v>
      </c>
      <c r="G95" s="148" t="s">
        <v>192</v>
      </c>
    </row>
    <row r="96" spans="1:7" x14ac:dyDescent="0.2">
      <c r="A96" s="1" t="s">
        <v>287</v>
      </c>
      <c r="B96"/>
      <c r="C96" t="s">
        <v>14</v>
      </c>
      <c r="D96" s="139">
        <v>2.8619794382175598</v>
      </c>
      <c r="E96" s="138">
        <v>1.22594003832353E-10</v>
      </c>
      <c r="F96" t="s">
        <v>0</v>
      </c>
    </row>
    <row r="97" spans="1:7" x14ac:dyDescent="0.2">
      <c r="A97" s="1" t="s">
        <v>351</v>
      </c>
      <c r="B97"/>
      <c r="C97" t="s">
        <v>352</v>
      </c>
      <c r="D97" s="139">
        <v>2.85044565336276</v>
      </c>
      <c r="E97" s="138">
        <v>7.6323731051500798E-38</v>
      </c>
      <c r="F97" t="s">
        <v>1515</v>
      </c>
      <c r="G97" s="147" t="s">
        <v>166</v>
      </c>
    </row>
    <row r="98" spans="1:7" x14ac:dyDescent="0.2">
      <c r="A98" s="1" t="s">
        <v>218</v>
      </c>
      <c r="B98"/>
      <c r="C98" t="s">
        <v>219</v>
      </c>
      <c r="D98" s="139">
        <v>2.8501554994243099</v>
      </c>
      <c r="E98" s="138">
        <v>6.08445734452585E-13</v>
      </c>
      <c r="F98" t="s">
        <v>1</v>
      </c>
    </row>
    <row r="99" spans="1:7" x14ac:dyDescent="0.2">
      <c r="A99" s="1" t="s">
        <v>401</v>
      </c>
      <c r="B99"/>
      <c r="C99" t="s">
        <v>14</v>
      </c>
      <c r="D99" s="139">
        <v>2.84369165879755</v>
      </c>
      <c r="E99" s="138">
        <v>3.3802379654483598E-10</v>
      </c>
      <c r="F99" t="s">
        <v>0</v>
      </c>
    </row>
    <row r="100" spans="1:7" x14ac:dyDescent="0.2">
      <c r="A100" s="1" t="s">
        <v>1320</v>
      </c>
      <c r="B100" t="s">
        <v>434</v>
      </c>
      <c r="C100" s="1" t="s">
        <v>1562</v>
      </c>
      <c r="D100" s="139">
        <v>2.8413821482489201</v>
      </c>
      <c r="E100" s="138">
        <v>2.6296461316623599E-10</v>
      </c>
      <c r="F100" s="140" t="s">
        <v>9</v>
      </c>
      <c r="G100" s="57"/>
    </row>
    <row r="101" spans="1:7" x14ac:dyDescent="0.2">
      <c r="A101" s="1" t="s">
        <v>375</v>
      </c>
      <c r="B101"/>
      <c r="C101" t="s">
        <v>14</v>
      </c>
      <c r="D101" s="139">
        <v>2.8233792774997299</v>
      </c>
      <c r="E101" s="138">
        <v>2.9697340845444001E-13</v>
      </c>
      <c r="F101" t="s">
        <v>0</v>
      </c>
    </row>
    <row r="102" spans="1:7" x14ac:dyDescent="0.2">
      <c r="A102" s="1" t="s">
        <v>362</v>
      </c>
      <c r="B102"/>
      <c r="C102" t="s">
        <v>14</v>
      </c>
      <c r="D102" s="139">
        <v>2.7823503129144198</v>
      </c>
      <c r="E102" s="138">
        <v>4.4557405508717901E-16</v>
      </c>
      <c r="F102" t="s">
        <v>0</v>
      </c>
    </row>
    <row r="103" spans="1:7" x14ac:dyDescent="0.2">
      <c r="A103" s="1" t="s">
        <v>354</v>
      </c>
      <c r="B103"/>
      <c r="C103" t="s">
        <v>355</v>
      </c>
      <c r="D103" s="139">
        <v>2.7818061513158399</v>
      </c>
      <c r="E103" s="138">
        <v>1.63819940975019E-20</v>
      </c>
      <c r="F103" t="s">
        <v>1</v>
      </c>
    </row>
    <row r="104" spans="1:7" x14ac:dyDescent="0.2">
      <c r="A104" s="1" t="s">
        <v>253</v>
      </c>
      <c r="B104"/>
      <c r="C104" t="s">
        <v>254</v>
      </c>
      <c r="D104" s="139">
        <v>2.7687874573264302</v>
      </c>
      <c r="E104" s="138">
        <v>7.3318466565870305E-13</v>
      </c>
      <c r="F104" t="s">
        <v>1</v>
      </c>
    </row>
    <row r="105" spans="1:7" x14ac:dyDescent="0.2">
      <c r="A105" s="1" t="s">
        <v>135</v>
      </c>
      <c r="B105"/>
      <c r="C105" t="s">
        <v>176</v>
      </c>
      <c r="D105" s="139">
        <v>2.76546163740145</v>
      </c>
      <c r="E105" s="138">
        <v>1.7444855136536601E-10</v>
      </c>
      <c r="F105" s="1" t="s">
        <v>3</v>
      </c>
      <c r="G105" s="1" t="s">
        <v>1511</v>
      </c>
    </row>
    <row r="106" spans="1:7" x14ac:dyDescent="0.2">
      <c r="A106" s="1" t="s">
        <v>342</v>
      </c>
      <c r="B106"/>
      <c r="C106" t="s">
        <v>343</v>
      </c>
      <c r="D106" s="139">
        <v>2.7575977645760901</v>
      </c>
      <c r="E106" s="138">
        <v>2.3400573840973099E-11</v>
      </c>
      <c r="F106" t="s">
        <v>1515</v>
      </c>
      <c r="G106" s="141" t="s">
        <v>166</v>
      </c>
    </row>
    <row r="107" spans="1:7" x14ac:dyDescent="0.2">
      <c r="A107" s="1" t="s">
        <v>303</v>
      </c>
      <c r="B107"/>
      <c r="C107" t="s">
        <v>14</v>
      </c>
      <c r="D107" s="139">
        <v>2.75250389336294</v>
      </c>
      <c r="E107" s="138">
        <v>5.2022451822891303E-21</v>
      </c>
      <c r="F107" t="s">
        <v>0</v>
      </c>
    </row>
    <row r="108" spans="1:7" x14ac:dyDescent="0.2">
      <c r="A108" s="1" t="s">
        <v>327</v>
      </c>
      <c r="B108"/>
      <c r="C108" t="s">
        <v>67</v>
      </c>
      <c r="D108" s="139">
        <v>2.75179589032133</v>
      </c>
      <c r="E108" s="138">
        <v>3.21330206241896E-28</v>
      </c>
      <c r="F108" t="s">
        <v>1</v>
      </c>
    </row>
    <row r="109" spans="1:7" x14ac:dyDescent="0.2">
      <c r="A109" s="1" t="s">
        <v>298</v>
      </c>
      <c r="B109"/>
      <c r="C109" t="s">
        <v>299</v>
      </c>
      <c r="D109" s="139">
        <v>2.7403828887674599</v>
      </c>
      <c r="E109" s="138">
        <v>6.5575342369501703E-11</v>
      </c>
      <c r="F109" t="s">
        <v>1</v>
      </c>
    </row>
    <row r="110" spans="1:7" x14ac:dyDescent="0.2">
      <c r="A110" s="1" t="s">
        <v>359</v>
      </c>
      <c r="B110"/>
      <c r="C110" t="s">
        <v>14</v>
      </c>
      <c r="D110" s="139">
        <v>2.73441490259696</v>
      </c>
      <c r="E110" s="138">
        <v>1.2507367369975801E-11</v>
      </c>
      <c r="F110" t="s">
        <v>0</v>
      </c>
    </row>
    <row r="111" spans="1:7" x14ac:dyDescent="0.2">
      <c r="A111" s="1" t="s">
        <v>288</v>
      </c>
      <c r="B111" t="s">
        <v>1443</v>
      </c>
      <c r="C111" t="s">
        <v>290</v>
      </c>
      <c r="D111" s="139">
        <v>2.73162145351281</v>
      </c>
      <c r="E111" s="138">
        <v>8.6968479439909102E-10</v>
      </c>
      <c r="F111" t="s">
        <v>1515</v>
      </c>
      <c r="G111" s="141" t="s">
        <v>42</v>
      </c>
    </row>
    <row r="112" spans="1:7" x14ac:dyDescent="0.2">
      <c r="A112" s="1" t="s">
        <v>403</v>
      </c>
      <c r="B112"/>
      <c r="C112" t="s">
        <v>32</v>
      </c>
      <c r="D112" s="139">
        <v>2.7241317447825399</v>
      </c>
      <c r="E112" s="138">
        <v>2.24228762823773E-11</v>
      </c>
      <c r="F112" s="140" t="s">
        <v>9</v>
      </c>
    </row>
    <row r="113" spans="1:7" x14ac:dyDescent="0.2">
      <c r="A113" s="1" t="s">
        <v>373</v>
      </c>
      <c r="B113"/>
      <c r="C113" t="s">
        <v>14</v>
      </c>
      <c r="D113" s="139">
        <v>2.7175361828642299</v>
      </c>
      <c r="E113" s="138">
        <v>5.15037745347087E-5</v>
      </c>
      <c r="F113" t="s">
        <v>0</v>
      </c>
    </row>
    <row r="114" spans="1:7" x14ac:dyDescent="0.2">
      <c r="A114" s="1" t="s">
        <v>393</v>
      </c>
      <c r="B114"/>
      <c r="C114" t="s">
        <v>352</v>
      </c>
      <c r="D114" s="139">
        <v>2.7010923037238999</v>
      </c>
      <c r="E114" s="138">
        <v>1.2131280683325001E-11</v>
      </c>
      <c r="F114" t="s">
        <v>1515</v>
      </c>
      <c r="G114" s="147" t="s">
        <v>166</v>
      </c>
    </row>
    <row r="115" spans="1:7" x14ac:dyDescent="0.2">
      <c r="A115" s="1" t="s">
        <v>344</v>
      </c>
      <c r="B115" t="s">
        <v>345</v>
      </c>
      <c r="C115" t="s">
        <v>346</v>
      </c>
      <c r="D115" s="139">
        <v>2.6958234638163701</v>
      </c>
      <c r="E115" s="138">
        <v>1.55790902537787E-45</v>
      </c>
      <c r="F115" s="1" t="s">
        <v>1478</v>
      </c>
      <c r="G115" s="148" t="s">
        <v>192</v>
      </c>
    </row>
    <row r="116" spans="1:7" x14ac:dyDescent="0.2">
      <c r="A116" s="1" t="s">
        <v>267</v>
      </c>
      <c r="B116"/>
      <c r="C116" t="s">
        <v>14</v>
      </c>
      <c r="D116" s="139">
        <v>2.6468331506741798</v>
      </c>
      <c r="E116" s="138">
        <v>4.7227766089342203E-21</v>
      </c>
      <c r="F116" t="s">
        <v>0</v>
      </c>
    </row>
    <row r="117" spans="1:7" x14ac:dyDescent="0.2">
      <c r="A117" s="1" t="s">
        <v>276</v>
      </c>
      <c r="B117"/>
      <c r="C117" t="s">
        <v>14</v>
      </c>
      <c r="D117" s="139">
        <v>2.6371787391886898</v>
      </c>
      <c r="E117" s="138">
        <v>3.0783828858786701E-21</v>
      </c>
      <c r="F117" t="s">
        <v>0</v>
      </c>
    </row>
    <row r="118" spans="1:7" x14ac:dyDescent="0.2">
      <c r="A118" s="1" t="s">
        <v>387</v>
      </c>
      <c r="B118"/>
      <c r="C118" t="s">
        <v>14</v>
      </c>
      <c r="D118" s="139">
        <v>2.63184779332278</v>
      </c>
      <c r="E118" s="138">
        <v>4.0653310439318801E-19</v>
      </c>
      <c r="F118" t="s">
        <v>0</v>
      </c>
    </row>
    <row r="119" spans="1:7" x14ac:dyDescent="0.2">
      <c r="A119" s="1" t="s">
        <v>266</v>
      </c>
      <c r="B119"/>
      <c r="C119" t="s">
        <v>14</v>
      </c>
      <c r="D119" s="139">
        <v>2.62713312604579</v>
      </c>
      <c r="E119" s="138">
        <v>4.9906437534800799E-25</v>
      </c>
      <c r="F119" t="s">
        <v>0</v>
      </c>
    </row>
    <row r="120" spans="1:7" x14ac:dyDescent="0.2">
      <c r="A120" s="1" t="s">
        <v>238</v>
      </c>
      <c r="B120"/>
      <c r="C120" t="s">
        <v>239</v>
      </c>
      <c r="D120" s="139">
        <v>2.6228450556632299</v>
      </c>
      <c r="E120" s="138">
        <v>2.19080456107075E-10</v>
      </c>
      <c r="F120" t="s">
        <v>1515</v>
      </c>
      <c r="G120" s="141" t="s">
        <v>166</v>
      </c>
    </row>
    <row r="121" spans="1:7" x14ac:dyDescent="0.2">
      <c r="A121" s="1" t="s">
        <v>388</v>
      </c>
      <c r="B121"/>
      <c r="C121" t="s">
        <v>389</v>
      </c>
      <c r="D121" s="139">
        <v>2.6131849457197398</v>
      </c>
      <c r="E121" s="138">
        <v>3.8285339688213899E-35</v>
      </c>
      <c r="F121" s="140" t="s">
        <v>9</v>
      </c>
      <c r="G121" s="57" t="s">
        <v>390</v>
      </c>
    </row>
    <row r="122" spans="1:7" x14ac:dyDescent="0.2">
      <c r="A122" s="142" t="s">
        <v>328</v>
      </c>
      <c r="B122" s="143"/>
      <c r="C122" s="143" t="s">
        <v>329</v>
      </c>
      <c r="D122" s="144">
        <v>2.6072938103015799</v>
      </c>
      <c r="E122" s="145">
        <v>6.0406614949288002E-35</v>
      </c>
      <c r="F122" s="142" t="s">
        <v>1432</v>
      </c>
      <c r="G122" s="146" t="s">
        <v>503</v>
      </c>
    </row>
    <row r="123" spans="1:7" x14ac:dyDescent="0.2">
      <c r="A123" s="1" t="s">
        <v>382</v>
      </c>
      <c r="B123"/>
      <c r="C123" t="s">
        <v>14</v>
      </c>
      <c r="D123" s="139">
        <v>2.5993538842060802</v>
      </c>
      <c r="E123" s="138">
        <v>8.5220126209237801E-3</v>
      </c>
      <c r="F123" t="s">
        <v>0</v>
      </c>
    </row>
    <row r="124" spans="1:7" x14ac:dyDescent="0.2">
      <c r="A124" s="1" t="s">
        <v>366</v>
      </c>
      <c r="B124" t="s">
        <v>1445</v>
      </c>
      <c r="C124" t="s">
        <v>367</v>
      </c>
      <c r="D124" s="139">
        <v>2.57593683037903</v>
      </c>
      <c r="E124" s="138">
        <v>4.6846613334128302E-27</v>
      </c>
      <c r="F124" s="1" t="s">
        <v>1478</v>
      </c>
      <c r="G124" s="148" t="s">
        <v>192</v>
      </c>
    </row>
    <row r="125" spans="1:7" x14ac:dyDescent="0.2">
      <c r="A125" s="1" t="s">
        <v>376</v>
      </c>
      <c r="B125"/>
      <c r="C125" t="s">
        <v>377</v>
      </c>
      <c r="D125" s="139">
        <v>2.5678142876900201</v>
      </c>
      <c r="E125" s="138">
        <v>9.1778075391540906E-15</v>
      </c>
      <c r="F125" t="s">
        <v>1</v>
      </c>
    </row>
    <row r="126" spans="1:7" x14ac:dyDescent="0.2">
      <c r="A126" s="1" t="s">
        <v>222</v>
      </c>
      <c r="B126"/>
      <c r="C126" t="s">
        <v>14</v>
      </c>
      <c r="D126" s="139">
        <v>2.5654029439776802</v>
      </c>
      <c r="E126" s="138">
        <v>2.2398242552687601E-58</v>
      </c>
      <c r="F126" t="s">
        <v>0</v>
      </c>
    </row>
    <row r="127" spans="1:7" x14ac:dyDescent="0.2">
      <c r="A127" s="1" t="s">
        <v>315</v>
      </c>
      <c r="B127"/>
      <c r="C127" t="s">
        <v>14</v>
      </c>
      <c r="D127" s="139">
        <v>2.54153327723209</v>
      </c>
      <c r="E127" s="138">
        <v>1.15002712693101E-8</v>
      </c>
      <c r="F127" t="s">
        <v>0</v>
      </c>
    </row>
    <row r="128" spans="1:7" x14ac:dyDescent="0.2">
      <c r="A128" s="1" t="s">
        <v>286</v>
      </c>
      <c r="B128"/>
      <c r="C128" t="s">
        <v>14</v>
      </c>
      <c r="D128" s="139">
        <v>2.5153517062609101</v>
      </c>
      <c r="E128" s="138">
        <v>2.38284538417873E-7</v>
      </c>
      <c r="F128" t="s">
        <v>0</v>
      </c>
    </row>
    <row r="129" spans="1:7" x14ac:dyDescent="0.2">
      <c r="A129" s="1" t="s">
        <v>330</v>
      </c>
      <c r="B129"/>
      <c r="C129" t="s">
        <v>331</v>
      </c>
      <c r="D129" s="139">
        <v>2.51354029607577</v>
      </c>
      <c r="E129" s="138">
        <v>5.3782071225023396E-47</v>
      </c>
      <c r="F129" s="140" t="s">
        <v>9</v>
      </c>
    </row>
    <row r="130" spans="1:7" x14ac:dyDescent="0.2">
      <c r="A130" s="1" t="s">
        <v>213</v>
      </c>
      <c r="B130"/>
      <c r="C130" t="s">
        <v>14</v>
      </c>
      <c r="D130" s="139">
        <v>2.51228481845386</v>
      </c>
      <c r="E130" s="138">
        <v>2.3611671428502799E-10</v>
      </c>
      <c r="F130" t="s">
        <v>0</v>
      </c>
    </row>
    <row r="131" spans="1:7" x14ac:dyDescent="0.2">
      <c r="A131" s="1" t="s">
        <v>205</v>
      </c>
      <c r="B131"/>
      <c r="C131" t="s">
        <v>14</v>
      </c>
      <c r="D131" s="139">
        <v>2.4929959569902298</v>
      </c>
      <c r="E131" s="138">
        <v>1.3569444150920799E-10</v>
      </c>
      <c r="F131" t="s">
        <v>0</v>
      </c>
    </row>
    <row r="132" spans="1:7" x14ac:dyDescent="0.2">
      <c r="A132" s="1" t="s">
        <v>392</v>
      </c>
      <c r="B132"/>
      <c r="C132" t="s">
        <v>14</v>
      </c>
      <c r="D132" s="139">
        <v>2.4805994879376798</v>
      </c>
      <c r="E132" s="138">
        <v>5.7169789773461203E-9</v>
      </c>
      <c r="F132" t="s">
        <v>14</v>
      </c>
    </row>
    <row r="133" spans="1:7" x14ac:dyDescent="0.2">
      <c r="A133" s="1" t="s">
        <v>412</v>
      </c>
      <c r="B133"/>
      <c r="C133" t="s">
        <v>14</v>
      </c>
      <c r="D133" s="139">
        <v>2.48054009062011</v>
      </c>
      <c r="E133" s="138">
        <v>3.28072889916161E-9</v>
      </c>
      <c r="F133" t="s">
        <v>0</v>
      </c>
    </row>
    <row r="134" spans="1:7" x14ac:dyDescent="0.2">
      <c r="A134" s="1" t="s">
        <v>391</v>
      </c>
      <c r="B134"/>
      <c r="C134" t="s">
        <v>14</v>
      </c>
      <c r="D134" s="139">
        <v>2.4654704219549402</v>
      </c>
      <c r="E134" s="138">
        <v>1.5713412406936801E-9</v>
      </c>
      <c r="F134" t="s">
        <v>14</v>
      </c>
    </row>
    <row r="135" spans="1:7" x14ac:dyDescent="0.2">
      <c r="A135" s="1" t="s">
        <v>325</v>
      </c>
      <c r="B135"/>
      <c r="C135" t="s">
        <v>326</v>
      </c>
      <c r="D135" s="139">
        <v>2.46042751625225</v>
      </c>
      <c r="E135" s="138">
        <v>7.2737237585370497E-21</v>
      </c>
      <c r="F135" t="s">
        <v>3</v>
      </c>
      <c r="G135" t="s">
        <v>1531</v>
      </c>
    </row>
    <row r="136" spans="1:7" x14ac:dyDescent="0.2">
      <c r="A136" s="1" t="s">
        <v>407</v>
      </c>
      <c r="B136" t="s">
        <v>1446</v>
      </c>
      <c r="C136" t="s">
        <v>408</v>
      </c>
      <c r="D136" s="139">
        <v>2.4555040757458699</v>
      </c>
      <c r="E136" s="138">
        <v>1.8172126556268299E-22</v>
      </c>
      <c r="F136" s="1" t="s">
        <v>1478</v>
      </c>
      <c r="G136" s="148" t="s">
        <v>192</v>
      </c>
    </row>
    <row r="137" spans="1:7" x14ac:dyDescent="0.2">
      <c r="A137" s="1" t="s">
        <v>122</v>
      </c>
      <c r="B137"/>
      <c r="C137" t="s">
        <v>123</v>
      </c>
      <c r="D137" s="139">
        <v>2.45297026942356</v>
      </c>
      <c r="E137" s="138">
        <v>1.2412246011085699E-12</v>
      </c>
      <c r="F137" s="140" t="s">
        <v>9</v>
      </c>
    </row>
    <row r="138" spans="1:7" x14ac:dyDescent="0.2">
      <c r="A138" s="1" t="s">
        <v>187</v>
      </c>
      <c r="B138"/>
      <c r="C138" t="s">
        <v>1279</v>
      </c>
      <c r="D138" s="139">
        <v>2.4362286205375301</v>
      </c>
      <c r="E138" s="138">
        <v>1.14431349809719E-26</v>
      </c>
      <c r="F138" s="149" t="s">
        <v>556</v>
      </c>
      <c r="G138" s="57" t="s">
        <v>1278</v>
      </c>
    </row>
    <row r="139" spans="1:7" x14ac:dyDescent="0.2">
      <c r="A139" s="1" t="s">
        <v>189</v>
      </c>
      <c r="B139"/>
      <c r="C139" t="s">
        <v>14</v>
      </c>
      <c r="D139" s="139">
        <v>2.43530059855394</v>
      </c>
      <c r="E139" s="138">
        <v>1.61392551870691E-9</v>
      </c>
      <c r="F139" t="s">
        <v>0</v>
      </c>
    </row>
    <row r="140" spans="1:7" x14ac:dyDescent="0.2">
      <c r="A140" s="1" t="s">
        <v>1283</v>
      </c>
      <c r="B140" t="s">
        <v>156</v>
      </c>
      <c r="C140" s="1" t="s">
        <v>157</v>
      </c>
      <c r="D140" s="139">
        <v>2.43122321207903</v>
      </c>
      <c r="E140" s="138">
        <v>3.7237795793952903E-8</v>
      </c>
      <c r="F140" s="98" t="s">
        <v>1432</v>
      </c>
      <c r="G140" t="s">
        <v>155</v>
      </c>
    </row>
    <row r="141" spans="1:7" x14ac:dyDescent="0.2">
      <c r="A141" s="1" t="s">
        <v>295</v>
      </c>
      <c r="B141" t="s">
        <v>1225</v>
      </c>
      <c r="C141" t="s">
        <v>296</v>
      </c>
      <c r="D141" s="139">
        <v>2.42756945959407</v>
      </c>
      <c r="E141" s="138">
        <v>2.4843923367420301E-11</v>
      </c>
      <c r="F141" s="1" t="s">
        <v>1478</v>
      </c>
      <c r="G141" s="148" t="s">
        <v>192</v>
      </c>
    </row>
    <row r="142" spans="1:7" x14ac:dyDescent="0.2">
      <c r="A142" s="1" t="s">
        <v>171</v>
      </c>
      <c r="B142"/>
      <c r="C142" t="s">
        <v>172</v>
      </c>
      <c r="D142" s="139">
        <v>2.4029069305984598</v>
      </c>
      <c r="E142" s="138">
        <v>3.7227541117127002E-12</v>
      </c>
      <c r="F142" t="s">
        <v>3</v>
      </c>
      <c r="G142" t="s">
        <v>1532</v>
      </c>
    </row>
    <row r="143" spans="1:7" x14ac:dyDescent="0.2">
      <c r="A143" s="1" t="s">
        <v>252</v>
      </c>
      <c r="B143"/>
      <c r="C143" t="s">
        <v>14</v>
      </c>
      <c r="D143" s="139">
        <v>2.4027573565350999</v>
      </c>
      <c r="E143" s="138">
        <v>5.4918534606298602E-11</v>
      </c>
      <c r="F143" t="s">
        <v>0</v>
      </c>
    </row>
    <row r="144" spans="1:7" x14ac:dyDescent="0.2">
      <c r="A144" s="1" t="s">
        <v>292</v>
      </c>
      <c r="B144"/>
      <c r="C144" t="s">
        <v>14</v>
      </c>
      <c r="D144" s="139">
        <v>2.3817634134726098</v>
      </c>
      <c r="E144" s="138">
        <v>1.7697770187009099E-11</v>
      </c>
      <c r="F144" t="s">
        <v>0</v>
      </c>
    </row>
    <row r="145" spans="1:7" x14ac:dyDescent="0.2">
      <c r="A145" s="1" t="s">
        <v>249</v>
      </c>
      <c r="B145"/>
      <c r="C145" t="s">
        <v>14</v>
      </c>
      <c r="D145" s="139">
        <v>2.3814706017150602</v>
      </c>
      <c r="E145" s="138">
        <v>8.1205311218852006E-11</v>
      </c>
      <c r="F145" t="s">
        <v>0</v>
      </c>
    </row>
    <row r="146" spans="1:7" x14ac:dyDescent="0.2">
      <c r="A146" s="1" t="s">
        <v>190</v>
      </c>
      <c r="B146"/>
      <c r="C146" t="s">
        <v>191</v>
      </c>
      <c r="D146" s="139">
        <v>2.3756232137873998</v>
      </c>
      <c r="E146" s="138">
        <v>3.5687487752501701E-17</v>
      </c>
      <c r="F146" s="1" t="s">
        <v>1478</v>
      </c>
      <c r="G146" s="148" t="s">
        <v>192</v>
      </c>
    </row>
    <row r="147" spans="1:7" x14ac:dyDescent="0.2">
      <c r="A147" s="1" t="s">
        <v>404</v>
      </c>
      <c r="B147"/>
      <c r="C147" t="s">
        <v>14</v>
      </c>
      <c r="D147" s="139">
        <v>2.3621975678428302</v>
      </c>
      <c r="E147" s="138">
        <v>1.0557786942676201E-30</v>
      </c>
      <c r="F147" t="s">
        <v>14</v>
      </c>
    </row>
    <row r="148" spans="1:7" x14ac:dyDescent="0.2">
      <c r="A148" s="1" t="s">
        <v>394</v>
      </c>
      <c r="B148"/>
      <c r="C148" t="s">
        <v>395</v>
      </c>
      <c r="D148" s="139">
        <v>2.3545348583728698</v>
      </c>
      <c r="E148" s="138">
        <v>1.20554070297E-7</v>
      </c>
      <c r="F148" s="1" t="s">
        <v>1477</v>
      </c>
      <c r="G148" t="s">
        <v>36</v>
      </c>
    </row>
    <row r="149" spans="1:7" x14ac:dyDescent="0.2">
      <c r="A149" s="1" t="s">
        <v>363</v>
      </c>
      <c r="B149"/>
      <c r="C149" t="s">
        <v>14</v>
      </c>
      <c r="D149" s="139">
        <v>2.33242800444933</v>
      </c>
      <c r="E149" s="138">
        <v>4.2927787853083002E-16</v>
      </c>
      <c r="F149" t="s">
        <v>0</v>
      </c>
    </row>
    <row r="150" spans="1:7" x14ac:dyDescent="0.2">
      <c r="A150" s="1" t="s">
        <v>300</v>
      </c>
      <c r="B150"/>
      <c r="C150" t="s">
        <v>14</v>
      </c>
      <c r="D150" s="139">
        <v>2.3257545360596898</v>
      </c>
      <c r="E150" s="138">
        <v>4.0650998168805801E-17</v>
      </c>
      <c r="F150" t="s">
        <v>0</v>
      </c>
    </row>
    <row r="151" spans="1:7" x14ac:dyDescent="0.2">
      <c r="A151" s="1" t="s">
        <v>336</v>
      </c>
      <c r="B151"/>
      <c r="C151" t="s">
        <v>14</v>
      </c>
      <c r="D151" s="139">
        <v>2.32093817282056</v>
      </c>
      <c r="E151" s="138">
        <v>2.2583322301923301E-34</v>
      </c>
      <c r="F151" t="s">
        <v>0</v>
      </c>
    </row>
    <row r="152" spans="1:7" x14ac:dyDescent="0.2">
      <c r="A152" s="1" t="s">
        <v>274</v>
      </c>
      <c r="B152"/>
      <c r="C152" t="s">
        <v>14</v>
      </c>
      <c r="D152" s="139">
        <v>2.3184973248955401</v>
      </c>
      <c r="E152" s="138">
        <v>3.4514659860423002E-9</v>
      </c>
      <c r="F152" t="s">
        <v>0</v>
      </c>
    </row>
    <row r="153" spans="1:7" x14ac:dyDescent="0.2">
      <c r="A153" s="1" t="s">
        <v>169</v>
      </c>
      <c r="B153"/>
      <c r="C153" t="s">
        <v>170</v>
      </c>
      <c r="D153" s="139">
        <v>2.3111028334597199</v>
      </c>
      <c r="E153" s="138">
        <v>4.7140371775966397E-14</v>
      </c>
      <c r="F153" t="s">
        <v>0</v>
      </c>
    </row>
    <row r="154" spans="1:7" x14ac:dyDescent="0.2">
      <c r="A154" s="1" t="s">
        <v>234</v>
      </c>
      <c r="B154"/>
      <c r="C154" t="s">
        <v>14</v>
      </c>
      <c r="D154" s="139">
        <v>2.3001913433327399</v>
      </c>
      <c r="E154" s="138">
        <v>1.0723604664711801E-15</v>
      </c>
      <c r="F154" t="s">
        <v>0</v>
      </c>
    </row>
    <row r="155" spans="1:7" x14ac:dyDescent="0.2">
      <c r="A155" s="1" t="s">
        <v>302</v>
      </c>
      <c r="B155"/>
      <c r="C155" t="s">
        <v>14</v>
      </c>
      <c r="D155" s="139">
        <v>2.2895014804667499</v>
      </c>
      <c r="E155" s="138">
        <v>2.3347939181936399E-17</v>
      </c>
      <c r="F155" t="s">
        <v>0</v>
      </c>
    </row>
    <row r="156" spans="1:7" x14ac:dyDescent="0.2">
      <c r="A156" s="1" t="s">
        <v>1312</v>
      </c>
      <c r="B156" t="s">
        <v>432</v>
      </c>
      <c r="C156" s="1" t="s">
        <v>433</v>
      </c>
      <c r="D156" s="139">
        <v>2.2736381228639999</v>
      </c>
      <c r="E156" s="138">
        <v>2.72608121425047E-16</v>
      </c>
      <c r="F156" s="1" t="s">
        <v>1478</v>
      </c>
      <c r="G156" s="148" t="s">
        <v>192</v>
      </c>
    </row>
    <row r="157" spans="1:7" x14ac:dyDescent="0.2">
      <c r="A157" s="1" t="s">
        <v>378</v>
      </c>
      <c r="B157"/>
      <c r="C157" t="s">
        <v>14</v>
      </c>
      <c r="D157" s="139">
        <v>2.2634948910129702</v>
      </c>
      <c r="E157" s="138">
        <v>2.53596279605398E-18</v>
      </c>
      <c r="F157" t="s">
        <v>0</v>
      </c>
    </row>
    <row r="158" spans="1:7" x14ac:dyDescent="0.2">
      <c r="A158" s="1" t="s">
        <v>1319</v>
      </c>
      <c r="B158" t="s">
        <v>435</v>
      </c>
      <c r="C158" s="1" t="s">
        <v>1563</v>
      </c>
      <c r="D158" s="139">
        <v>2.2571109001859502</v>
      </c>
      <c r="E158" s="138">
        <v>2.6173049843428999E-9</v>
      </c>
      <c r="F158" s="140" t="s">
        <v>9</v>
      </c>
      <c r="G158" s="1"/>
    </row>
    <row r="159" spans="1:7" x14ac:dyDescent="0.2">
      <c r="A159" s="1" t="s">
        <v>425</v>
      </c>
      <c r="B159"/>
      <c r="C159" t="s">
        <v>14</v>
      </c>
      <c r="D159" s="139">
        <v>2.2532666213694901</v>
      </c>
      <c r="E159" s="138">
        <v>1.48552197263843E-9</v>
      </c>
      <c r="F159" t="s">
        <v>0</v>
      </c>
    </row>
    <row r="160" spans="1:7" x14ac:dyDescent="0.2">
      <c r="A160" s="1" t="s">
        <v>323</v>
      </c>
      <c r="B160"/>
      <c r="C160" t="s">
        <v>324</v>
      </c>
      <c r="D160" s="139">
        <v>2.24892033310002</v>
      </c>
      <c r="E160" s="138">
        <v>3.1972928965452598E-14</v>
      </c>
      <c r="F160" t="s">
        <v>3</v>
      </c>
      <c r="G160" t="s">
        <v>1534</v>
      </c>
    </row>
    <row r="161" spans="1:7" x14ac:dyDescent="0.2">
      <c r="A161" s="1" t="s">
        <v>90</v>
      </c>
      <c r="B161"/>
      <c r="C161" t="s">
        <v>14</v>
      </c>
      <c r="D161" s="139">
        <v>2.2476074892826201</v>
      </c>
      <c r="E161" s="138">
        <v>3.2759506696433801E-6</v>
      </c>
      <c r="F161" t="s">
        <v>0</v>
      </c>
    </row>
    <row r="162" spans="1:7" x14ac:dyDescent="0.2">
      <c r="A162" s="1" t="s">
        <v>180</v>
      </c>
      <c r="B162"/>
      <c r="C162" t="s">
        <v>14</v>
      </c>
      <c r="D162" s="139">
        <v>2.23933908794378</v>
      </c>
      <c r="E162" s="138">
        <v>6.5131754908487804E-3</v>
      </c>
      <c r="F162" t="s">
        <v>0</v>
      </c>
    </row>
    <row r="163" spans="1:7" x14ac:dyDescent="0.2">
      <c r="A163" s="1" t="s">
        <v>291</v>
      </c>
      <c r="B163"/>
      <c r="C163" t="s">
        <v>239</v>
      </c>
      <c r="D163" s="139">
        <v>2.2391564406670499</v>
      </c>
      <c r="E163" s="138">
        <v>1.4853358110823401E-14</v>
      </c>
      <c r="F163" t="s">
        <v>1515</v>
      </c>
      <c r="G163" s="141" t="s">
        <v>166</v>
      </c>
    </row>
    <row r="164" spans="1:7" x14ac:dyDescent="0.2">
      <c r="A164" s="1" t="s">
        <v>204</v>
      </c>
      <c r="B164"/>
      <c r="C164" t="s">
        <v>14</v>
      </c>
      <c r="D164" s="139">
        <v>2.23845780019882</v>
      </c>
      <c r="E164" s="138">
        <v>8.7924910613587205E-8</v>
      </c>
      <c r="F164" t="s">
        <v>0</v>
      </c>
    </row>
    <row r="165" spans="1:7" x14ac:dyDescent="0.2">
      <c r="A165" s="1" t="s">
        <v>167</v>
      </c>
      <c r="B165"/>
      <c r="C165" t="s">
        <v>168</v>
      </c>
      <c r="D165" s="139">
        <v>2.2382770818311699</v>
      </c>
      <c r="E165" s="138">
        <v>2.4866083814480699E-12</v>
      </c>
      <c r="F165" s="140" t="s">
        <v>6</v>
      </c>
    </row>
    <row r="166" spans="1:7" x14ac:dyDescent="0.2">
      <c r="A166" s="1" t="s">
        <v>428</v>
      </c>
      <c r="B166"/>
      <c r="C166" t="s">
        <v>429</v>
      </c>
      <c r="D166" s="139">
        <v>2.2266185770318199</v>
      </c>
      <c r="E166" s="138">
        <v>1.1779644156288099E-11</v>
      </c>
      <c r="F166" s="140" t="s">
        <v>9</v>
      </c>
      <c r="G166" s="57" t="s">
        <v>390</v>
      </c>
    </row>
    <row r="167" spans="1:7" x14ac:dyDescent="0.2">
      <c r="A167" s="1" t="s">
        <v>50</v>
      </c>
      <c r="B167"/>
      <c r="C167" t="s">
        <v>371</v>
      </c>
      <c r="D167" s="139">
        <v>2.2231931318756</v>
      </c>
      <c r="E167" s="138">
        <v>1.86554492223035E-7</v>
      </c>
      <c r="F167" t="s">
        <v>3</v>
      </c>
      <c r="G167" s="1" t="s">
        <v>1511</v>
      </c>
    </row>
    <row r="168" spans="1:7" x14ac:dyDescent="0.2">
      <c r="A168" s="1" t="s">
        <v>241</v>
      </c>
      <c r="B168"/>
      <c r="C168" t="s">
        <v>242</v>
      </c>
      <c r="D168" s="139">
        <v>2.2136252428011201</v>
      </c>
      <c r="E168" s="138">
        <v>2.5690023860042099E-5</v>
      </c>
      <c r="F168" t="s">
        <v>1</v>
      </c>
    </row>
    <row r="169" spans="1:7" x14ac:dyDescent="0.2">
      <c r="A169" s="1" t="s">
        <v>251</v>
      </c>
      <c r="B169"/>
      <c r="C169" t="s">
        <v>14</v>
      </c>
      <c r="D169" s="139">
        <v>2.2050592953085402</v>
      </c>
      <c r="E169" s="138">
        <v>2.2247680550255698E-12</v>
      </c>
      <c r="F169" t="s">
        <v>0</v>
      </c>
    </row>
    <row r="170" spans="1:7" x14ac:dyDescent="0.2">
      <c r="A170" s="1" t="s">
        <v>162</v>
      </c>
      <c r="B170"/>
      <c r="C170" t="s">
        <v>163</v>
      </c>
      <c r="D170" s="139">
        <v>2.2030564941079702</v>
      </c>
      <c r="E170" s="138">
        <v>2.36898966593636E-23</v>
      </c>
      <c r="F170" t="s">
        <v>1515</v>
      </c>
      <c r="G170" s="147" t="s">
        <v>166</v>
      </c>
    </row>
    <row r="171" spans="1:7" x14ac:dyDescent="0.2">
      <c r="A171" s="1" t="s">
        <v>255</v>
      </c>
      <c r="B171"/>
      <c r="C171" t="s">
        <v>170</v>
      </c>
      <c r="D171" s="139">
        <v>2.1957782459652599</v>
      </c>
      <c r="E171" s="138">
        <v>4.6867126258340303E-11</v>
      </c>
      <c r="F171" t="s">
        <v>0</v>
      </c>
    </row>
    <row r="172" spans="1:7" x14ac:dyDescent="0.2">
      <c r="A172" s="1" t="s">
        <v>369</v>
      </c>
      <c r="B172"/>
      <c r="C172" t="s">
        <v>265</v>
      </c>
      <c r="D172" s="139">
        <v>2.1811794249049199</v>
      </c>
      <c r="E172" s="138">
        <v>1.12819297184681E-8</v>
      </c>
      <c r="F172" s="1" t="s">
        <v>1478</v>
      </c>
      <c r="G172" s="1" t="s">
        <v>199</v>
      </c>
    </row>
    <row r="173" spans="1:7" x14ac:dyDescent="0.2">
      <c r="A173" s="1" t="s">
        <v>426</v>
      </c>
      <c r="B173"/>
      <c r="C173" t="s">
        <v>14</v>
      </c>
      <c r="D173" s="139">
        <v>2.1790209221498502</v>
      </c>
      <c r="E173" s="138">
        <v>7.4646559704877703E-7</v>
      </c>
      <c r="F173" t="s">
        <v>0</v>
      </c>
    </row>
    <row r="174" spans="1:7" x14ac:dyDescent="0.2">
      <c r="A174" s="1" t="s">
        <v>318</v>
      </c>
      <c r="B174"/>
      <c r="C174" t="s">
        <v>319</v>
      </c>
      <c r="D174" s="139">
        <v>2.1751281541111598</v>
      </c>
      <c r="E174" s="138">
        <v>4.4419167307140698E-7</v>
      </c>
      <c r="F174" t="s">
        <v>1</v>
      </c>
    </row>
    <row r="175" spans="1:7" x14ac:dyDescent="0.2">
      <c r="A175" s="1" t="s">
        <v>160</v>
      </c>
      <c r="B175" s="58"/>
      <c r="C175" t="s">
        <v>161</v>
      </c>
      <c r="D175" s="139">
        <v>2.1704019845939602</v>
      </c>
      <c r="E175" s="59">
        <v>1.40294177301735E-31</v>
      </c>
      <c r="F175" s="1" t="s">
        <v>1477</v>
      </c>
      <c r="G175" t="s">
        <v>36</v>
      </c>
    </row>
    <row r="176" spans="1:7" x14ac:dyDescent="0.2">
      <c r="A176" s="1" t="s">
        <v>310</v>
      </c>
      <c r="B176" t="s">
        <v>311</v>
      </c>
      <c r="C176" t="s">
        <v>312</v>
      </c>
      <c r="D176" s="139">
        <v>4.0002522916671799</v>
      </c>
      <c r="E176" s="138">
        <v>4.08730616849318E-25</v>
      </c>
      <c r="F176" t="s">
        <v>1515</v>
      </c>
      <c r="G176" s="141" t="s">
        <v>42</v>
      </c>
    </row>
    <row r="177" spans="1:7" x14ac:dyDescent="0.2">
      <c r="A177" s="1" t="s">
        <v>423</v>
      </c>
      <c r="B177"/>
      <c r="C177" t="s">
        <v>424</v>
      </c>
      <c r="D177" s="139">
        <v>2.1568748112136702</v>
      </c>
      <c r="E177" s="138">
        <v>4.6750572351643099E-7</v>
      </c>
      <c r="F177" s="140" t="s">
        <v>6</v>
      </c>
    </row>
    <row r="178" spans="1:7" x14ac:dyDescent="0.2">
      <c r="A178" s="1" t="s">
        <v>211</v>
      </c>
      <c r="B178"/>
      <c r="C178" t="s">
        <v>212</v>
      </c>
      <c r="D178" s="139">
        <v>2.1416322109781101</v>
      </c>
      <c r="E178" s="138">
        <v>6.5147801672331605E-5</v>
      </c>
      <c r="F178" t="s">
        <v>1515</v>
      </c>
      <c r="G178" s="141" t="s">
        <v>166</v>
      </c>
    </row>
    <row r="179" spans="1:7" x14ac:dyDescent="0.2">
      <c r="A179" s="1" t="s">
        <v>207</v>
      </c>
      <c r="B179"/>
      <c r="C179" t="s">
        <v>208</v>
      </c>
      <c r="D179" s="139">
        <v>2.14077219664965</v>
      </c>
      <c r="E179" s="138">
        <v>1.13345708411709E-12</v>
      </c>
      <c r="F179" s="1" t="s">
        <v>209</v>
      </c>
      <c r="G179" t="s">
        <v>210</v>
      </c>
    </row>
    <row r="180" spans="1:7" x14ac:dyDescent="0.2">
      <c r="A180" s="1" t="s">
        <v>164</v>
      </c>
      <c r="B180"/>
      <c r="C180" t="s">
        <v>165</v>
      </c>
      <c r="D180" s="139">
        <v>2.1355697272790302</v>
      </c>
      <c r="E180" s="138">
        <v>1.48902287915442E-24</v>
      </c>
      <c r="F180" t="s">
        <v>1515</v>
      </c>
      <c r="G180" s="141" t="s">
        <v>166</v>
      </c>
    </row>
    <row r="181" spans="1:7" x14ac:dyDescent="0.2">
      <c r="A181" s="1" t="s">
        <v>304</v>
      </c>
      <c r="B181"/>
      <c r="C181" t="s">
        <v>14</v>
      </c>
      <c r="D181" s="139">
        <v>2.1347375708174199</v>
      </c>
      <c r="E181" s="138">
        <v>3.0723058614238099E-15</v>
      </c>
      <c r="F181" t="s">
        <v>0</v>
      </c>
    </row>
    <row r="182" spans="1:7" x14ac:dyDescent="0.2">
      <c r="A182" s="1" t="s">
        <v>1282</v>
      </c>
      <c r="B182" t="s">
        <v>153</v>
      </c>
      <c r="C182" s="1" t="s">
        <v>154</v>
      </c>
      <c r="D182" s="139">
        <v>2.1326959465872801</v>
      </c>
      <c r="E182" s="138">
        <v>5.1754390733869802E-8</v>
      </c>
      <c r="F182" s="98" t="s">
        <v>1432</v>
      </c>
      <c r="G182" t="s">
        <v>155</v>
      </c>
    </row>
    <row r="183" spans="1:7" x14ac:dyDescent="0.2">
      <c r="A183" s="1" t="s">
        <v>215</v>
      </c>
      <c r="B183"/>
      <c r="C183" t="s">
        <v>14</v>
      </c>
      <c r="D183" s="139">
        <v>2.1238311951011499</v>
      </c>
      <c r="E183" s="138">
        <v>2.0872579086897399E-17</v>
      </c>
      <c r="F183" t="s">
        <v>0</v>
      </c>
    </row>
    <row r="184" spans="1:7" x14ac:dyDescent="0.2">
      <c r="A184" s="1" t="s">
        <v>203</v>
      </c>
      <c r="B184"/>
      <c r="C184" t="s">
        <v>14</v>
      </c>
      <c r="D184" s="139">
        <v>2.1210615311994401</v>
      </c>
      <c r="E184" s="138">
        <v>3.39878564654864E-8</v>
      </c>
      <c r="F184" t="s">
        <v>0</v>
      </c>
    </row>
    <row r="185" spans="1:7" x14ac:dyDescent="0.2">
      <c r="A185" s="1" t="s">
        <v>214</v>
      </c>
      <c r="B185"/>
      <c r="C185" t="s">
        <v>14</v>
      </c>
      <c r="D185" s="139">
        <v>2.1119392002285302</v>
      </c>
      <c r="E185" s="138">
        <v>5.3998987163163902E-16</v>
      </c>
      <c r="F185" t="s">
        <v>0</v>
      </c>
    </row>
    <row r="186" spans="1:7" x14ac:dyDescent="0.2">
      <c r="A186" s="1" t="s">
        <v>250</v>
      </c>
      <c r="B186"/>
      <c r="C186" t="s">
        <v>14</v>
      </c>
      <c r="D186" s="139">
        <v>2.1117863494024598</v>
      </c>
      <c r="E186" s="138">
        <v>4.0283876264985499E-14</v>
      </c>
      <c r="F186" t="s">
        <v>0</v>
      </c>
    </row>
    <row r="187" spans="1:7" x14ac:dyDescent="0.2">
      <c r="A187" s="1" t="s">
        <v>262</v>
      </c>
      <c r="B187"/>
      <c r="C187" t="s">
        <v>263</v>
      </c>
      <c r="D187" s="139">
        <v>2.11157800765907</v>
      </c>
      <c r="E187" s="138">
        <v>6.0569842434803597E-7</v>
      </c>
      <c r="F187" s="1" t="s">
        <v>1478</v>
      </c>
      <c r="G187" s="1" t="s">
        <v>199</v>
      </c>
    </row>
    <row r="188" spans="1:7" x14ac:dyDescent="0.2">
      <c r="A188" s="1" t="s">
        <v>261</v>
      </c>
      <c r="B188"/>
      <c r="C188" t="s">
        <v>14</v>
      </c>
      <c r="D188" s="139">
        <v>2.11030811002153</v>
      </c>
      <c r="E188" s="138">
        <v>3.7864550058954501E-21</v>
      </c>
      <c r="F188" t="s">
        <v>0</v>
      </c>
    </row>
    <row r="189" spans="1:7" x14ac:dyDescent="0.2">
      <c r="A189" s="1" t="s">
        <v>338</v>
      </c>
      <c r="B189"/>
      <c r="C189" t="s">
        <v>339</v>
      </c>
      <c r="D189" s="139">
        <v>2.1062048013100401</v>
      </c>
      <c r="E189" s="138">
        <v>1.9627599402072299E-8</v>
      </c>
      <c r="F189" t="s">
        <v>1515</v>
      </c>
      <c r="G189" t="s">
        <v>340</v>
      </c>
    </row>
    <row r="190" spans="1:7" x14ac:dyDescent="0.2">
      <c r="A190" s="1" t="s">
        <v>275</v>
      </c>
      <c r="B190"/>
      <c r="C190" t="s">
        <v>14</v>
      </c>
      <c r="D190" s="139">
        <v>2.1039704959191399</v>
      </c>
      <c r="E190" s="138">
        <v>5.5841615882512501E-16</v>
      </c>
      <c r="F190" t="s">
        <v>0</v>
      </c>
    </row>
    <row r="191" spans="1:7" x14ac:dyDescent="0.2">
      <c r="A191" s="1" t="s">
        <v>181</v>
      </c>
      <c r="B191"/>
      <c r="C191" t="s">
        <v>182</v>
      </c>
      <c r="D191" s="139">
        <v>2.0997375230248401</v>
      </c>
      <c r="E191" s="138">
        <v>1.1304828861315299E-15</v>
      </c>
      <c r="F191" s="98" t="s">
        <v>1432</v>
      </c>
      <c r="G191" s="1" t="s">
        <v>183</v>
      </c>
    </row>
    <row r="192" spans="1:7" x14ac:dyDescent="0.2">
      <c r="A192" s="1" t="s">
        <v>216</v>
      </c>
      <c r="B192"/>
      <c r="C192" t="s">
        <v>14</v>
      </c>
      <c r="D192" s="139">
        <v>2.0930950366702601</v>
      </c>
      <c r="E192" s="138">
        <v>4.95294251746699E-16</v>
      </c>
      <c r="F192" t="s">
        <v>0</v>
      </c>
    </row>
    <row r="193" spans="1:7" x14ac:dyDescent="0.2">
      <c r="A193" s="1" t="s">
        <v>1284</v>
      </c>
      <c r="B193" t="s">
        <v>158</v>
      </c>
      <c r="C193" s="1" t="s">
        <v>159</v>
      </c>
      <c r="D193" s="139">
        <v>2.0826781487595598</v>
      </c>
      <c r="E193" s="138">
        <v>5.3557472062466097E-9</v>
      </c>
      <c r="F193" s="98" t="s">
        <v>1432</v>
      </c>
      <c r="G193" t="s">
        <v>155</v>
      </c>
    </row>
    <row r="194" spans="1:7" x14ac:dyDescent="0.2">
      <c r="A194" s="1" t="s">
        <v>264</v>
      </c>
      <c r="B194"/>
      <c r="C194" t="s">
        <v>265</v>
      </c>
      <c r="D194" s="139">
        <v>2.0809658321276698</v>
      </c>
      <c r="E194" s="138">
        <v>3.1659736345301798E-8</v>
      </c>
      <c r="F194" s="1" t="s">
        <v>1478</v>
      </c>
      <c r="G194" s="1" t="s">
        <v>199</v>
      </c>
    </row>
    <row r="195" spans="1:7" x14ac:dyDescent="0.2">
      <c r="A195" s="1" t="s">
        <v>368</v>
      </c>
      <c r="B195"/>
      <c r="C195" t="s">
        <v>14</v>
      </c>
      <c r="D195" s="139">
        <v>2.0785279397028802</v>
      </c>
      <c r="E195" s="138">
        <v>1.68279925665372E-8</v>
      </c>
      <c r="F195" t="s">
        <v>0</v>
      </c>
    </row>
    <row r="196" spans="1:7" x14ac:dyDescent="0.2">
      <c r="A196" s="1" t="s">
        <v>419</v>
      </c>
      <c r="B196"/>
      <c r="C196" t="s">
        <v>14</v>
      </c>
      <c r="D196" s="139">
        <v>2.07757784959517</v>
      </c>
      <c r="E196" s="138">
        <v>1.7022182330072599E-18</v>
      </c>
      <c r="F196" t="s">
        <v>14</v>
      </c>
    </row>
    <row r="197" spans="1:7" x14ac:dyDescent="0.2">
      <c r="A197" s="1" t="s">
        <v>341</v>
      </c>
      <c r="B197"/>
      <c r="C197" t="s">
        <v>14</v>
      </c>
      <c r="D197" s="139">
        <v>2.07754930242612</v>
      </c>
      <c r="E197" s="138">
        <v>1.9512400605811101E-13</v>
      </c>
      <c r="F197" t="s">
        <v>0</v>
      </c>
    </row>
    <row r="198" spans="1:7" x14ac:dyDescent="0.2">
      <c r="A198" s="1" t="s">
        <v>314</v>
      </c>
      <c r="B198"/>
      <c r="C198" t="s">
        <v>14</v>
      </c>
      <c r="D198" s="139">
        <v>2.0767409401247101</v>
      </c>
      <c r="E198" s="138">
        <v>1.0796224607249201E-8</v>
      </c>
      <c r="F198" t="s">
        <v>0</v>
      </c>
    </row>
    <row r="199" spans="1:7" x14ac:dyDescent="0.2">
      <c r="A199" s="1" t="s">
        <v>332</v>
      </c>
      <c r="B199"/>
      <c r="C199" t="s">
        <v>14</v>
      </c>
      <c r="D199" s="139">
        <v>2.0695609820362102</v>
      </c>
      <c r="E199" s="138">
        <v>3.1123758741948001E-15</v>
      </c>
      <c r="F199" t="s">
        <v>0</v>
      </c>
    </row>
    <row r="200" spans="1:7" x14ac:dyDescent="0.2">
      <c r="A200" s="1" t="s">
        <v>178</v>
      </c>
      <c r="B200" s="150" t="s">
        <v>179</v>
      </c>
      <c r="C200" t="s">
        <v>148</v>
      </c>
      <c r="D200" s="139">
        <v>2.0647877215680199</v>
      </c>
      <c r="E200" s="138">
        <v>1.65316894897684E-6</v>
      </c>
      <c r="F200" s="140" t="s">
        <v>9</v>
      </c>
    </row>
    <row r="201" spans="1:7" x14ac:dyDescent="0.2">
      <c r="A201" s="1" t="s">
        <v>333</v>
      </c>
      <c r="B201"/>
      <c r="C201" t="s">
        <v>14</v>
      </c>
      <c r="D201" s="139">
        <v>2.0536848676912398</v>
      </c>
      <c r="E201" s="138">
        <v>6.9381000228159903E-11</v>
      </c>
      <c r="F201" t="s">
        <v>0</v>
      </c>
    </row>
    <row r="202" spans="1:7" x14ac:dyDescent="0.2">
      <c r="A202" s="1" t="s">
        <v>357</v>
      </c>
      <c r="B202"/>
      <c r="C202" t="s">
        <v>239</v>
      </c>
      <c r="D202" s="139">
        <v>2.0501434605698701</v>
      </c>
      <c r="E202" s="138">
        <v>6.4327580134273001E-7</v>
      </c>
      <c r="F202" t="s">
        <v>1515</v>
      </c>
      <c r="G202" s="141" t="s">
        <v>166</v>
      </c>
    </row>
    <row r="203" spans="1:7" x14ac:dyDescent="0.2">
      <c r="A203" s="1" t="s">
        <v>321</v>
      </c>
      <c r="B203"/>
      <c r="C203" t="s">
        <v>1259</v>
      </c>
      <c r="D203" s="139">
        <v>2.0451256222287402</v>
      </c>
      <c r="E203" s="138">
        <v>2.58762179917518E-13</v>
      </c>
      <c r="F203" t="s">
        <v>3</v>
      </c>
      <c r="G203" t="s">
        <v>1533</v>
      </c>
    </row>
    <row r="204" spans="1:7" x14ac:dyDescent="0.2">
      <c r="A204" s="1" t="s">
        <v>398</v>
      </c>
      <c r="B204"/>
      <c r="C204" t="s">
        <v>399</v>
      </c>
      <c r="D204" s="139">
        <v>2.0390470120541302</v>
      </c>
      <c r="E204" s="138">
        <v>4.0560076067616302E-10</v>
      </c>
      <c r="F204" t="s">
        <v>9</v>
      </c>
    </row>
    <row r="205" spans="1:7" x14ac:dyDescent="0.2">
      <c r="A205" s="1" t="s">
        <v>301</v>
      </c>
      <c r="B205"/>
      <c r="C205" t="s">
        <v>14</v>
      </c>
      <c r="D205" s="139">
        <v>2.0328295404282999</v>
      </c>
      <c r="E205" s="138">
        <v>1.20504800375518E-9</v>
      </c>
      <c r="F205" t="s">
        <v>0</v>
      </c>
    </row>
    <row r="206" spans="1:7" x14ac:dyDescent="0.2">
      <c r="A206" s="1" t="s">
        <v>1297</v>
      </c>
      <c r="B206" t="s">
        <v>436</v>
      </c>
      <c r="C206" s="1" t="s">
        <v>437</v>
      </c>
      <c r="D206" s="139">
        <v>2.0291394310372302</v>
      </c>
      <c r="E206" s="138">
        <v>5.0259788382712895E-7</v>
      </c>
      <c r="F206" s="140" t="s">
        <v>9</v>
      </c>
      <c r="G206" t="s">
        <v>438</v>
      </c>
    </row>
    <row r="207" spans="1:7" x14ac:dyDescent="0.2">
      <c r="A207" s="1" t="s">
        <v>400</v>
      </c>
      <c r="B207"/>
      <c r="C207" t="s">
        <v>14</v>
      </c>
      <c r="D207" s="139">
        <v>2.01480510198077</v>
      </c>
      <c r="E207" s="138">
        <v>1.94870172005015E-8</v>
      </c>
      <c r="F207" t="s">
        <v>0</v>
      </c>
    </row>
    <row r="208" spans="1:7" x14ac:dyDescent="0.2">
      <c r="A208" s="1" t="s">
        <v>405</v>
      </c>
      <c r="B208"/>
      <c r="C208" t="s">
        <v>406</v>
      </c>
      <c r="D208" s="139">
        <v>2.0134415992692798</v>
      </c>
      <c r="E208" s="138">
        <v>1.2635216756566601E-8</v>
      </c>
      <c r="F208" t="s">
        <v>1</v>
      </c>
    </row>
    <row r="209" spans="1:7" x14ac:dyDescent="0.2">
      <c r="A209" s="1" t="s">
        <v>217</v>
      </c>
      <c r="B209"/>
      <c r="C209" t="s">
        <v>14</v>
      </c>
      <c r="D209" s="139">
        <v>2.0101826854715301</v>
      </c>
      <c r="E209" s="138">
        <v>1.34011646021222E-8</v>
      </c>
      <c r="F209" t="s">
        <v>0</v>
      </c>
    </row>
    <row r="210" spans="1:7" x14ac:dyDescent="0.2">
      <c r="A210" s="1" t="s">
        <v>196</v>
      </c>
      <c r="B210"/>
      <c r="C210" t="s">
        <v>14</v>
      </c>
      <c r="D210" s="139">
        <v>2.00749978900848</v>
      </c>
      <c r="E210" s="138">
        <v>3.61770163207545E-9</v>
      </c>
      <c r="F210" t="s">
        <v>0</v>
      </c>
    </row>
    <row r="211" spans="1:7" x14ac:dyDescent="0.2">
      <c r="A211" s="1" t="s">
        <v>379</v>
      </c>
      <c r="B211"/>
      <c r="C211" t="s">
        <v>380</v>
      </c>
      <c r="D211" s="139">
        <v>2.0069219846475401</v>
      </c>
      <c r="E211" s="138">
        <v>2.4834107426628301E-7</v>
      </c>
      <c r="F211" s="140" t="s">
        <v>9</v>
      </c>
    </row>
    <row r="212" spans="1:7" x14ac:dyDescent="0.2">
      <c r="A212" s="1" t="s">
        <v>1292</v>
      </c>
      <c r="B212" t="s">
        <v>151</v>
      </c>
      <c r="C212" s="1" t="s">
        <v>152</v>
      </c>
      <c r="D212" s="139">
        <v>2.0005683567296901</v>
      </c>
      <c r="E212" s="138">
        <v>2.7830293271345502E-19</v>
      </c>
      <c r="F212" s="140" t="s">
        <v>9</v>
      </c>
    </row>
    <row r="213" spans="1:7" x14ac:dyDescent="0.2">
      <c r="A213" s="1" t="s">
        <v>54</v>
      </c>
      <c r="B213"/>
      <c r="C213" t="s">
        <v>372</v>
      </c>
      <c r="D213" s="139">
        <v>1.7924479508488</v>
      </c>
      <c r="E213" s="138">
        <v>7.42909943121347E-6</v>
      </c>
      <c r="F213" t="s">
        <v>3</v>
      </c>
      <c r="G213" s="1" t="s">
        <v>52</v>
      </c>
    </row>
    <row r="214" spans="1:7" x14ac:dyDescent="0.2">
      <c r="A214" s="1" t="s">
        <v>64</v>
      </c>
      <c r="B214" t="s">
        <v>65</v>
      </c>
      <c r="C214" t="s">
        <v>1564</v>
      </c>
      <c r="D214" s="139">
        <v>1.75877583663047</v>
      </c>
      <c r="E214" s="138">
        <v>1.05675528694015E-2</v>
      </c>
      <c r="F214" s="140" t="s">
        <v>9</v>
      </c>
      <c r="G214" t="s">
        <v>174</v>
      </c>
    </row>
    <row r="215" spans="1:7" x14ac:dyDescent="0.2">
      <c r="A215" s="1" t="s">
        <v>140</v>
      </c>
      <c r="B215"/>
      <c r="C215" t="s">
        <v>1257</v>
      </c>
      <c r="D215" s="139">
        <v>1.6541970396915999</v>
      </c>
      <c r="E215" s="138">
        <v>3.27126139603334E-5</v>
      </c>
      <c r="F215" t="s">
        <v>3</v>
      </c>
      <c r="G215" s="1" t="s">
        <v>1530</v>
      </c>
    </row>
    <row r="216" spans="1:7" x14ac:dyDescent="0.2">
      <c r="A216" s="142" t="s">
        <v>37</v>
      </c>
      <c r="B216" s="143"/>
      <c r="C216" s="143" t="s">
        <v>38</v>
      </c>
      <c r="D216" s="144">
        <v>1.6365302875605101</v>
      </c>
      <c r="E216" s="145">
        <v>7.79912455294167E-3</v>
      </c>
      <c r="F216" s="142" t="s">
        <v>1432</v>
      </c>
      <c r="G216" s="146" t="s">
        <v>503</v>
      </c>
    </row>
    <row r="217" spans="1:7" x14ac:dyDescent="0.2">
      <c r="A217" s="1" t="s">
        <v>45</v>
      </c>
      <c r="B217"/>
      <c r="C217" t="s">
        <v>175</v>
      </c>
      <c r="D217" s="139">
        <v>1.6269508937545201</v>
      </c>
      <c r="E217" s="138">
        <v>2.26696106965215E-2</v>
      </c>
      <c r="F217" t="s">
        <v>1</v>
      </c>
    </row>
    <row r="218" spans="1:7" x14ac:dyDescent="0.2">
      <c r="A218" s="1" t="s">
        <v>59</v>
      </c>
      <c r="B218" t="s">
        <v>60</v>
      </c>
      <c r="C218" t="s">
        <v>1565</v>
      </c>
      <c r="D218" s="139">
        <v>1.6214676349086601</v>
      </c>
      <c r="E218" s="138">
        <v>7.9560494407828904E-5</v>
      </c>
      <c r="F218" s="140" t="s">
        <v>9</v>
      </c>
      <c r="G218" t="s">
        <v>174</v>
      </c>
    </row>
    <row r="219" spans="1:7" x14ac:dyDescent="0.2">
      <c r="A219" s="1" t="s">
        <v>138</v>
      </c>
      <c r="B219"/>
      <c r="C219" t="s">
        <v>1256</v>
      </c>
      <c r="D219" s="139">
        <v>1.5113250005246699</v>
      </c>
      <c r="E219" s="138">
        <v>6.5273012460357596E-4</v>
      </c>
      <c r="F219" s="1" t="s">
        <v>3</v>
      </c>
      <c r="G219" s="1" t="s">
        <v>1530</v>
      </c>
    </row>
    <row r="220" spans="1:7" x14ac:dyDescent="0.2">
      <c r="A220" s="151" t="s">
        <v>920</v>
      </c>
      <c r="B220" s="152"/>
      <c r="C220" s="151" t="s">
        <v>1357</v>
      </c>
      <c r="D220" s="153">
        <v>-1.96764177176454</v>
      </c>
      <c r="E220" s="154">
        <v>1.5140729665510401E-6</v>
      </c>
      <c r="F220" s="151" t="s">
        <v>10</v>
      </c>
      <c r="G220" s="155" t="s">
        <v>1503</v>
      </c>
    </row>
    <row r="221" spans="1:7" x14ac:dyDescent="0.2">
      <c r="A221" s="151" t="s">
        <v>468</v>
      </c>
      <c r="B221" s="152"/>
      <c r="C221" s="151" t="s">
        <v>326</v>
      </c>
      <c r="D221" s="153">
        <v>-1.97336725665941</v>
      </c>
      <c r="E221" s="154">
        <v>1.1184679273661201E-18</v>
      </c>
      <c r="F221" s="155" t="s">
        <v>3</v>
      </c>
      <c r="G221" s="155" t="s">
        <v>1527</v>
      </c>
    </row>
    <row r="222" spans="1:7" x14ac:dyDescent="0.2">
      <c r="A222" s="155" t="s">
        <v>786</v>
      </c>
      <c r="B222" s="152"/>
      <c r="C222" s="155" t="s">
        <v>1364</v>
      </c>
      <c r="D222" s="153">
        <v>-2.0032795644382002</v>
      </c>
      <c r="E222" s="154">
        <v>6.05475367149754E-10</v>
      </c>
      <c r="F222" s="151" t="s">
        <v>515</v>
      </c>
      <c r="G222" s="155" t="s">
        <v>1508</v>
      </c>
    </row>
    <row r="223" spans="1:7" x14ac:dyDescent="0.2">
      <c r="A223" s="155" t="s">
        <v>785</v>
      </c>
      <c r="B223" s="152"/>
      <c r="C223" s="155" t="s">
        <v>1241</v>
      </c>
      <c r="D223" s="153">
        <v>-2.00342308565775</v>
      </c>
      <c r="E223" s="154">
        <v>1.2445666775275101E-12</v>
      </c>
      <c r="F223" s="151" t="s">
        <v>515</v>
      </c>
      <c r="G223" s="155" t="s">
        <v>525</v>
      </c>
    </row>
    <row r="224" spans="1:7" x14ac:dyDescent="0.2">
      <c r="A224" s="155" t="s">
        <v>1301</v>
      </c>
      <c r="B224" s="152" t="s">
        <v>784</v>
      </c>
      <c r="C224" s="155" t="s">
        <v>1247</v>
      </c>
      <c r="D224" s="153">
        <v>-2.0047225132482001</v>
      </c>
      <c r="E224" s="154">
        <v>3.0867603020038399E-7</v>
      </c>
      <c r="F224" s="155" t="s">
        <v>62</v>
      </c>
      <c r="G224" s="155"/>
    </row>
    <row r="225" spans="1:7" x14ac:dyDescent="0.2">
      <c r="A225" s="155" t="s">
        <v>1300</v>
      </c>
      <c r="B225" s="152" t="s">
        <v>783</v>
      </c>
      <c r="C225" s="155" t="s">
        <v>1095</v>
      </c>
      <c r="D225" s="153">
        <v>-2.0165486058588198</v>
      </c>
      <c r="E225" s="154">
        <v>4.0982960763489998E-20</v>
      </c>
      <c r="F225" s="151" t="s">
        <v>515</v>
      </c>
      <c r="G225" s="151" t="s">
        <v>1488</v>
      </c>
    </row>
    <row r="226" spans="1:7" x14ac:dyDescent="0.2">
      <c r="A226" s="155" t="s">
        <v>782</v>
      </c>
      <c r="B226" s="152"/>
      <c r="C226" s="155" t="s">
        <v>1378</v>
      </c>
      <c r="D226" s="153">
        <v>-2.0224045986878401</v>
      </c>
      <c r="E226" s="154">
        <v>4.7657972264746899E-9</v>
      </c>
      <c r="F226" s="156" t="s">
        <v>1</v>
      </c>
      <c r="G226" s="155"/>
    </row>
    <row r="227" spans="1:7" x14ac:dyDescent="0.2">
      <c r="A227" s="155" t="s">
        <v>781</v>
      </c>
      <c r="B227" s="152"/>
      <c r="C227" s="155" t="s">
        <v>1222</v>
      </c>
      <c r="D227" s="153">
        <v>-2.0248520196141602</v>
      </c>
      <c r="E227" s="154">
        <v>9.107382204679159E-19</v>
      </c>
      <c r="F227" s="155" t="s">
        <v>62</v>
      </c>
      <c r="G227" s="155"/>
    </row>
    <row r="228" spans="1:7" x14ac:dyDescent="0.2">
      <c r="A228" s="155" t="s">
        <v>780</v>
      </c>
      <c r="B228" s="152"/>
      <c r="C228" s="155" t="s">
        <v>14</v>
      </c>
      <c r="D228" s="153">
        <v>-2.0254154865043801</v>
      </c>
      <c r="E228" s="154">
        <v>4.1004552853383302E-9</v>
      </c>
      <c r="F228" s="156" t="s">
        <v>0</v>
      </c>
      <c r="G228" s="151"/>
    </row>
    <row r="229" spans="1:7" x14ac:dyDescent="0.2">
      <c r="A229" s="155" t="s">
        <v>495</v>
      </c>
      <c r="B229" s="152"/>
      <c r="C229" s="155" t="s">
        <v>1381</v>
      </c>
      <c r="D229" s="153">
        <v>-2.0298553261085601</v>
      </c>
      <c r="E229" s="154">
        <v>7.4858714212283595E-11</v>
      </c>
      <c r="F229" s="156" t="s">
        <v>1515</v>
      </c>
      <c r="G229" s="157" t="s">
        <v>166</v>
      </c>
    </row>
    <row r="230" spans="1:7" x14ac:dyDescent="0.2">
      <c r="A230" s="155" t="s">
        <v>779</v>
      </c>
      <c r="B230" s="152"/>
      <c r="C230" s="155" t="s">
        <v>977</v>
      </c>
      <c r="D230" s="153">
        <v>-2.03801586470576</v>
      </c>
      <c r="E230" s="154">
        <v>4.1590163205472399E-30</v>
      </c>
      <c r="F230" s="151" t="s">
        <v>515</v>
      </c>
      <c r="G230" s="155" t="s">
        <v>525</v>
      </c>
    </row>
    <row r="231" spans="1:7" x14ac:dyDescent="0.2">
      <c r="A231" s="155" t="s">
        <v>778</v>
      </c>
      <c r="B231" s="152"/>
      <c r="C231" s="155" t="s">
        <v>14</v>
      </c>
      <c r="D231" s="153">
        <v>-2.0431752474330098</v>
      </c>
      <c r="E231" s="154">
        <v>6.6301322958556803E-7</v>
      </c>
      <c r="F231" s="156" t="s">
        <v>0</v>
      </c>
      <c r="G231" s="155"/>
    </row>
    <row r="232" spans="1:7" x14ac:dyDescent="0.2">
      <c r="A232" s="155" t="s">
        <v>1306</v>
      </c>
      <c r="B232" s="152" t="s">
        <v>777</v>
      </c>
      <c r="C232" s="155" t="s">
        <v>1235</v>
      </c>
      <c r="D232" s="153">
        <v>-2.04420164267168</v>
      </c>
      <c r="E232" s="154">
        <v>2.8491208880944499E-9</v>
      </c>
      <c r="F232" s="151" t="s">
        <v>1477</v>
      </c>
      <c r="G232" s="155"/>
    </row>
    <row r="233" spans="1:7" x14ac:dyDescent="0.2">
      <c r="A233" s="155" t="s">
        <v>775</v>
      </c>
      <c r="B233" s="152"/>
      <c r="C233" s="155" t="s">
        <v>692</v>
      </c>
      <c r="D233" s="153">
        <v>-2.0477073615667898</v>
      </c>
      <c r="E233" s="154">
        <v>1.7399021605079101E-4</v>
      </c>
      <c r="F233" s="155" t="s">
        <v>62</v>
      </c>
      <c r="G233" s="151" t="s">
        <v>776</v>
      </c>
    </row>
    <row r="234" spans="1:7" x14ac:dyDescent="0.2">
      <c r="A234" s="155" t="s">
        <v>774</v>
      </c>
      <c r="B234" s="152"/>
      <c r="C234" s="155" t="s">
        <v>1124</v>
      </c>
      <c r="D234" s="153">
        <v>-2.07591319880679</v>
      </c>
      <c r="E234" s="154">
        <v>1.46215894210338E-5</v>
      </c>
      <c r="F234" s="151" t="s">
        <v>515</v>
      </c>
      <c r="G234" s="151" t="s">
        <v>525</v>
      </c>
    </row>
    <row r="235" spans="1:7" x14ac:dyDescent="0.2">
      <c r="A235" s="155" t="s">
        <v>773</v>
      </c>
      <c r="B235" s="152"/>
      <c r="C235" s="155" t="s">
        <v>1242</v>
      </c>
      <c r="D235" s="153">
        <v>-2.07957760964723</v>
      </c>
      <c r="E235" s="154">
        <v>6.8219878402228601E-10</v>
      </c>
      <c r="F235" s="155" t="s">
        <v>62</v>
      </c>
      <c r="G235" s="155"/>
    </row>
    <row r="236" spans="1:7" x14ac:dyDescent="0.2">
      <c r="A236" s="155" t="s">
        <v>772</v>
      </c>
      <c r="B236" s="152"/>
      <c r="C236" s="155" t="s">
        <v>14</v>
      </c>
      <c r="D236" s="153">
        <v>-2.0846366858524799</v>
      </c>
      <c r="E236" s="154">
        <v>2.4001535011826699E-3</v>
      </c>
      <c r="F236" s="156" t="s">
        <v>0</v>
      </c>
      <c r="G236" s="155"/>
    </row>
    <row r="237" spans="1:7" x14ac:dyDescent="0.2">
      <c r="A237" s="155" t="s">
        <v>771</v>
      </c>
      <c r="B237" s="152"/>
      <c r="C237" s="155" t="s">
        <v>1361</v>
      </c>
      <c r="D237" s="153">
        <v>-2.0858654273403801</v>
      </c>
      <c r="E237" s="154">
        <v>1.0557786942676201E-30</v>
      </c>
      <c r="F237" s="156" t="s">
        <v>1</v>
      </c>
      <c r="G237" s="155"/>
    </row>
    <row r="238" spans="1:7" x14ac:dyDescent="0.2">
      <c r="A238" s="155" t="s">
        <v>770</v>
      </c>
      <c r="B238" s="152"/>
      <c r="C238" s="155" t="s">
        <v>1091</v>
      </c>
      <c r="D238" s="153">
        <v>-2.0878760091942401</v>
      </c>
      <c r="E238" s="154">
        <v>1.1823442662805301E-10</v>
      </c>
      <c r="F238" s="155" t="s">
        <v>62</v>
      </c>
      <c r="G238" s="155" t="s">
        <v>5</v>
      </c>
    </row>
    <row r="239" spans="1:7" x14ac:dyDescent="0.2">
      <c r="A239" s="155" t="s">
        <v>768</v>
      </c>
      <c r="B239" s="152"/>
      <c r="C239" s="155" t="s">
        <v>769</v>
      </c>
      <c r="D239" s="153">
        <v>-2.0906662544393999</v>
      </c>
      <c r="E239" s="154">
        <v>9.2701220387177706E-9</v>
      </c>
      <c r="F239" s="151" t="s">
        <v>515</v>
      </c>
      <c r="G239" s="155" t="s">
        <v>525</v>
      </c>
    </row>
    <row r="240" spans="1:7" x14ac:dyDescent="0.2">
      <c r="A240" s="155" t="s">
        <v>767</v>
      </c>
      <c r="B240" s="152"/>
      <c r="C240" s="155" t="s">
        <v>14</v>
      </c>
      <c r="D240" s="153">
        <v>-2.0912030105280901</v>
      </c>
      <c r="E240" s="154">
        <v>1.5969601290690299E-3</v>
      </c>
      <c r="F240" s="156" t="s">
        <v>0</v>
      </c>
      <c r="G240" s="155"/>
    </row>
    <row r="241" spans="1:7" x14ac:dyDescent="0.2">
      <c r="A241" s="155" t="s">
        <v>1313</v>
      </c>
      <c r="B241" s="152" t="s">
        <v>457</v>
      </c>
      <c r="C241" s="155" t="s">
        <v>1237</v>
      </c>
      <c r="D241" s="153">
        <v>-2.0996169351702498</v>
      </c>
      <c r="E241" s="154">
        <v>9.9393155652099604E-21</v>
      </c>
      <c r="F241" s="151" t="s">
        <v>1432</v>
      </c>
      <c r="G241" s="155" t="s">
        <v>503</v>
      </c>
    </row>
    <row r="242" spans="1:7" x14ac:dyDescent="0.2">
      <c r="A242" s="155" t="s">
        <v>464</v>
      </c>
      <c r="B242" s="152"/>
      <c r="C242" s="155" t="s">
        <v>14</v>
      </c>
      <c r="D242" s="153">
        <v>-2.1086017303516198</v>
      </c>
      <c r="E242" s="154">
        <v>8.8207080080376494E-8</v>
      </c>
      <c r="F242" s="156" t="s">
        <v>0</v>
      </c>
      <c r="G242" s="155"/>
    </row>
    <row r="243" spans="1:7" x14ac:dyDescent="0.2">
      <c r="A243" s="155" t="s">
        <v>766</v>
      </c>
      <c r="B243" s="152"/>
      <c r="C243" s="155" t="s">
        <v>1338</v>
      </c>
      <c r="D243" s="153">
        <v>-2.11441579794392</v>
      </c>
      <c r="E243" s="154">
        <v>5.5544397112225201E-6</v>
      </c>
      <c r="F243" s="151" t="s">
        <v>515</v>
      </c>
      <c r="G243" s="155" t="s">
        <v>525</v>
      </c>
    </row>
    <row r="244" spans="1:7" x14ac:dyDescent="0.2">
      <c r="A244" s="155" t="s">
        <v>765</v>
      </c>
      <c r="B244" s="152"/>
      <c r="C244" s="155" t="s">
        <v>909</v>
      </c>
      <c r="D244" s="153">
        <v>-2.1191976665037</v>
      </c>
      <c r="E244" s="154">
        <v>1.5042998662114101E-8</v>
      </c>
      <c r="F244" s="155" t="s">
        <v>62</v>
      </c>
      <c r="G244" s="155"/>
    </row>
    <row r="245" spans="1:7" x14ac:dyDescent="0.2">
      <c r="A245" s="155" t="s">
        <v>764</v>
      </c>
      <c r="B245" s="152"/>
      <c r="C245" s="155" t="s">
        <v>1363</v>
      </c>
      <c r="D245" s="153">
        <v>-2.1224968891836302</v>
      </c>
      <c r="E245" s="154">
        <v>5.4278351212209803E-15</v>
      </c>
      <c r="F245" s="151" t="s">
        <v>515</v>
      </c>
      <c r="G245" s="151" t="s">
        <v>1488</v>
      </c>
    </row>
    <row r="246" spans="1:7" x14ac:dyDescent="0.2">
      <c r="A246" s="155" t="s">
        <v>763</v>
      </c>
      <c r="B246" s="152"/>
      <c r="C246" s="155" t="s">
        <v>1092</v>
      </c>
      <c r="D246" s="153">
        <v>-2.1304211949546499</v>
      </c>
      <c r="E246" s="154">
        <v>1.25489944962025E-3</v>
      </c>
      <c r="F246" s="155" t="s">
        <v>556</v>
      </c>
      <c r="G246" s="158"/>
    </row>
    <row r="247" spans="1:7" x14ac:dyDescent="0.2">
      <c r="A247" s="155" t="s">
        <v>762</v>
      </c>
      <c r="B247" s="152"/>
      <c r="C247" s="155" t="s">
        <v>1367</v>
      </c>
      <c r="D247" s="153">
        <v>-2.1342035431920099</v>
      </c>
      <c r="E247" s="154">
        <v>1.5162078720827501E-3</v>
      </c>
      <c r="F247" s="156" t="s">
        <v>1515</v>
      </c>
      <c r="G247" s="155"/>
    </row>
    <row r="248" spans="1:7" x14ac:dyDescent="0.2">
      <c r="A248" s="155" t="s">
        <v>761</v>
      </c>
      <c r="B248" s="152"/>
      <c r="C248" s="155" t="s">
        <v>1351</v>
      </c>
      <c r="D248" s="153">
        <v>-2.1397001024959299</v>
      </c>
      <c r="E248" s="154">
        <v>1.1499841936261199E-21</v>
      </c>
      <c r="F248" s="155" t="s">
        <v>10</v>
      </c>
      <c r="G248" s="156" t="s">
        <v>1531</v>
      </c>
    </row>
    <row r="249" spans="1:7" x14ac:dyDescent="0.2">
      <c r="A249" s="155" t="s">
        <v>463</v>
      </c>
      <c r="B249" s="152"/>
      <c r="C249" s="155" t="s">
        <v>14</v>
      </c>
      <c r="D249" s="153">
        <v>-2.1403254821970501</v>
      </c>
      <c r="E249" s="154">
        <v>3.9152524630605998E-10</v>
      </c>
      <c r="F249" s="156" t="s">
        <v>0</v>
      </c>
      <c r="G249" s="155"/>
    </row>
    <row r="250" spans="1:7" x14ac:dyDescent="0.2">
      <c r="A250" s="155" t="s">
        <v>760</v>
      </c>
      <c r="B250" s="152"/>
      <c r="C250" s="155" t="s">
        <v>843</v>
      </c>
      <c r="D250" s="153">
        <v>-2.1409518940654602</v>
      </c>
      <c r="E250" s="154">
        <v>7.7674599782762802E-19</v>
      </c>
      <c r="F250" s="151" t="s">
        <v>515</v>
      </c>
      <c r="G250" s="155" t="s">
        <v>1508</v>
      </c>
    </row>
    <row r="251" spans="1:7" x14ac:dyDescent="0.2">
      <c r="A251" s="155" t="s">
        <v>759</v>
      </c>
      <c r="B251" s="152"/>
      <c r="C251" s="155" t="s">
        <v>14</v>
      </c>
      <c r="D251" s="153">
        <v>-2.1451631186107698</v>
      </c>
      <c r="E251" s="154">
        <v>6.4091402856117302E-3</v>
      </c>
      <c r="F251" s="156" t="s">
        <v>0</v>
      </c>
      <c r="G251" s="155"/>
    </row>
    <row r="252" spans="1:7" x14ac:dyDescent="0.2">
      <c r="A252" s="155" t="s">
        <v>758</v>
      </c>
      <c r="B252" s="152"/>
      <c r="C252" s="155" t="s">
        <v>524</v>
      </c>
      <c r="D252" s="153">
        <v>-2.1500541164727802</v>
      </c>
      <c r="E252" s="154">
        <v>1.45616971877647E-5</v>
      </c>
      <c r="F252" s="151" t="s">
        <v>515</v>
      </c>
      <c r="G252" s="155" t="s">
        <v>525</v>
      </c>
    </row>
    <row r="253" spans="1:7" x14ac:dyDescent="0.2">
      <c r="A253" s="155" t="s">
        <v>466</v>
      </c>
      <c r="B253" s="152"/>
      <c r="C253" s="155" t="s">
        <v>1132</v>
      </c>
      <c r="D253" s="153">
        <v>-2.15266290686372</v>
      </c>
      <c r="E253" s="154">
        <v>1.9569747524552499E-29</v>
      </c>
      <c r="F253" s="155" t="s">
        <v>3</v>
      </c>
      <c r="G253" s="155" t="s">
        <v>1527</v>
      </c>
    </row>
    <row r="254" spans="1:7" x14ac:dyDescent="0.2">
      <c r="A254" s="155" t="s">
        <v>757</v>
      </c>
      <c r="B254" s="152"/>
      <c r="C254" s="155" t="s">
        <v>14</v>
      </c>
      <c r="D254" s="153">
        <v>-2.1553684192029801</v>
      </c>
      <c r="E254" s="154">
        <v>1.0391452139321599E-5</v>
      </c>
      <c r="F254" s="156" t="s">
        <v>0</v>
      </c>
      <c r="G254" s="155"/>
    </row>
    <row r="255" spans="1:7" x14ac:dyDescent="0.2">
      <c r="A255" s="155" t="s">
        <v>756</v>
      </c>
      <c r="B255" s="152"/>
      <c r="C255" s="155" t="s">
        <v>1337</v>
      </c>
      <c r="D255" s="153">
        <v>-2.15702579245007</v>
      </c>
      <c r="E255" s="154">
        <v>5.6979264412916695E-4</v>
      </c>
      <c r="F255" s="156" t="s">
        <v>1</v>
      </c>
      <c r="G255" s="151"/>
    </row>
    <row r="256" spans="1:7" x14ac:dyDescent="0.2">
      <c r="A256" s="155" t="s">
        <v>755</v>
      </c>
      <c r="B256" s="152"/>
      <c r="C256" s="155" t="s">
        <v>1359</v>
      </c>
      <c r="D256" s="153">
        <v>-2.1580119262245998</v>
      </c>
      <c r="E256" s="154">
        <v>3.12615021433881E-3</v>
      </c>
      <c r="F256" s="155" t="s">
        <v>10</v>
      </c>
      <c r="G256" s="155" t="s">
        <v>1528</v>
      </c>
    </row>
    <row r="257" spans="1:7" x14ac:dyDescent="0.2">
      <c r="A257" s="155" t="s">
        <v>754</v>
      </c>
      <c r="B257" s="152"/>
      <c r="C257" s="155" t="s">
        <v>1217</v>
      </c>
      <c r="D257" s="153">
        <v>-2.1684317022263699</v>
      </c>
      <c r="E257" s="154">
        <v>1.42956342324701E-10</v>
      </c>
      <c r="F257" s="151" t="s">
        <v>515</v>
      </c>
      <c r="G257" s="151" t="s">
        <v>1488</v>
      </c>
    </row>
    <row r="258" spans="1:7" x14ac:dyDescent="0.2">
      <c r="A258" s="155" t="s">
        <v>485</v>
      </c>
      <c r="B258" s="152"/>
      <c r="C258" s="155" t="s">
        <v>14</v>
      </c>
      <c r="D258" s="153">
        <v>-2.1690125800164801</v>
      </c>
      <c r="E258" s="154">
        <v>1.0526343666173001E-6</v>
      </c>
      <c r="F258" s="156" t="s">
        <v>0</v>
      </c>
      <c r="G258" s="159"/>
    </row>
    <row r="259" spans="1:7" x14ac:dyDescent="0.2">
      <c r="A259" s="155" t="s">
        <v>1309</v>
      </c>
      <c r="B259" s="152" t="s">
        <v>753</v>
      </c>
      <c r="C259" s="155" t="s">
        <v>938</v>
      </c>
      <c r="D259" s="153">
        <v>-2.17243668535985</v>
      </c>
      <c r="E259" s="154">
        <v>1.4183194574473599E-15</v>
      </c>
      <c r="F259" s="151" t="s">
        <v>515</v>
      </c>
      <c r="G259" s="155" t="s">
        <v>525</v>
      </c>
    </row>
    <row r="260" spans="1:7" x14ac:dyDescent="0.2">
      <c r="A260" s="155" t="s">
        <v>752</v>
      </c>
      <c r="B260" s="152"/>
      <c r="C260" s="155" t="s">
        <v>854</v>
      </c>
      <c r="D260" s="153">
        <v>-2.1793109019926198</v>
      </c>
      <c r="E260" s="154">
        <v>1.00634574814955E-27</v>
      </c>
      <c r="F260" s="151" t="s">
        <v>515</v>
      </c>
      <c r="G260" s="151" t="s">
        <v>1488</v>
      </c>
    </row>
    <row r="261" spans="1:7" x14ac:dyDescent="0.2">
      <c r="A261" s="155" t="s">
        <v>467</v>
      </c>
      <c r="B261" s="152"/>
      <c r="C261" s="155" t="s">
        <v>322</v>
      </c>
      <c r="D261" s="153">
        <v>-2.1849830801897001</v>
      </c>
      <c r="E261" s="154">
        <v>2.6554273159798201E-17</v>
      </c>
      <c r="F261" s="155" t="s">
        <v>3</v>
      </c>
      <c r="G261" s="155" t="s">
        <v>1527</v>
      </c>
    </row>
    <row r="262" spans="1:7" x14ac:dyDescent="0.2">
      <c r="A262" s="155" t="s">
        <v>751</v>
      </c>
      <c r="B262" s="152"/>
      <c r="C262" s="155" t="s">
        <v>1000</v>
      </c>
      <c r="D262" s="153">
        <v>-2.19282478978025</v>
      </c>
      <c r="E262" s="154">
        <v>4.2806414100294299E-18</v>
      </c>
      <c r="F262" s="155" t="s">
        <v>62</v>
      </c>
      <c r="G262" s="155" t="s">
        <v>503</v>
      </c>
    </row>
    <row r="263" spans="1:7" x14ac:dyDescent="0.2">
      <c r="A263" s="155" t="s">
        <v>750</v>
      </c>
      <c r="B263" s="152"/>
      <c r="C263" s="155" t="s">
        <v>339</v>
      </c>
      <c r="D263" s="153">
        <v>-2.1934106390106298</v>
      </c>
      <c r="E263" s="154">
        <v>3.1357050881648997E-8</v>
      </c>
      <c r="F263" s="151" t="s">
        <v>1432</v>
      </c>
      <c r="G263" s="155" t="s">
        <v>503</v>
      </c>
    </row>
    <row r="264" spans="1:7" x14ac:dyDescent="0.2">
      <c r="A264" s="155" t="s">
        <v>749</v>
      </c>
      <c r="B264" s="152"/>
      <c r="C264" s="155" t="s">
        <v>1371</v>
      </c>
      <c r="D264" s="153">
        <v>-2.194199526337</v>
      </c>
      <c r="E264" s="154">
        <v>7.0354833604586002E-16</v>
      </c>
      <c r="F264" s="155" t="s">
        <v>10</v>
      </c>
      <c r="G264" s="155" t="s">
        <v>1528</v>
      </c>
    </row>
    <row r="265" spans="1:7" x14ac:dyDescent="0.2">
      <c r="A265" s="155" t="s">
        <v>461</v>
      </c>
      <c r="B265" s="152"/>
      <c r="C265" s="155" t="s">
        <v>1350</v>
      </c>
      <c r="D265" s="153">
        <v>-2.19715069921314</v>
      </c>
      <c r="E265" s="154">
        <v>1.7932196578886399E-5</v>
      </c>
      <c r="F265" s="155" t="s">
        <v>556</v>
      </c>
      <c r="G265" s="155"/>
    </row>
    <row r="266" spans="1:7" x14ac:dyDescent="0.2">
      <c r="A266" s="155" t="s">
        <v>748</v>
      </c>
      <c r="B266" s="152"/>
      <c r="C266" s="155" t="s">
        <v>1346</v>
      </c>
      <c r="D266" s="153">
        <v>-2.1997721057278001</v>
      </c>
      <c r="E266" s="154">
        <v>2.32714257342911E-4</v>
      </c>
      <c r="F266" s="151" t="s">
        <v>515</v>
      </c>
      <c r="G266" s="155" t="s">
        <v>525</v>
      </c>
    </row>
    <row r="267" spans="1:7" x14ac:dyDescent="0.2">
      <c r="A267" s="155" t="s">
        <v>747</v>
      </c>
      <c r="B267" s="152"/>
      <c r="C267" s="155" t="s">
        <v>14</v>
      </c>
      <c r="D267" s="153">
        <v>-2.1999021792136002</v>
      </c>
      <c r="E267" s="154">
        <v>7.8501309832948997E-25</v>
      </c>
      <c r="F267" s="156" t="s">
        <v>0</v>
      </c>
      <c r="G267" s="151"/>
    </row>
    <row r="268" spans="1:7" x14ac:dyDescent="0.2">
      <c r="A268" s="155" t="s">
        <v>746</v>
      </c>
      <c r="B268" s="152"/>
      <c r="C268" s="155" t="s">
        <v>983</v>
      </c>
      <c r="D268" s="153">
        <v>-2.2026773600467702</v>
      </c>
      <c r="E268" s="154">
        <v>7.5992064645891597E-8</v>
      </c>
      <c r="F268" s="160" t="s">
        <v>1477</v>
      </c>
      <c r="G268" s="155"/>
    </row>
    <row r="269" spans="1:7" x14ac:dyDescent="0.2">
      <c r="A269" s="155" t="s">
        <v>745</v>
      </c>
      <c r="B269" s="152"/>
      <c r="C269" s="155" t="s">
        <v>708</v>
      </c>
      <c r="D269" s="153">
        <v>-2.20506321925625</v>
      </c>
      <c r="E269" s="154">
        <v>1.48902287915442E-24</v>
      </c>
      <c r="F269" s="151" t="s">
        <v>515</v>
      </c>
      <c r="G269" s="155" t="s">
        <v>525</v>
      </c>
    </row>
    <row r="270" spans="1:7" x14ac:dyDescent="0.2">
      <c r="A270" s="155" t="s">
        <v>744</v>
      </c>
      <c r="B270" s="152"/>
      <c r="C270" s="155" t="s">
        <v>1034</v>
      </c>
      <c r="D270" s="153">
        <v>-2.20830438443378</v>
      </c>
      <c r="E270" s="154">
        <v>3.1881422005425399E-10</v>
      </c>
      <c r="F270" s="151" t="s">
        <v>515</v>
      </c>
      <c r="G270" s="151" t="s">
        <v>1488</v>
      </c>
    </row>
    <row r="271" spans="1:7" x14ac:dyDescent="0.2">
      <c r="A271" s="155" t="s">
        <v>743</v>
      </c>
      <c r="B271" s="152"/>
      <c r="C271" s="155" t="s">
        <v>708</v>
      </c>
      <c r="D271" s="153">
        <v>-2.2162249985293898</v>
      </c>
      <c r="E271" s="154">
        <v>3.2177121785937699E-20</v>
      </c>
      <c r="F271" s="151" t="s">
        <v>515</v>
      </c>
      <c r="G271" s="155" t="s">
        <v>525</v>
      </c>
    </row>
    <row r="272" spans="1:7" x14ac:dyDescent="0.2">
      <c r="A272" s="155" t="s">
        <v>742</v>
      </c>
      <c r="B272" s="152"/>
      <c r="C272" s="155" t="s">
        <v>1236</v>
      </c>
      <c r="D272" s="153">
        <v>-2.22236401518294</v>
      </c>
      <c r="E272" s="154">
        <v>4.3574000782629601E-21</v>
      </c>
      <c r="F272" s="155" t="s">
        <v>62</v>
      </c>
      <c r="G272" s="155" t="s">
        <v>5</v>
      </c>
    </row>
    <row r="273" spans="1:7" x14ac:dyDescent="0.2">
      <c r="A273" s="155" t="s">
        <v>741</v>
      </c>
      <c r="B273" s="152"/>
      <c r="C273" s="155" t="s">
        <v>14</v>
      </c>
      <c r="D273" s="153">
        <v>-2.22714901722988</v>
      </c>
      <c r="E273" s="154">
        <v>1.13972374892934E-12</v>
      </c>
      <c r="F273" s="156" t="s">
        <v>0</v>
      </c>
      <c r="G273" s="155"/>
    </row>
    <row r="274" spans="1:7" x14ac:dyDescent="0.2">
      <c r="A274" s="155" t="s">
        <v>740</v>
      </c>
      <c r="B274" s="152"/>
      <c r="C274" s="155" t="s">
        <v>1227</v>
      </c>
      <c r="D274" s="153">
        <v>-2.22761697307027</v>
      </c>
      <c r="E274" s="154">
        <v>4.1512032722066901E-36</v>
      </c>
      <c r="F274" s="151" t="s">
        <v>515</v>
      </c>
      <c r="G274" s="155" t="s">
        <v>525</v>
      </c>
    </row>
    <row r="275" spans="1:7" x14ac:dyDescent="0.2">
      <c r="A275" s="155" t="s">
        <v>899</v>
      </c>
      <c r="B275" s="152" t="s">
        <v>739</v>
      </c>
      <c r="C275" s="155" t="s">
        <v>1387</v>
      </c>
      <c r="D275" s="153">
        <v>-2.2296610158580101</v>
      </c>
      <c r="E275" s="154">
        <v>2.36411346696408E-24</v>
      </c>
      <c r="F275" s="151" t="s">
        <v>1432</v>
      </c>
      <c r="G275" s="155" t="s">
        <v>503</v>
      </c>
    </row>
    <row r="276" spans="1:7" x14ac:dyDescent="0.2">
      <c r="A276" s="155" t="s">
        <v>738</v>
      </c>
      <c r="B276" s="152"/>
      <c r="C276" s="155" t="s">
        <v>1041</v>
      </c>
      <c r="D276" s="153">
        <v>-2.2415605424481702</v>
      </c>
      <c r="E276" s="154">
        <v>2.96826935574075E-33</v>
      </c>
      <c r="F276" s="156" t="s">
        <v>1515</v>
      </c>
      <c r="G276" s="155"/>
    </row>
    <row r="277" spans="1:7" x14ac:dyDescent="0.2">
      <c r="A277" s="155" t="s">
        <v>1331</v>
      </c>
      <c r="B277" s="152" t="s">
        <v>737</v>
      </c>
      <c r="C277" s="155" t="s">
        <v>915</v>
      </c>
      <c r="D277" s="153">
        <v>-2.2458000411557402</v>
      </c>
      <c r="E277" s="154">
        <v>1.5434820110945299E-9</v>
      </c>
      <c r="F277" s="151" t="s">
        <v>515</v>
      </c>
      <c r="G277" s="151" t="s">
        <v>1488</v>
      </c>
    </row>
    <row r="278" spans="1:7" x14ac:dyDescent="0.2">
      <c r="A278" s="155" t="s">
        <v>469</v>
      </c>
      <c r="B278" s="152"/>
      <c r="C278" s="155" t="s">
        <v>1132</v>
      </c>
      <c r="D278" s="153">
        <v>-2.2562266517885501</v>
      </c>
      <c r="E278" s="154">
        <v>3.6060816676574901E-5</v>
      </c>
      <c r="F278" s="155" t="s">
        <v>10</v>
      </c>
      <c r="G278" s="155" t="s">
        <v>1527</v>
      </c>
    </row>
    <row r="279" spans="1:7" x14ac:dyDescent="0.2">
      <c r="A279" s="155" t="s">
        <v>484</v>
      </c>
      <c r="B279" s="152"/>
      <c r="C279" s="155" t="s">
        <v>14</v>
      </c>
      <c r="D279" s="153">
        <v>-2.25857610269464</v>
      </c>
      <c r="E279" s="154">
        <v>7.2132814924145704E-7</v>
      </c>
      <c r="F279" s="156" t="s">
        <v>0</v>
      </c>
      <c r="G279" s="159"/>
    </row>
    <row r="280" spans="1:7" x14ac:dyDescent="0.2">
      <c r="A280" s="155" t="s">
        <v>736</v>
      </c>
      <c r="B280" s="152"/>
      <c r="C280" s="155" t="s">
        <v>14</v>
      </c>
      <c r="D280" s="153">
        <v>-2.2679969264419899</v>
      </c>
      <c r="E280" s="154">
        <v>4.2175708841120799E-3</v>
      </c>
      <c r="F280" s="156" t="s">
        <v>0</v>
      </c>
      <c r="G280" s="155"/>
    </row>
    <row r="281" spans="1:7" x14ac:dyDescent="0.2">
      <c r="A281" s="155" t="s">
        <v>1023</v>
      </c>
      <c r="B281" s="152" t="s">
        <v>735</v>
      </c>
      <c r="C281" s="155" t="s">
        <v>1024</v>
      </c>
      <c r="D281" s="153">
        <v>-2.27888398866817</v>
      </c>
      <c r="E281" s="154">
        <v>3.5841361262031602E-24</v>
      </c>
      <c r="F281" s="155" t="s">
        <v>62</v>
      </c>
      <c r="G281" s="155"/>
    </row>
    <row r="282" spans="1:7" x14ac:dyDescent="0.2">
      <c r="A282" s="155" t="s">
        <v>734</v>
      </c>
      <c r="B282" s="152"/>
      <c r="C282" s="155" t="s">
        <v>996</v>
      </c>
      <c r="D282" s="153">
        <v>-2.2796755698078002</v>
      </c>
      <c r="E282" s="154">
        <v>1.0348472393038099E-14</v>
      </c>
      <c r="F282" s="151" t="s">
        <v>1432</v>
      </c>
      <c r="G282" s="155"/>
    </row>
    <row r="283" spans="1:7" x14ac:dyDescent="0.2">
      <c r="A283" s="155" t="s">
        <v>733</v>
      </c>
      <c r="B283" s="152"/>
      <c r="C283" s="155" t="s">
        <v>14</v>
      </c>
      <c r="D283" s="153">
        <v>-2.2805151045966001</v>
      </c>
      <c r="E283" s="154">
        <v>5.6015328265048999E-12</v>
      </c>
      <c r="F283" s="156" t="s">
        <v>0</v>
      </c>
      <c r="G283" s="155"/>
    </row>
    <row r="284" spans="1:7" x14ac:dyDescent="0.2">
      <c r="A284" s="155" t="s">
        <v>1336</v>
      </c>
      <c r="B284" s="152" t="s">
        <v>732</v>
      </c>
      <c r="C284" s="155" t="s">
        <v>1429</v>
      </c>
      <c r="D284" s="153">
        <v>-2.2893598431609101</v>
      </c>
      <c r="E284" s="154">
        <v>3.7533335718848901E-26</v>
      </c>
      <c r="F284" s="155" t="s">
        <v>62</v>
      </c>
      <c r="G284" s="155" t="s">
        <v>503</v>
      </c>
    </row>
    <row r="285" spans="1:7" x14ac:dyDescent="0.2">
      <c r="A285" s="155" t="s">
        <v>731</v>
      </c>
      <c r="B285" s="152"/>
      <c r="C285" s="155" t="s">
        <v>1376</v>
      </c>
      <c r="D285" s="153">
        <v>-2.2900245918275401</v>
      </c>
      <c r="E285" s="154">
        <v>5.1910608328695901E-8</v>
      </c>
      <c r="F285" s="155" t="s">
        <v>10</v>
      </c>
      <c r="G285" s="156" t="s">
        <v>30</v>
      </c>
    </row>
    <row r="286" spans="1:7" x14ac:dyDescent="0.2">
      <c r="A286" s="155" t="s">
        <v>730</v>
      </c>
      <c r="B286" s="152"/>
      <c r="C286" s="155" t="s">
        <v>1125</v>
      </c>
      <c r="D286" s="153">
        <v>-2.2970272508132199</v>
      </c>
      <c r="E286" s="154">
        <v>3.9370280223730802E-31</v>
      </c>
      <c r="F286" s="151" t="s">
        <v>1432</v>
      </c>
      <c r="G286" s="155"/>
    </row>
    <row r="287" spans="1:7" x14ac:dyDescent="0.2">
      <c r="A287" s="155" t="s">
        <v>729</v>
      </c>
      <c r="B287" s="152"/>
      <c r="C287" s="155" t="s">
        <v>826</v>
      </c>
      <c r="D287" s="153">
        <v>-2.2983028903152101</v>
      </c>
      <c r="E287" s="154">
        <v>2.4793942827336901E-30</v>
      </c>
      <c r="F287" s="151" t="s">
        <v>515</v>
      </c>
      <c r="G287" s="151" t="s">
        <v>1488</v>
      </c>
    </row>
    <row r="288" spans="1:7" x14ac:dyDescent="0.2">
      <c r="A288" s="155" t="s">
        <v>728</v>
      </c>
      <c r="B288" s="152"/>
      <c r="C288" s="155" t="s">
        <v>1362</v>
      </c>
      <c r="D288" s="153">
        <v>-2.3115248830550601</v>
      </c>
      <c r="E288" s="154">
        <v>5.1614310105640597E-31</v>
      </c>
      <c r="F288" s="151" t="s">
        <v>515</v>
      </c>
      <c r="G288" s="151" t="s">
        <v>1488</v>
      </c>
    </row>
    <row r="289" spans="1:7" x14ac:dyDescent="0.2">
      <c r="A289" s="155" t="s">
        <v>483</v>
      </c>
      <c r="B289" s="152"/>
      <c r="C289" s="155" t="s">
        <v>14</v>
      </c>
      <c r="D289" s="153">
        <v>-2.3138856229081299</v>
      </c>
      <c r="E289" s="154">
        <v>1.48066052756358E-5</v>
      </c>
      <c r="F289" s="156" t="s">
        <v>0</v>
      </c>
      <c r="G289" s="159"/>
    </row>
    <row r="290" spans="1:7" x14ac:dyDescent="0.2">
      <c r="A290" s="155" t="s">
        <v>727</v>
      </c>
      <c r="B290" s="152"/>
      <c r="C290" s="155" t="s">
        <v>672</v>
      </c>
      <c r="D290" s="153">
        <v>-2.3145282036631398</v>
      </c>
      <c r="E290" s="154">
        <v>2.01720794155311E-13</v>
      </c>
      <c r="F290" s="151" t="s">
        <v>515</v>
      </c>
      <c r="G290" s="155" t="s">
        <v>525</v>
      </c>
    </row>
    <row r="291" spans="1:7" x14ac:dyDescent="0.2">
      <c r="A291" s="155" t="s">
        <v>726</v>
      </c>
      <c r="B291" s="152"/>
      <c r="C291" s="155" t="s">
        <v>1245</v>
      </c>
      <c r="D291" s="153">
        <v>-2.3171450147600798</v>
      </c>
      <c r="E291" s="154">
        <v>7.9327822011025497E-9</v>
      </c>
      <c r="F291" s="151" t="s">
        <v>1432</v>
      </c>
      <c r="G291" s="151" t="s">
        <v>503</v>
      </c>
    </row>
    <row r="292" spans="1:7" x14ac:dyDescent="0.2">
      <c r="A292" s="155" t="s">
        <v>725</v>
      </c>
      <c r="B292" s="152"/>
      <c r="C292" s="155" t="s">
        <v>996</v>
      </c>
      <c r="D292" s="153">
        <v>-2.3176939483190799</v>
      </c>
      <c r="E292" s="154">
        <v>1.7167420534496401E-20</v>
      </c>
      <c r="F292" s="151" t="s">
        <v>1432</v>
      </c>
      <c r="G292" s="151" t="s">
        <v>503</v>
      </c>
    </row>
    <row r="293" spans="1:7" x14ac:dyDescent="0.2">
      <c r="A293" s="155" t="s">
        <v>1325</v>
      </c>
      <c r="B293" s="152" t="s">
        <v>724</v>
      </c>
      <c r="C293" s="155" t="s">
        <v>982</v>
      </c>
      <c r="D293" s="153">
        <v>-2.32407356357731</v>
      </c>
      <c r="E293" s="154">
        <v>1.07942628818543E-11</v>
      </c>
      <c r="F293" s="155" t="s">
        <v>62</v>
      </c>
      <c r="G293" s="155"/>
    </row>
    <row r="294" spans="1:7" x14ac:dyDescent="0.2">
      <c r="A294" s="155" t="s">
        <v>462</v>
      </c>
      <c r="B294" s="152"/>
      <c r="C294" s="155" t="s">
        <v>14</v>
      </c>
      <c r="D294" s="153">
        <v>-2.3381224826555398</v>
      </c>
      <c r="E294" s="154">
        <v>3.9573868273068497E-6</v>
      </c>
      <c r="F294" s="156" t="s">
        <v>0</v>
      </c>
      <c r="G294" s="155"/>
    </row>
    <row r="295" spans="1:7" x14ac:dyDescent="0.2">
      <c r="A295" s="155" t="s">
        <v>723</v>
      </c>
      <c r="B295" s="152"/>
      <c r="C295" s="155" t="s">
        <v>969</v>
      </c>
      <c r="D295" s="153">
        <v>-2.3539877497927399</v>
      </c>
      <c r="E295" s="154">
        <v>2.3817432569788799E-24</v>
      </c>
      <c r="F295" s="151" t="s">
        <v>515</v>
      </c>
      <c r="G295" s="151" t="s">
        <v>1488</v>
      </c>
    </row>
    <row r="296" spans="1:7" x14ac:dyDescent="0.2">
      <c r="A296" s="155" t="s">
        <v>722</v>
      </c>
      <c r="B296" s="152"/>
      <c r="C296" s="155" t="s">
        <v>980</v>
      </c>
      <c r="D296" s="153">
        <v>-2.3588858169810698</v>
      </c>
      <c r="E296" s="154">
        <v>3.5189504931409698E-17</v>
      </c>
      <c r="F296" s="151" t="s">
        <v>515</v>
      </c>
      <c r="G296" s="151" t="s">
        <v>1488</v>
      </c>
    </row>
    <row r="297" spans="1:7" x14ac:dyDescent="0.2">
      <c r="A297" s="155" t="s">
        <v>482</v>
      </c>
      <c r="B297" s="152"/>
      <c r="C297" s="155" t="s">
        <v>14</v>
      </c>
      <c r="D297" s="153">
        <v>-2.3760007523757101</v>
      </c>
      <c r="E297" s="154">
        <v>2.68737467815262E-5</v>
      </c>
      <c r="F297" s="156" t="s">
        <v>0</v>
      </c>
      <c r="G297" s="159"/>
    </row>
    <row r="298" spans="1:7" x14ac:dyDescent="0.2">
      <c r="A298" s="155" t="s">
        <v>721</v>
      </c>
      <c r="B298" s="152"/>
      <c r="C298" s="155" t="s">
        <v>868</v>
      </c>
      <c r="D298" s="153">
        <v>-2.38253949648279</v>
      </c>
      <c r="E298" s="154">
        <v>3.2660012947463403E-5</v>
      </c>
      <c r="F298" s="156" t="s">
        <v>1515</v>
      </c>
      <c r="G298" s="157" t="s">
        <v>166</v>
      </c>
    </row>
    <row r="299" spans="1:7" x14ac:dyDescent="0.2">
      <c r="A299" s="155" t="s">
        <v>720</v>
      </c>
      <c r="B299" s="152"/>
      <c r="C299" s="155" t="s">
        <v>1224</v>
      </c>
      <c r="D299" s="153">
        <v>-2.3834480176436199</v>
      </c>
      <c r="E299" s="154">
        <v>4.1895698396175498E-10</v>
      </c>
      <c r="F299" s="156" t="s">
        <v>1</v>
      </c>
      <c r="G299" s="155"/>
    </row>
    <row r="300" spans="1:7" x14ac:dyDescent="0.2">
      <c r="A300" s="155" t="s">
        <v>719</v>
      </c>
      <c r="B300" s="152"/>
      <c r="C300" s="155" t="s">
        <v>703</v>
      </c>
      <c r="D300" s="153">
        <v>-2.3952269389842802</v>
      </c>
      <c r="E300" s="154">
        <v>1.5938857899800701E-24</v>
      </c>
      <c r="F300" s="151" t="s">
        <v>515</v>
      </c>
      <c r="G300" s="155" t="s">
        <v>525</v>
      </c>
    </row>
    <row r="301" spans="1:7" x14ac:dyDescent="0.2">
      <c r="A301" s="155" t="s">
        <v>718</v>
      </c>
      <c r="B301" s="152"/>
      <c r="C301" s="155" t="s">
        <v>1352</v>
      </c>
      <c r="D301" s="153">
        <v>-2.3987230774533401</v>
      </c>
      <c r="E301" s="154">
        <v>2.4385857249960398E-7</v>
      </c>
      <c r="F301" s="156" t="s">
        <v>1</v>
      </c>
      <c r="G301" s="155"/>
    </row>
    <row r="302" spans="1:7" x14ac:dyDescent="0.2">
      <c r="A302" s="155" t="s">
        <v>717</v>
      </c>
      <c r="B302" s="152"/>
      <c r="C302" s="155" t="s">
        <v>1349</v>
      </c>
      <c r="D302" s="153">
        <v>-2.4124029795475899</v>
      </c>
      <c r="E302" s="154">
        <v>4.6773418353182498E-23</v>
      </c>
      <c r="F302" s="161" t="s">
        <v>1432</v>
      </c>
      <c r="G302" s="151" t="s">
        <v>503</v>
      </c>
    </row>
    <row r="303" spans="1:7" x14ac:dyDescent="0.2">
      <c r="A303" s="155" t="s">
        <v>716</v>
      </c>
      <c r="B303" s="152"/>
      <c r="C303" s="155" t="s">
        <v>1370</v>
      </c>
      <c r="D303" s="153">
        <v>-2.4204228276498001</v>
      </c>
      <c r="E303" s="154">
        <v>7.74109829206927E-6</v>
      </c>
      <c r="F303" s="155" t="s">
        <v>10</v>
      </c>
      <c r="G303" s="156" t="s">
        <v>1531</v>
      </c>
    </row>
    <row r="304" spans="1:7" x14ac:dyDescent="0.2">
      <c r="A304" s="155" t="s">
        <v>714</v>
      </c>
      <c r="B304" s="152"/>
      <c r="C304" s="155" t="s">
        <v>912</v>
      </c>
      <c r="D304" s="153">
        <v>-2.4238348134083001</v>
      </c>
      <c r="E304" s="154">
        <v>2.54496254899486E-6</v>
      </c>
      <c r="F304" s="151" t="s">
        <v>1432</v>
      </c>
      <c r="G304" s="151" t="s">
        <v>503</v>
      </c>
    </row>
    <row r="305" spans="1:7" x14ac:dyDescent="0.2">
      <c r="A305" s="155" t="s">
        <v>713</v>
      </c>
      <c r="B305" s="152"/>
      <c r="C305" s="155" t="s">
        <v>964</v>
      </c>
      <c r="D305" s="153">
        <v>-2.4246975648136901</v>
      </c>
      <c r="E305" s="154">
        <v>2.5707452848894402E-7</v>
      </c>
      <c r="F305" s="151" t="s">
        <v>515</v>
      </c>
      <c r="G305" s="151" t="s">
        <v>525</v>
      </c>
    </row>
    <row r="306" spans="1:7" x14ac:dyDescent="0.2">
      <c r="A306" s="155" t="s">
        <v>711</v>
      </c>
      <c r="B306" s="152"/>
      <c r="C306" s="155" t="s">
        <v>1086</v>
      </c>
      <c r="D306" s="153">
        <v>-2.4274312284338899</v>
      </c>
      <c r="E306" s="154">
        <v>2.0771266124748601E-11</v>
      </c>
      <c r="F306" s="155" t="s">
        <v>62</v>
      </c>
      <c r="G306" s="155" t="s">
        <v>712</v>
      </c>
    </row>
    <row r="307" spans="1:7" x14ac:dyDescent="0.2">
      <c r="A307" s="155" t="s">
        <v>710</v>
      </c>
      <c r="B307" s="152"/>
      <c r="C307" s="155" t="s">
        <v>1377</v>
      </c>
      <c r="D307" s="153">
        <v>-2.4337768692461399</v>
      </c>
      <c r="E307" s="154">
        <v>1.2654564275171899E-3</v>
      </c>
      <c r="F307" s="155" t="s">
        <v>62</v>
      </c>
      <c r="G307" s="155"/>
    </row>
    <row r="308" spans="1:7" x14ac:dyDescent="0.2">
      <c r="A308" s="155" t="s">
        <v>709</v>
      </c>
      <c r="B308" s="152"/>
      <c r="C308" s="155" t="s">
        <v>14</v>
      </c>
      <c r="D308" s="153">
        <v>-2.4387739676439399</v>
      </c>
      <c r="E308" s="154">
        <v>4.9510628414553299E-4</v>
      </c>
      <c r="F308" s="156" t="s">
        <v>0</v>
      </c>
      <c r="G308" s="155"/>
    </row>
    <row r="309" spans="1:7" x14ac:dyDescent="0.2">
      <c r="A309" s="155" t="s">
        <v>707</v>
      </c>
      <c r="B309" s="152"/>
      <c r="C309" s="155" t="s">
        <v>708</v>
      </c>
      <c r="D309" s="153">
        <v>-2.4400983795465399</v>
      </c>
      <c r="E309" s="154">
        <v>2.9214171115276503E-11</v>
      </c>
      <c r="F309" s="151" t="s">
        <v>515</v>
      </c>
      <c r="G309" s="155" t="s">
        <v>525</v>
      </c>
    </row>
    <row r="310" spans="1:7" x14ac:dyDescent="0.2">
      <c r="A310" s="155" t="s">
        <v>706</v>
      </c>
      <c r="B310" s="152"/>
      <c r="C310" s="155" t="s">
        <v>14</v>
      </c>
      <c r="D310" s="153">
        <v>-2.4452913179509701</v>
      </c>
      <c r="E310" s="154">
        <v>5.4885661606400297E-8</v>
      </c>
      <c r="F310" s="156" t="s">
        <v>0</v>
      </c>
      <c r="G310" s="155"/>
    </row>
    <row r="311" spans="1:7" x14ac:dyDescent="0.2">
      <c r="A311" s="155" t="s">
        <v>705</v>
      </c>
      <c r="B311" s="152"/>
      <c r="C311" s="155" t="s">
        <v>934</v>
      </c>
      <c r="D311" s="153">
        <v>-2.44591212907094</v>
      </c>
      <c r="E311" s="154">
        <v>1.1102833607623601E-16</v>
      </c>
      <c r="F311" s="155" t="s">
        <v>515</v>
      </c>
      <c r="G311" s="155"/>
    </row>
    <row r="312" spans="1:7" x14ac:dyDescent="0.2">
      <c r="A312" s="155" t="s">
        <v>704</v>
      </c>
      <c r="B312" s="152"/>
      <c r="C312" s="155" t="s">
        <v>14</v>
      </c>
      <c r="D312" s="153">
        <v>-2.4462746964014999</v>
      </c>
      <c r="E312" s="154">
        <v>1.7413579847440599E-8</v>
      </c>
      <c r="F312" s="156" t="s">
        <v>0</v>
      </c>
      <c r="G312" s="155"/>
    </row>
    <row r="313" spans="1:7" x14ac:dyDescent="0.2">
      <c r="A313" s="155" t="s">
        <v>702</v>
      </c>
      <c r="B313" s="152"/>
      <c r="C313" s="155" t="s">
        <v>703</v>
      </c>
      <c r="D313" s="153">
        <v>-2.4486377010540599</v>
      </c>
      <c r="E313" s="154">
        <v>5.13074423680912E-20</v>
      </c>
      <c r="F313" s="151" t="s">
        <v>515</v>
      </c>
      <c r="G313" s="155" t="s">
        <v>525</v>
      </c>
    </row>
    <row r="314" spans="1:7" x14ac:dyDescent="0.2">
      <c r="A314" s="155" t="s">
        <v>1324</v>
      </c>
      <c r="B314" s="152" t="s">
        <v>701</v>
      </c>
      <c r="C314" s="155" t="s">
        <v>1056</v>
      </c>
      <c r="D314" s="153">
        <v>-2.4562184188357601</v>
      </c>
      <c r="E314" s="154">
        <v>9.8096805220011E-7</v>
      </c>
      <c r="F314" s="155" t="s">
        <v>62</v>
      </c>
      <c r="G314" s="155"/>
    </row>
    <row r="315" spans="1:7" x14ac:dyDescent="0.2">
      <c r="A315" s="155" t="s">
        <v>700</v>
      </c>
      <c r="B315" s="152"/>
      <c r="C315" s="155" t="s">
        <v>1343</v>
      </c>
      <c r="D315" s="153">
        <v>-2.4570006840386398</v>
      </c>
      <c r="E315" s="154">
        <v>2.0910894027014901E-13</v>
      </c>
      <c r="F315" s="151" t="s">
        <v>515</v>
      </c>
      <c r="G315" s="151" t="s">
        <v>1488</v>
      </c>
    </row>
    <row r="316" spans="1:7" x14ac:dyDescent="0.2">
      <c r="A316" s="155" t="s">
        <v>699</v>
      </c>
      <c r="B316" s="152"/>
      <c r="C316" s="155" t="s">
        <v>1254</v>
      </c>
      <c r="D316" s="153">
        <v>-2.4578393487054901</v>
      </c>
      <c r="E316" s="154">
        <v>3.4209537804929403E-17</v>
      </c>
      <c r="F316" s="151" t="s">
        <v>515</v>
      </c>
      <c r="G316" s="155" t="s">
        <v>525</v>
      </c>
    </row>
    <row r="317" spans="1:7" x14ac:dyDescent="0.2">
      <c r="A317" s="155" t="s">
        <v>698</v>
      </c>
      <c r="B317" s="152"/>
      <c r="C317" s="155" t="s">
        <v>981</v>
      </c>
      <c r="D317" s="153">
        <v>-2.45962606115258</v>
      </c>
      <c r="E317" s="154">
        <v>2.8427183722692098E-9</v>
      </c>
      <c r="F317" s="151" t="s">
        <v>515</v>
      </c>
      <c r="G317" s="155" t="s">
        <v>525</v>
      </c>
    </row>
    <row r="318" spans="1:7" x14ac:dyDescent="0.2">
      <c r="A318" s="155" t="s">
        <v>697</v>
      </c>
      <c r="B318" s="152"/>
      <c r="C318" s="155" t="s">
        <v>918</v>
      </c>
      <c r="D318" s="153">
        <v>-2.4652104692235701</v>
      </c>
      <c r="E318" s="154">
        <v>1.8650931977798901E-24</v>
      </c>
      <c r="F318" s="151" t="s">
        <v>515</v>
      </c>
      <c r="G318" s="151" t="s">
        <v>525</v>
      </c>
    </row>
    <row r="319" spans="1:7" x14ac:dyDescent="0.2">
      <c r="A319" s="155" t="s">
        <v>696</v>
      </c>
      <c r="B319" s="152"/>
      <c r="C319" s="155" t="s">
        <v>14</v>
      </c>
      <c r="D319" s="153">
        <v>-2.4669401059124598</v>
      </c>
      <c r="E319" s="154">
        <v>4.2446667055170402E-15</v>
      </c>
      <c r="F319" s="156" t="s">
        <v>0</v>
      </c>
      <c r="G319" s="155"/>
    </row>
    <row r="320" spans="1:7" x14ac:dyDescent="0.2">
      <c r="A320" s="155" t="s">
        <v>695</v>
      </c>
      <c r="B320" s="152"/>
      <c r="C320" s="155" t="s">
        <v>1366</v>
      </c>
      <c r="D320" s="153">
        <v>-2.4710910940622401</v>
      </c>
      <c r="E320" s="154">
        <v>1.04809175790551E-14</v>
      </c>
      <c r="F320" s="155" t="s">
        <v>10</v>
      </c>
      <c r="G320" s="156" t="s">
        <v>1531</v>
      </c>
    </row>
    <row r="321" spans="1:7" x14ac:dyDescent="0.2">
      <c r="A321" s="155" t="s">
        <v>694</v>
      </c>
      <c r="B321" s="152"/>
      <c r="C321" s="155" t="s">
        <v>881</v>
      </c>
      <c r="D321" s="153">
        <v>-2.48035766633167</v>
      </c>
      <c r="E321" s="154">
        <v>2.2729761761063201E-52</v>
      </c>
      <c r="F321" s="151" t="s">
        <v>515</v>
      </c>
      <c r="G321" s="151" t="s">
        <v>1488</v>
      </c>
    </row>
    <row r="322" spans="1:7" x14ac:dyDescent="0.2">
      <c r="A322" s="155" t="s">
        <v>693</v>
      </c>
      <c r="B322" s="152"/>
      <c r="C322" s="155" t="s">
        <v>14</v>
      </c>
      <c r="D322" s="153">
        <v>-2.4829150900638499</v>
      </c>
      <c r="E322" s="154">
        <v>1.6818327365709901E-21</v>
      </c>
      <c r="F322" s="156" t="s">
        <v>0</v>
      </c>
      <c r="G322" s="151"/>
    </row>
    <row r="323" spans="1:7" x14ac:dyDescent="0.2">
      <c r="A323" s="155" t="s">
        <v>1298</v>
      </c>
      <c r="B323" s="152" t="s">
        <v>458</v>
      </c>
      <c r="C323" s="155" t="s">
        <v>1386</v>
      </c>
      <c r="D323" s="153">
        <v>-2.490918580692</v>
      </c>
      <c r="E323" s="154">
        <v>1.10749585280337E-16</v>
      </c>
      <c r="F323" s="151" t="s">
        <v>1432</v>
      </c>
      <c r="G323" s="155" t="s">
        <v>503</v>
      </c>
    </row>
    <row r="324" spans="1:7" x14ac:dyDescent="0.2">
      <c r="A324" s="155" t="s">
        <v>691</v>
      </c>
      <c r="B324" s="152"/>
      <c r="C324" s="155" t="s">
        <v>692</v>
      </c>
      <c r="D324" s="153">
        <v>-2.5011265291567399</v>
      </c>
      <c r="E324" s="154">
        <v>4.27070914815193E-28</v>
      </c>
      <c r="F324" s="162" t="s">
        <v>1</v>
      </c>
      <c r="G324" s="155"/>
    </row>
    <row r="325" spans="1:7" x14ac:dyDescent="0.2">
      <c r="A325" s="155" t="s">
        <v>690</v>
      </c>
      <c r="B325" s="152"/>
      <c r="C325" s="151" t="s">
        <v>1383</v>
      </c>
      <c r="D325" s="153">
        <v>-2.5011780497639098</v>
      </c>
      <c r="E325" s="154">
        <v>9.19345920478241E-9</v>
      </c>
      <c r="F325" s="160" t="s">
        <v>1479</v>
      </c>
      <c r="G325" s="155"/>
    </row>
    <row r="326" spans="1:7" x14ac:dyDescent="0.2">
      <c r="A326" s="155" t="s">
        <v>689</v>
      </c>
      <c r="B326" s="152"/>
      <c r="C326" s="155" t="s">
        <v>14</v>
      </c>
      <c r="D326" s="153">
        <v>-2.5026470262107199</v>
      </c>
      <c r="E326" s="154">
        <v>1.5481004275642499E-4</v>
      </c>
      <c r="F326" s="156" t="s">
        <v>0</v>
      </c>
      <c r="G326" s="155"/>
    </row>
    <row r="327" spans="1:7" x14ac:dyDescent="0.2">
      <c r="A327" s="155" t="s">
        <v>688</v>
      </c>
      <c r="B327" s="152"/>
      <c r="C327" s="155" t="s">
        <v>950</v>
      </c>
      <c r="D327" s="153">
        <v>-2.50383430839315</v>
      </c>
      <c r="E327" s="154">
        <v>1.67307035886183E-13</v>
      </c>
      <c r="F327" s="151" t="s">
        <v>515</v>
      </c>
      <c r="G327" s="151" t="s">
        <v>1488</v>
      </c>
    </row>
    <row r="328" spans="1:7" x14ac:dyDescent="0.2">
      <c r="A328" s="155" t="s">
        <v>687</v>
      </c>
      <c r="B328" s="152"/>
      <c r="C328" s="155" t="s">
        <v>14</v>
      </c>
      <c r="D328" s="153">
        <v>-2.5128805755668102</v>
      </c>
      <c r="E328" s="154">
        <v>1.05499615815426E-9</v>
      </c>
      <c r="F328" s="156" t="s">
        <v>0</v>
      </c>
      <c r="G328" s="155"/>
    </row>
    <row r="329" spans="1:7" x14ac:dyDescent="0.2">
      <c r="A329" s="155" t="s">
        <v>1334</v>
      </c>
      <c r="B329" s="152" t="s">
        <v>686</v>
      </c>
      <c r="C329" s="155" t="s">
        <v>882</v>
      </c>
      <c r="D329" s="153">
        <v>-2.5239737999373202</v>
      </c>
      <c r="E329" s="154">
        <v>3.00566907878409E-18</v>
      </c>
      <c r="F329" s="151" t="s">
        <v>515</v>
      </c>
      <c r="G329" s="155" t="s">
        <v>1508</v>
      </c>
    </row>
    <row r="330" spans="1:7" x14ac:dyDescent="0.2">
      <c r="A330" s="155" t="s">
        <v>685</v>
      </c>
      <c r="B330" s="152"/>
      <c r="C330" s="155" t="s">
        <v>834</v>
      </c>
      <c r="D330" s="153">
        <v>-2.52432453438451</v>
      </c>
      <c r="E330" s="154">
        <v>9.6041760941667399E-32</v>
      </c>
      <c r="F330" s="151" t="s">
        <v>515</v>
      </c>
      <c r="G330" s="151" t="s">
        <v>1488</v>
      </c>
    </row>
    <row r="331" spans="1:7" x14ac:dyDescent="0.2">
      <c r="A331" s="155" t="s">
        <v>684</v>
      </c>
      <c r="B331" s="152"/>
      <c r="C331" s="155" t="s">
        <v>923</v>
      </c>
      <c r="D331" s="153">
        <v>-2.5261135319328201</v>
      </c>
      <c r="E331" s="154">
        <v>3.1864503431276999E-18</v>
      </c>
      <c r="F331" s="151" t="s">
        <v>515</v>
      </c>
      <c r="G331" s="151" t="s">
        <v>1488</v>
      </c>
    </row>
    <row r="332" spans="1:7" x14ac:dyDescent="0.2">
      <c r="A332" s="155" t="s">
        <v>683</v>
      </c>
      <c r="B332" s="152"/>
      <c r="C332" s="155" t="s">
        <v>1253</v>
      </c>
      <c r="D332" s="153">
        <v>-2.5299197806975502</v>
      </c>
      <c r="E332" s="154">
        <v>2.01501799001925E-7</v>
      </c>
      <c r="F332" s="151" t="s">
        <v>515</v>
      </c>
      <c r="G332" s="155" t="s">
        <v>525</v>
      </c>
    </row>
    <row r="333" spans="1:7" x14ac:dyDescent="0.2">
      <c r="A333" s="155" t="s">
        <v>682</v>
      </c>
      <c r="B333" s="152"/>
      <c r="C333" s="155" t="s">
        <v>655</v>
      </c>
      <c r="D333" s="153">
        <v>-2.54753418622622</v>
      </c>
      <c r="E333" s="154">
        <v>1.1969435543186299E-18</v>
      </c>
      <c r="F333" s="155" t="s">
        <v>3</v>
      </c>
      <c r="G333" s="155" t="s">
        <v>1496</v>
      </c>
    </row>
    <row r="334" spans="1:7" x14ac:dyDescent="0.2">
      <c r="A334" s="155" t="s">
        <v>680</v>
      </c>
      <c r="B334" s="152"/>
      <c r="C334" s="155" t="s">
        <v>681</v>
      </c>
      <c r="D334" s="153">
        <v>-2.55532784275827</v>
      </c>
      <c r="E334" s="154">
        <v>2.7745954905258802E-32</v>
      </c>
      <c r="F334" s="151" t="s">
        <v>515</v>
      </c>
      <c r="G334" s="155" t="s">
        <v>525</v>
      </c>
    </row>
    <row r="335" spans="1:7" x14ac:dyDescent="0.2">
      <c r="A335" s="155" t="s">
        <v>679</v>
      </c>
      <c r="B335" s="152"/>
      <c r="C335" s="155" t="s">
        <v>968</v>
      </c>
      <c r="D335" s="153">
        <v>-2.5705367659270402</v>
      </c>
      <c r="E335" s="154">
        <v>1.5234255012656101E-12</v>
      </c>
      <c r="F335" s="151" t="s">
        <v>515</v>
      </c>
      <c r="G335" s="151" t="s">
        <v>1488</v>
      </c>
    </row>
    <row r="336" spans="1:7" x14ac:dyDescent="0.2">
      <c r="A336" s="155" t="s">
        <v>678</v>
      </c>
      <c r="B336" s="152"/>
      <c r="C336" s="155" t="s">
        <v>14</v>
      </c>
      <c r="D336" s="153">
        <v>-2.5781677331317101</v>
      </c>
      <c r="E336" s="154">
        <v>2.02341108568871E-4</v>
      </c>
      <c r="F336" s="156" t="s">
        <v>0</v>
      </c>
      <c r="G336" s="151"/>
    </row>
    <row r="337" spans="1:7" x14ac:dyDescent="0.2">
      <c r="A337" s="155" t="s">
        <v>471</v>
      </c>
      <c r="B337" s="152"/>
      <c r="C337" s="155" t="s">
        <v>1380</v>
      </c>
      <c r="D337" s="153">
        <v>-2.5789669689942198</v>
      </c>
      <c r="E337" s="154">
        <v>1.0432491009345801E-21</v>
      </c>
      <c r="F337" s="155" t="s">
        <v>10</v>
      </c>
      <c r="G337" s="155" t="s">
        <v>1503</v>
      </c>
    </row>
    <row r="338" spans="1:7" x14ac:dyDescent="0.2">
      <c r="A338" s="155" t="s">
        <v>677</v>
      </c>
      <c r="B338" s="152"/>
      <c r="C338" s="155" t="s">
        <v>14</v>
      </c>
      <c r="D338" s="153">
        <v>-2.5956120332441102</v>
      </c>
      <c r="E338" s="154">
        <v>1.32293445346928E-4</v>
      </c>
      <c r="F338" s="156" t="s">
        <v>0</v>
      </c>
      <c r="G338" s="155"/>
    </row>
    <row r="339" spans="1:7" x14ac:dyDescent="0.2">
      <c r="A339" s="155" t="s">
        <v>676</v>
      </c>
      <c r="B339" s="152"/>
      <c r="C339" s="155" t="s">
        <v>955</v>
      </c>
      <c r="D339" s="153">
        <v>-2.5968941227353901</v>
      </c>
      <c r="E339" s="154">
        <v>4.6358649454334003E-17</v>
      </c>
      <c r="F339" s="155" t="s">
        <v>62</v>
      </c>
      <c r="G339" s="151" t="s">
        <v>503</v>
      </c>
    </row>
    <row r="340" spans="1:7" x14ac:dyDescent="0.2">
      <c r="A340" s="155" t="s">
        <v>675</v>
      </c>
      <c r="B340" s="152"/>
      <c r="C340" s="155" t="s">
        <v>1347</v>
      </c>
      <c r="D340" s="153">
        <v>-2.6003907654546001</v>
      </c>
      <c r="E340" s="154">
        <v>2.1938531229858E-19</v>
      </c>
      <c r="F340" s="151" t="s">
        <v>515</v>
      </c>
      <c r="G340" s="151" t="s">
        <v>1488</v>
      </c>
    </row>
    <row r="341" spans="1:7" x14ac:dyDescent="0.2">
      <c r="A341" s="155" t="s">
        <v>674</v>
      </c>
      <c r="B341" s="152"/>
      <c r="C341" s="155" t="s">
        <v>1050</v>
      </c>
      <c r="D341" s="153">
        <v>-2.6099425680453598</v>
      </c>
      <c r="E341" s="154">
        <v>3.2352803218145699E-11</v>
      </c>
      <c r="F341" s="162" t="s">
        <v>1</v>
      </c>
      <c r="G341" s="155"/>
    </row>
    <row r="342" spans="1:7" x14ac:dyDescent="0.2">
      <c r="A342" s="155" t="s">
        <v>673</v>
      </c>
      <c r="B342" s="152"/>
      <c r="C342" s="155" t="s">
        <v>14</v>
      </c>
      <c r="D342" s="153">
        <v>-2.6105747224651799</v>
      </c>
      <c r="E342" s="154">
        <v>7.0643654316544296E-3</v>
      </c>
      <c r="F342" s="156" t="s">
        <v>0</v>
      </c>
      <c r="G342" s="155"/>
    </row>
    <row r="343" spans="1:7" x14ac:dyDescent="0.2">
      <c r="A343" s="155" t="s">
        <v>671</v>
      </c>
      <c r="B343" s="152"/>
      <c r="C343" s="155" t="s">
        <v>672</v>
      </c>
      <c r="D343" s="153">
        <v>-2.6215814393789598</v>
      </c>
      <c r="E343" s="154">
        <v>9.9245919022212597E-14</v>
      </c>
      <c r="F343" s="151" t="s">
        <v>515</v>
      </c>
      <c r="G343" s="155" t="s">
        <v>525</v>
      </c>
    </row>
    <row r="344" spans="1:7" x14ac:dyDescent="0.2">
      <c r="A344" s="155" t="s">
        <v>670</v>
      </c>
      <c r="B344" s="152"/>
      <c r="C344" s="155" t="s">
        <v>14</v>
      </c>
      <c r="D344" s="153">
        <v>-2.6395440809726001</v>
      </c>
      <c r="E344" s="154">
        <v>3.4759941237153802E-17</v>
      </c>
      <c r="F344" s="156" t="s">
        <v>0</v>
      </c>
      <c r="G344" s="155"/>
    </row>
    <row r="345" spans="1:7" x14ac:dyDescent="0.2">
      <c r="A345" s="155" t="s">
        <v>669</v>
      </c>
      <c r="B345" s="152"/>
      <c r="C345" s="155" t="s">
        <v>14</v>
      </c>
      <c r="D345" s="153">
        <v>-2.6414443542348902</v>
      </c>
      <c r="E345" s="154">
        <v>2.0024964571736399E-19</v>
      </c>
      <c r="F345" s="156" t="s">
        <v>0</v>
      </c>
      <c r="G345" s="155"/>
    </row>
    <row r="346" spans="1:7" x14ac:dyDescent="0.2">
      <c r="A346" s="155" t="s">
        <v>668</v>
      </c>
      <c r="B346" s="152"/>
      <c r="C346" s="155" t="s">
        <v>1344</v>
      </c>
      <c r="D346" s="153">
        <v>-2.6417189206786502</v>
      </c>
      <c r="E346" s="154">
        <v>1.98478962777507E-3</v>
      </c>
      <c r="F346" s="155" t="s">
        <v>556</v>
      </c>
      <c r="G346" s="155" t="s">
        <v>1276</v>
      </c>
    </row>
    <row r="347" spans="1:7" x14ac:dyDescent="0.2">
      <c r="A347" s="155" t="s">
        <v>1303</v>
      </c>
      <c r="B347" s="152" t="s">
        <v>667</v>
      </c>
      <c r="C347" s="155" t="s">
        <v>916</v>
      </c>
      <c r="D347" s="153">
        <v>-2.64359081441994</v>
      </c>
      <c r="E347" s="154">
        <v>5.4900319313670705E-10</v>
      </c>
      <c r="F347" s="151" t="s">
        <v>1477</v>
      </c>
      <c r="G347" s="155"/>
    </row>
    <row r="348" spans="1:7" x14ac:dyDescent="0.2">
      <c r="A348" s="155" t="s">
        <v>666</v>
      </c>
      <c r="B348" s="152"/>
      <c r="C348" s="151" t="s">
        <v>1345</v>
      </c>
      <c r="D348" s="153">
        <v>-2.65129505977949</v>
      </c>
      <c r="E348" s="154">
        <v>6.4604412595527802E-3</v>
      </c>
      <c r="F348" s="151" t="s">
        <v>556</v>
      </c>
      <c r="G348" s="155" t="s">
        <v>1277</v>
      </c>
    </row>
    <row r="349" spans="1:7" x14ac:dyDescent="0.2">
      <c r="A349" s="155" t="s">
        <v>665</v>
      </c>
      <c r="B349" s="152"/>
      <c r="C349" s="155" t="s">
        <v>1369</v>
      </c>
      <c r="D349" s="153">
        <v>-2.6520154781471699</v>
      </c>
      <c r="E349" s="154">
        <v>5.1355352029725104E-18</v>
      </c>
      <c r="F349" s="155" t="s">
        <v>62</v>
      </c>
      <c r="G349" s="155"/>
    </row>
    <row r="350" spans="1:7" x14ac:dyDescent="0.2">
      <c r="A350" s="155" t="s">
        <v>664</v>
      </c>
      <c r="B350" s="152"/>
      <c r="C350" s="155" t="s">
        <v>1223</v>
      </c>
      <c r="D350" s="153">
        <v>-2.66008699616166</v>
      </c>
      <c r="E350" s="154">
        <v>1.13265518337573E-10</v>
      </c>
      <c r="F350" s="155" t="s">
        <v>62</v>
      </c>
      <c r="G350" s="155"/>
    </row>
    <row r="351" spans="1:7" x14ac:dyDescent="0.2">
      <c r="A351" s="155" t="s">
        <v>663</v>
      </c>
      <c r="B351" s="152"/>
      <c r="C351" s="155" t="s">
        <v>14</v>
      </c>
      <c r="D351" s="153">
        <v>-2.6650148840279599</v>
      </c>
      <c r="E351" s="154">
        <v>1.3174505147755E-25</v>
      </c>
      <c r="F351" s="156" t="s">
        <v>0</v>
      </c>
      <c r="G351" s="155"/>
    </row>
    <row r="352" spans="1:7" x14ac:dyDescent="0.2">
      <c r="A352" s="155" t="s">
        <v>662</v>
      </c>
      <c r="B352" s="152"/>
      <c r="C352" s="155" t="s">
        <v>852</v>
      </c>
      <c r="D352" s="153">
        <v>-2.67153210382408</v>
      </c>
      <c r="E352" s="154">
        <v>3.14906076316506E-11</v>
      </c>
      <c r="F352" s="151" t="s">
        <v>515</v>
      </c>
      <c r="G352" s="155" t="s">
        <v>525</v>
      </c>
    </row>
    <row r="353" spans="1:7" x14ac:dyDescent="0.2">
      <c r="A353" s="155" t="s">
        <v>661</v>
      </c>
      <c r="B353" s="152"/>
      <c r="C353" s="155" t="s">
        <v>14</v>
      </c>
      <c r="D353" s="153">
        <v>-2.6720745666525101</v>
      </c>
      <c r="E353" s="154">
        <v>2.91491262541164E-4</v>
      </c>
      <c r="F353" s="156" t="s">
        <v>0</v>
      </c>
      <c r="G353" s="155"/>
    </row>
    <row r="354" spans="1:7" x14ac:dyDescent="0.2">
      <c r="A354" s="155" t="s">
        <v>660</v>
      </c>
      <c r="B354" s="152"/>
      <c r="C354" s="155" t="s">
        <v>629</v>
      </c>
      <c r="D354" s="153">
        <v>-2.6730181201050098</v>
      </c>
      <c r="E354" s="154">
        <v>3.70826440030997E-33</v>
      </c>
      <c r="F354" s="151" t="s">
        <v>515</v>
      </c>
      <c r="G354" s="155" t="s">
        <v>525</v>
      </c>
    </row>
    <row r="355" spans="1:7" x14ac:dyDescent="0.2">
      <c r="A355" s="155" t="s">
        <v>659</v>
      </c>
      <c r="B355" s="152"/>
      <c r="C355" s="155" t="s">
        <v>616</v>
      </c>
      <c r="D355" s="153">
        <v>-2.6736188029053798</v>
      </c>
      <c r="E355" s="154">
        <v>1.5747152272407001E-32</v>
      </c>
      <c r="F355" s="151" t="s">
        <v>515</v>
      </c>
      <c r="G355" s="151" t="s">
        <v>525</v>
      </c>
    </row>
    <row r="356" spans="1:7" x14ac:dyDescent="0.2">
      <c r="A356" s="155" t="s">
        <v>658</v>
      </c>
      <c r="B356" s="152"/>
      <c r="C356" s="155" t="s">
        <v>14</v>
      </c>
      <c r="D356" s="153">
        <v>-2.6753809597568998</v>
      </c>
      <c r="E356" s="154">
        <v>3.5835253401758801E-7</v>
      </c>
      <c r="F356" s="156" t="s">
        <v>0</v>
      </c>
      <c r="G356" s="151"/>
    </row>
    <row r="357" spans="1:7" x14ac:dyDescent="0.2">
      <c r="A357" s="155" t="s">
        <v>657</v>
      </c>
      <c r="B357" s="152"/>
      <c r="C357" s="155" t="s">
        <v>884</v>
      </c>
      <c r="D357" s="153">
        <v>-2.6766012776315899</v>
      </c>
      <c r="E357" s="154">
        <v>4.3335649237060496E-6</v>
      </c>
      <c r="F357" s="156" t="s">
        <v>1515</v>
      </c>
      <c r="G357" s="163" t="s">
        <v>166</v>
      </c>
    </row>
    <row r="358" spans="1:7" x14ac:dyDescent="0.2">
      <c r="A358" s="155" t="s">
        <v>656</v>
      </c>
      <c r="B358" s="152"/>
      <c r="C358" s="155" t="s">
        <v>1427</v>
      </c>
      <c r="D358" s="153">
        <v>-2.6806169613700002</v>
      </c>
      <c r="E358" s="154">
        <v>8.7004926091560201E-21</v>
      </c>
      <c r="F358" s="162" t="s">
        <v>1</v>
      </c>
      <c r="G358" s="160"/>
    </row>
    <row r="359" spans="1:7" x14ac:dyDescent="0.2">
      <c r="A359" s="155" t="s">
        <v>654</v>
      </c>
      <c r="B359" s="152"/>
      <c r="C359" s="155" t="s">
        <v>655</v>
      </c>
      <c r="D359" s="153">
        <v>-2.6871245159358201</v>
      </c>
      <c r="E359" s="154">
        <v>5.4620611415997403E-16</v>
      </c>
      <c r="F359" s="160" t="s">
        <v>3</v>
      </c>
      <c r="G359" s="155" t="s">
        <v>1497</v>
      </c>
    </row>
    <row r="360" spans="1:7" x14ac:dyDescent="0.2">
      <c r="A360" s="155" t="s">
        <v>653</v>
      </c>
      <c r="B360" s="152"/>
      <c r="C360" s="155" t="s">
        <v>849</v>
      </c>
      <c r="D360" s="153">
        <v>-2.6895392938036902</v>
      </c>
      <c r="E360" s="154">
        <v>1.02757465974999E-8</v>
      </c>
      <c r="F360" s="155" t="s">
        <v>62</v>
      </c>
      <c r="G360" s="155" t="s">
        <v>503</v>
      </c>
    </row>
    <row r="361" spans="1:7" x14ac:dyDescent="0.2">
      <c r="A361" s="155" t="s">
        <v>651</v>
      </c>
      <c r="B361" s="152"/>
      <c r="C361" s="155" t="s">
        <v>652</v>
      </c>
      <c r="D361" s="153">
        <v>-2.7042633738557198</v>
      </c>
      <c r="E361" s="154">
        <v>2.1042377821069602E-28</v>
      </c>
      <c r="F361" s="151" t="s">
        <v>515</v>
      </c>
      <c r="G361" s="155" t="s">
        <v>525</v>
      </c>
    </row>
    <row r="362" spans="1:7" x14ac:dyDescent="0.2">
      <c r="A362" s="155" t="s">
        <v>650</v>
      </c>
      <c r="B362" s="152"/>
      <c r="C362" s="155" t="s">
        <v>844</v>
      </c>
      <c r="D362" s="153">
        <v>-2.7057046366187598</v>
      </c>
      <c r="E362" s="154">
        <v>1.1832935882579199E-4</v>
      </c>
      <c r="F362" s="155" t="s">
        <v>62</v>
      </c>
      <c r="G362" s="155"/>
    </row>
    <row r="363" spans="1:7" x14ac:dyDescent="0.2">
      <c r="A363" s="155" t="s">
        <v>649</v>
      </c>
      <c r="B363" s="152"/>
      <c r="C363" s="155" t="s">
        <v>1352</v>
      </c>
      <c r="D363" s="153">
        <v>-2.7166688241785502</v>
      </c>
      <c r="E363" s="154">
        <v>2.74895928411266E-7</v>
      </c>
      <c r="F363" s="162" t="s">
        <v>1</v>
      </c>
      <c r="G363" s="155"/>
    </row>
    <row r="364" spans="1:7" x14ac:dyDescent="0.2">
      <c r="A364" s="155" t="s">
        <v>648</v>
      </c>
      <c r="B364" s="152"/>
      <c r="C364" s="155" t="s">
        <v>979</v>
      </c>
      <c r="D364" s="153">
        <v>-2.7365932436145002</v>
      </c>
      <c r="E364" s="154">
        <v>1.67794261960085E-19</v>
      </c>
      <c r="F364" s="156" t="s">
        <v>1</v>
      </c>
      <c r="G364" s="155"/>
    </row>
    <row r="365" spans="1:7" x14ac:dyDescent="0.2">
      <c r="A365" s="155" t="s">
        <v>1316</v>
      </c>
      <c r="B365" s="152" t="s">
        <v>647</v>
      </c>
      <c r="C365" s="155" t="s">
        <v>913</v>
      </c>
      <c r="D365" s="153">
        <v>-2.73710749480166</v>
      </c>
      <c r="E365" s="154">
        <v>1.1363164430303E-11</v>
      </c>
      <c r="F365" s="151" t="s">
        <v>515</v>
      </c>
      <c r="G365" s="155" t="s">
        <v>1508</v>
      </c>
    </row>
    <row r="366" spans="1:7" x14ac:dyDescent="0.2">
      <c r="A366" s="155" t="s">
        <v>646</v>
      </c>
      <c r="B366" s="152"/>
      <c r="C366" s="155" t="s">
        <v>14</v>
      </c>
      <c r="D366" s="153">
        <v>-2.7404208502203802</v>
      </c>
      <c r="E366" s="154">
        <v>1.24252798701769E-28</v>
      </c>
      <c r="F366" s="156" t="s">
        <v>0</v>
      </c>
      <c r="G366" s="155"/>
    </row>
    <row r="367" spans="1:7" x14ac:dyDescent="0.2">
      <c r="A367" s="155" t="s">
        <v>645</v>
      </c>
      <c r="B367" s="152"/>
      <c r="C367" s="155" t="s">
        <v>14</v>
      </c>
      <c r="D367" s="153">
        <v>-2.7680926832865298</v>
      </c>
      <c r="E367" s="154">
        <v>6.6171528600127699E-19</v>
      </c>
      <c r="F367" s="156" t="s">
        <v>0</v>
      </c>
      <c r="G367" s="151"/>
    </row>
    <row r="368" spans="1:7" x14ac:dyDescent="0.2">
      <c r="A368" s="155" t="s">
        <v>644</v>
      </c>
      <c r="B368" s="152"/>
      <c r="C368" s="155" t="s">
        <v>1077</v>
      </c>
      <c r="D368" s="153">
        <v>-2.7776599469654299</v>
      </c>
      <c r="E368" s="154">
        <v>3.2120853968662301E-29</v>
      </c>
      <c r="F368" s="156" t="s">
        <v>1515</v>
      </c>
      <c r="G368" s="151"/>
    </row>
    <row r="369" spans="1:7" x14ac:dyDescent="0.2">
      <c r="A369" s="155" t="s">
        <v>643</v>
      </c>
      <c r="B369" s="152"/>
      <c r="C369" s="155" t="s">
        <v>974</v>
      </c>
      <c r="D369" s="153">
        <v>-2.7873878572902799</v>
      </c>
      <c r="E369" s="154">
        <v>5.8601887571844196E-7</v>
      </c>
      <c r="F369" s="162" t="s">
        <v>1</v>
      </c>
      <c r="G369" s="155"/>
    </row>
    <row r="370" spans="1:7" x14ac:dyDescent="0.2">
      <c r="A370" s="155" t="s">
        <v>642</v>
      </c>
      <c r="B370" s="152"/>
      <c r="C370" s="155" t="s">
        <v>866</v>
      </c>
      <c r="D370" s="153">
        <v>-2.78872507258381</v>
      </c>
      <c r="E370" s="154">
        <v>4.3406613294084097E-52</v>
      </c>
      <c r="F370" s="160" t="s">
        <v>62</v>
      </c>
      <c r="G370" s="155" t="s">
        <v>4</v>
      </c>
    </row>
    <row r="371" spans="1:7" x14ac:dyDescent="0.2">
      <c r="A371" s="155" t="s">
        <v>641</v>
      </c>
      <c r="B371" s="152"/>
      <c r="C371" s="155" t="s">
        <v>14</v>
      </c>
      <c r="D371" s="153">
        <v>-2.78949423887018</v>
      </c>
      <c r="E371" s="154">
        <v>6.0880796909889503E-16</v>
      </c>
      <c r="F371" s="156" t="s">
        <v>0</v>
      </c>
      <c r="G371" s="155"/>
    </row>
    <row r="372" spans="1:7" x14ac:dyDescent="0.2">
      <c r="A372" s="155" t="s">
        <v>640</v>
      </c>
      <c r="B372" s="152"/>
      <c r="C372" s="155" t="s">
        <v>1360</v>
      </c>
      <c r="D372" s="153">
        <v>-2.7911126151707801</v>
      </c>
      <c r="E372" s="154">
        <v>1.00404785485265E-7</v>
      </c>
      <c r="F372" s="156" t="s">
        <v>1515</v>
      </c>
      <c r="G372" s="163" t="s">
        <v>166</v>
      </c>
    </row>
    <row r="373" spans="1:7" x14ac:dyDescent="0.2">
      <c r="A373" s="155" t="s">
        <v>638</v>
      </c>
      <c r="B373" s="152"/>
      <c r="C373" s="151" t="s">
        <v>639</v>
      </c>
      <c r="D373" s="153">
        <v>-2.8001352649276399</v>
      </c>
      <c r="E373" s="154">
        <v>2.43578997756833E-21</v>
      </c>
      <c r="F373" s="155" t="s">
        <v>62</v>
      </c>
      <c r="G373" s="161" t="s">
        <v>503</v>
      </c>
    </row>
    <row r="374" spans="1:7" x14ac:dyDescent="0.2">
      <c r="A374" s="155" t="s">
        <v>636</v>
      </c>
      <c r="B374" s="152"/>
      <c r="C374" s="155" t="s">
        <v>1230</v>
      </c>
      <c r="D374" s="153">
        <v>-2.8014531299854402</v>
      </c>
      <c r="E374" s="154">
        <v>2.5761528181427998E-9</v>
      </c>
      <c r="F374" s="155" t="s">
        <v>62</v>
      </c>
      <c r="G374" s="164" t="s">
        <v>637</v>
      </c>
    </row>
    <row r="375" spans="1:7" x14ac:dyDescent="0.2">
      <c r="A375" s="155" t="s">
        <v>635</v>
      </c>
      <c r="B375" s="152"/>
      <c r="C375" s="155" t="s">
        <v>14</v>
      </c>
      <c r="D375" s="153">
        <v>-2.8019246378507501</v>
      </c>
      <c r="E375" s="154">
        <v>1.17725922838735E-9</v>
      </c>
      <c r="F375" s="156" t="s">
        <v>0</v>
      </c>
      <c r="G375" s="155"/>
    </row>
    <row r="376" spans="1:7" x14ac:dyDescent="0.2">
      <c r="A376" s="155" t="s">
        <v>634</v>
      </c>
      <c r="B376" s="152"/>
      <c r="C376" s="155" t="s">
        <v>1353</v>
      </c>
      <c r="D376" s="153">
        <v>-2.8159425720554698</v>
      </c>
      <c r="E376" s="154">
        <v>5.9198185999484498E-11</v>
      </c>
      <c r="F376" s="155" t="s">
        <v>10</v>
      </c>
      <c r="G376" s="155" t="s">
        <v>1503</v>
      </c>
    </row>
    <row r="377" spans="1:7" x14ac:dyDescent="0.2">
      <c r="A377" s="155" t="s">
        <v>632</v>
      </c>
      <c r="B377" s="152"/>
      <c r="C377" s="155" t="s">
        <v>908</v>
      </c>
      <c r="D377" s="153">
        <v>-2.8214250105414398</v>
      </c>
      <c r="E377" s="154">
        <v>2.8758316763602299E-11</v>
      </c>
      <c r="F377" s="162" t="s">
        <v>1</v>
      </c>
      <c r="G377" s="155"/>
    </row>
    <row r="378" spans="1:7" x14ac:dyDescent="0.2">
      <c r="A378" s="155" t="s">
        <v>1315</v>
      </c>
      <c r="B378" s="152" t="s">
        <v>630</v>
      </c>
      <c r="C378" s="155" t="s">
        <v>860</v>
      </c>
      <c r="D378" s="153">
        <v>-2.8237300392221201</v>
      </c>
      <c r="E378" s="154">
        <v>2.9002980737147002E-20</v>
      </c>
      <c r="F378" s="161" t="s">
        <v>1477</v>
      </c>
      <c r="G378" s="151" t="s">
        <v>631</v>
      </c>
    </row>
    <row r="379" spans="1:7" x14ac:dyDescent="0.2">
      <c r="A379" s="155" t="s">
        <v>628</v>
      </c>
      <c r="B379" s="152"/>
      <c r="C379" s="155" t="s">
        <v>629</v>
      </c>
      <c r="D379" s="153">
        <v>-2.82993085428626</v>
      </c>
      <c r="E379" s="154">
        <v>6.6554390580334504E-33</v>
      </c>
      <c r="F379" s="151" t="s">
        <v>515</v>
      </c>
      <c r="G379" s="155" t="s">
        <v>525</v>
      </c>
    </row>
    <row r="380" spans="1:7" x14ac:dyDescent="0.2">
      <c r="A380" s="155" t="s">
        <v>627</v>
      </c>
      <c r="B380" s="152"/>
      <c r="C380" s="155" t="s">
        <v>1430</v>
      </c>
      <c r="D380" s="153">
        <v>-2.84718020974175</v>
      </c>
      <c r="E380" s="154">
        <v>1.7697770187009099E-11</v>
      </c>
      <c r="F380" s="155" t="s">
        <v>10</v>
      </c>
      <c r="G380" s="155" t="s">
        <v>1498</v>
      </c>
    </row>
    <row r="381" spans="1:7" x14ac:dyDescent="0.2">
      <c r="A381" s="155" t="s">
        <v>624</v>
      </c>
      <c r="B381" s="152"/>
      <c r="C381" s="155" t="s">
        <v>1348</v>
      </c>
      <c r="D381" s="153">
        <v>-2.85302726938309</v>
      </c>
      <c r="E381" s="154">
        <v>2.4831311560247898E-14</v>
      </c>
      <c r="F381" s="151" t="s">
        <v>515</v>
      </c>
      <c r="G381" s="151" t="s">
        <v>1488</v>
      </c>
    </row>
    <row r="382" spans="1:7" x14ac:dyDescent="0.2">
      <c r="A382" s="155" t="s">
        <v>623</v>
      </c>
      <c r="B382" s="152"/>
      <c r="C382" s="155" t="s">
        <v>895</v>
      </c>
      <c r="D382" s="153">
        <v>-2.86812932601477</v>
      </c>
      <c r="E382" s="154">
        <v>5.9590701832861899E-30</v>
      </c>
      <c r="F382" s="151" t="s">
        <v>515</v>
      </c>
      <c r="G382" s="151"/>
    </row>
    <row r="383" spans="1:7" x14ac:dyDescent="0.2">
      <c r="A383" s="155" t="s">
        <v>478</v>
      </c>
      <c r="B383" s="152"/>
      <c r="C383" s="155" t="s">
        <v>1251</v>
      </c>
      <c r="D383" s="153">
        <v>-2.8877539494449298</v>
      </c>
      <c r="E383" s="154">
        <v>4.4322873147674501E-7</v>
      </c>
      <c r="F383" s="155" t="s">
        <v>10</v>
      </c>
      <c r="G383" s="156" t="s">
        <v>1531</v>
      </c>
    </row>
    <row r="384" spans="1:7" x14ac:dyDescent="0.2">
      <c r="A384" s="155" t="s">
        <v>622</v>
      </c>
      <c r="B384" s="152"/>
      <c r="C384" s="155" t="s">
        <v>850</v>
      </c>
      <c r="D384" s="153">
        <v>-2.8877769945568099</v>
      </c>
      <c r="E384" s="154">
        <v>8.5441725618297594E-36</v>
      </c>
      <c r="F384" s="156" t="s">
        <v>1515</v>
      </c>
      <c r="G384" s="155"/>
    </row>
    <row r="385" spans="1:7" x14ac:dyDescent="0.2">
      <c r="A385" s="155" t="s">
        <v>621</v>
      </c>
      <c r="B385" s="152"/>
      <c r="C385" s="155" t="s">
        <v>1354</v>
      </c>
      <c r="D385" s="153">
        <v>-2.8904017036057699</v>
      </c>
      <c r="E385" s="154">
        <v>3.4484037648176799E-13</v>
      </c>
      <c r="F385" s="156" t="s">
        <v>1515</v>
      </c>
      <c r="G385" s="155"/>
    </row>
    <row r="386" spans="1:7" x14ac:dyDescent="0.2">
      <c r="A386" s="155" t="s">
        <v>620</v>
      </c>
      <c r="B386" s="152"/>
      <c r="C386" s="155" t="s">
        <v>1001</v>
      </c>
      <c r="D386" s="153">
        <v>-2.9107205613426101</v>
      </c>
      <c r="E386" s="154">
        <v>8.2105228234996701E-22</v>
      </c>
      <c r="F386" s="151" t="s">
        <v>1432</v>
      </c>
      <c r="G386" s="155" t="s">
        <v>503</v>
      </c>
    </row>
    <row r="387" spans="1:7" x14ac:dyDescent="0.2">
      <c r="A387" s="155" t="s">
        <v>619</v>
      </c>
      <c r="B387" s="152"/>
      <c r="C387" s="155" t="s">
        <v>1379</v>
      </c>
      <c r="D387" s="153">
        <v>-2.9199731352860701</v>
      </c>
      <c r="E387" s="154">
        <v>2.4169589166276302E-7</v>
      </c>
      <c r="F387" s="155" t="s">
        <v>10</v>
      </c>
      <c r="G387" s="156" t="s">
        <v>1531</v>
      </c>
    </row>
    <row r="388" spans="1:7" x14ac:dyDescent="0.2">
      <c r="A388" s="155" t="s">
        <v>617</v>
      </c>
      <c r="B388" s="152"/>
      <c r="C388" s="155" t="s">
        <v>530</v>
      </c>
      <c r="D388" s="153">
        <v>-2.92042572647336</v>
      </c>
      <c r="E388" s="154">
        <v>1.4321705969854301E-32</v>
      </c>
      <c r="F388" s="151" t="s">
        <v>515</v>
      </c>
      <c r="G388" s="155" t="s">
        <v>525</v>
      </c>
    </row>
    <row r="389" spans="1:7" x14ac:dyDescent="0.2">
      <c r="A389" s="155" t="s">
        <v>615</v>
      </c>
      <c r="B389" s="152"/>
      <c r="C389" s="155" t="s">
        <v>616</v>
      </c>
      <c r="D389" s="153">
        <v>-2.9259574429279902</v>
      </c>
      <c r="E389" s="154">
        <v>3.1927869154430303E-61</v>
      </c>
      <c r="F389" s="151" t="s">
        <v>515</v>
      </c>
      <c r="G389" s="155" t="s">
        <v>525</v>
      </c>
    </row>
    <row r="390" spans="1:7" x14ac:dyDescent="0.2">
      <c r="A390" s="155" t="s">
        <v>1294</v>
      </c>
      <c r="B390" s="152" t="s">
        <v>613</v>
      </c>
      <c r="C390" s="155" t="s">
        <v>614</v>
      </c>
      <c r="D390" s="153">
        <v>-2.94211623053326</v>
      </c>
      <c r="E390" s="154">
        <v>7.81023440485321E-7</v>
      </c>
      <c r="F390" s="151" t="s">
        <v>1477</v>
      </c>
      <c r="G390" s="155"/>
    </row>
    <row r="391" spans="1:7" x14ac:dyDescent="0.2">
      <c r="A391" s="155" t="s">
        <v>612</v>
      </c>
      <c r="B391" s="152"/>
      <c r="C391" s="155" t="s">
        <v>823</v>
      </c>
      <c r="D391" s="153">
        <v>-2.9442654896987199</v>
      </c>
      <c r="E391" s="154">
        <v>1.0819360019016601E-18</v>
      </c>
      <c r="F391" s="151" t="s">
        <v>515</v>
      </c>
      <c r="G391" s="155" t="s">
        <v>525</v>
      </c>
    </row>
    <row r="392" spans="1:7" x14ac:dyDescent="0.2">
      <c r="A392" s="155" t="s">
        <v>611</v>
      </c>
      <c r="B392" s="152"/>
      <c r="C392" s="155" t="s">
        <v>1355</v>
      </c>
      <c r="D392" s="153">
        <v>-2.9464853200299799</v>
      </c>
      <c r="E392" s="154">
        <v>8.1709905500636609E-28</v>
      </c>
      <c r="F392" s="162" t="s">
        <v>1</v>
      </c>
      <c r="G392" s="155"/>
    </row>
    <row r="393" spans="1:7" x14ac:dyDescent="0.2">
      <c r="A393" s="155" t="s">
        <v>610</v>
      </c>
      <c r="B393" s="152"/>
      <c r="C393" s="155" t="s">
        <v>1372</v>
      </c>
      <c r="D393" s="153">
        <v>-2.9625338029746202</v>
      </c>
      <c r="E393" s="154">
        <v>4.3828856428312097E-33</v>
      </c>
      <c r="F393" s="160" t="s">
        <v>10</v>
      </c>
      <c r="G393" s="156" t="s">
        <v>1531</v>
      </c>
    </row>
    <row r="394" spans="1:7" x14ac:dyDescent="0.2">
      <c r="A394" s="155" t="s">
        <v>608</v>
      </c>
      <c r="B394" s="152"/>
      <c r="C394" s="155" t="s">
        <v>898</v>
      </c>
      <c r="D394" s="153">
        <v>-2.9789273922347101</v>
      </c>
      <c r="E394" s="154">
        <v>1.2701768498981501E-7</v>
      </c>
      <c r="F394" s="151" t="s">
        <v>515</v>
      </c>
      <c r="G394" s="155" t="s">
        <v>525</v>
      </c>
    </row>
    <row r="395" spans="1:7" x14ac:dyDescent="0.2">
      <c r="A395" s="155" t="s">
        <v>607</v>
      </c>
      <c r="B395" s="152"/>
      <c r="C395" s="155" t="s">
        <v>875</v>
      </c>
      <c r="D395" s="153">
        <v>-2.98002726586164</v>
      </c>
      <c r="E395" s="154">
        <v>1.4318041168160899E-18</v>
      </c>
      <c r="F395" s="151" t="s">
        <v>515</v>
      </c>
      <c r="G395" s="151" t="s">
        <v>1488</v>
      </c>
    </row>
    <row r="396" spans="1:7" x14ac:dyDescent="0.2">
      <c r="A396" s="155" t="s">
        <v>459</v>
      </c>
      <c r="B396" s="152"/>
      <c r="C396" s="155" t="s">
        <v>14</v>
      </c>
      <c r="D396" s="153">
        <v>-2.98299650718026</v>
      </c>
      <c r="E396" s="154">
        <v>2.7504245902872802E-8</v>
      </c>
      <c r="F396" s="156" t="s">
        <v>0</v>
      </c>
      <c r="G396" s="155"/>
    </row>
    <row r="397" spans="1:7" x14ac:dyDescent="0.2">
      <c r="A397" s="155" t="s">
        <v>1335</v>
      </c>
      <c r="B397" s="152" t="s">
        <v>606</v>
      </c>
      <c r="C397" s="155" t="s">
        <v>859</v>
      </c>
      <c r="D397" s="153">
        <v>-2.98664450926195</v>
      </c>
      <c r="E397" s="154">
        <v>7.4950536608409596E-28</v>
      </c>
      <c r="F397" s="155" t="s">
        <v>62</v>
      </c>
      <c r="G397" s="155"/>
    </row>
    <row r="398" spans="1:7" x14ac:dyDescent="0.2">
      <c r="A398" s="155" t="s">
        <v>605</v>
      </c>
      <c r="B398" s="152"/>
      <c r="C398" s="155" t="s">
        <v>799</v>
      </c>
      <c r="D398" s="153">
        <v>-2.9935836247610901</v>
      </c>
      <c r="E398" s="154">
        <v>1.4985816221777799E-37</v>
      </c>
      <c r="F398" s="151" t="s">
        <v>515</v>
      </c>
      <c r="G398" s="155" t="s">
        <v>525</v>
      </c>
    </row>
    <row r="399" spans="1:7" x14ac:dyDescent="0.2">
      <c r="A399" s="155" t="s">
        <v>1299</v>
      </c>
      <c r="B399" s="152" t="s">
        <v>604</v>
      </c>
      <c r="C399" s="155" t="s">
        <v>851</v>
      </c>
      <c r="D399" s="153">
        <v>-3.0036512341176098</v>
      </c>
      <c r="E399" s="154">
        <v>8.8177038880391496E-11</v>
      </c>
      <c r="F399" s="155" t="s">
        <v>62</v>
      </c>
      <c r="G399" s="155"/>
    </row>
    <row r="400" spans="1:7" x14ac:dyDescent="0.2">
      <c r="A400" s="155" t="s">
        <v>481</v>
      </c>
      <c r="B400" s="152"/>
      <c r="C400" s="155" t="s">
        <v>14</v>
      </c>
      <c r="D400" s="153">
        <v>-3.0335915152663202</v>
      </c>
      <c r="E400" s="154">
        <v>8.6640623818431994E-5</v>
      </c>
      <c r="F400" s="156" t="s">
        <v>0</v>
      </c>
      <c r="G400" s="159"/>
    </row>
    <row r="401" spans="1:7" x14ac:dyDescent="0.2">
      <c r="A401" s="155" t="s">
        <v>603</v>
      </c>
      <c r="B401" s="152"/>
      <c r="C401" s="155" t="s">
        <v>1358</v>
      </c>
      <c r="D401" s="153">
        <v>-3.03413441929635</v>
      </c>
      <c r="E401" s="154">
        <v>5.9221157763512197E-18</v>
      </c>
      <c r="F401" s="165" t="s">
        <v>6</v>
      </c>
      <c r="G401" s="155"/>
    </row>
    <row r="402" spans="1:7" x14ac:dyDescent="0.2">
      <c r="A402" s="155" t="s">
        <v>484</v>
      </c>
      <c r="B402" s="152"/>
      <c r="C402" s="155" t="s">
        <v>14</v>
      </c>
      <c r="D402" s="153">
        <v>-3.03736152113063</v>
      </c>
      <c r="E402" s="154">
        <v>1.81916076801236E-5</v>
      </c>
      <c r="F402" s="156" t="s">
        <v>0</v>
      </c>
      <c r="G402" s="159"/>
    </row>
    <row r="403" spans="1:7" x14ac:dyDescent="0.2">
      <c r="A403" s="155" t="s">
        <v>602</v>
      </c>
      <c r="B403" s="152"/>
      <c r="C403" s="155" t="s">
        <v>888</v>
      </c>
      <c r="D403" s="153">
        <v>-3.0438513879364799</v>
      </c>
      <c r="E403" s="154">
        <v>2.9376517962652699E-34</v>
      </c>
      <c r="F403" s="155" t="s">
        <v>10</v>
      </c>
      <c r="G403" s="155" t="s">
        <v>1496</v>
      </c>
    </row>
    <row r="404" spans="1:7" x14ac:dyDescent="0.2">
      <c r="A404" s="155" t="s">
        <v>492</v>
      </c>
      <c r="B404" s="152"/>
      <c r="C404" s="155" t="s">
        <v>343</v>
      </c>
      <c r="D404" s="153">
        <v>-3.0728088959572499</v>
      </c>
      <c r="E404" s="154">
        <v>5.6548052726760102E-49</v>
      </c>
      <c r="F404" s="156" t="s">
        <v>1515</v>
      </c>
      <c r="G404" s="163" t="s">
        <v>166</v>
      </c>
    </row>
    <row r="405" spans="1:7" x14ac:dyDescent="0.2">
      <c r="A405" s="155" t="s">
        <v>600</v>
      </c>
      <c r="B405" s="152"/>
      <c r="C405" s="155" t="s">
        <v>824</v>
      </c>
      <c r="D405" s="153">
        <v>-3.0830498682343501</v>
      </c>
      <c r="E405" s="154">
        <v>5.2493196441582402E-14</v>
      </c>
      <c r="F405" s="151" t="s">
        <v>515</v>
      </c>
      <c r="G405" s="161" t="s">
        <v>1488</v>
      </c>
    </row>
    <row r="406" spans="1:7" x14ac:dyDescent="0.2">
      <c r="A406" s="155" t="s">
        <v>599</v>
      </c>
      <c r="B406" s="152"/>
      <c r="C406" s="155" t="s">
        <v>925</v>
      </c>
      <c r="D406" s="153">
        <v>-3.0888199352039898</v>
      </c>
      <c r="E406" s="154">
        <v>5.8173092575678502E-6</v>
      </c>
      <c r="F406" s="151" t="s">
        <v>515</v>
      </c>
      <c r="G406" s="155" t="s">
        <v>525</v>
      </c>
    </row>
    <row r="407" spans="1:7" x14ac:dyDescent="0.2">
      <c r="A407" s="155" t="s">
        <v>598</v>
      </c>
      <c r="B407" s="152"/>
      <c r="C407" s="155" t="s">
        <v>1516</v>
      </c>
      <c r="D407" s="153">
        <v>-3.1147207460391502</v>
      </c>
      <c r="E407" s="154">
        <v>1.25978533239791E-43</v>
      </c>
      <c r="F407" s="151" t="s">
        <v>1432</v>
      </c>
      <c r="G407" s="155" t="s">
        <v>108</v>
      </c>
    </row>
    <row r="408" spans="1:7" x14ac:dyDescent="0.2">
      <c r="A408" s="155" t="s">
        <v>1314</v>
      </c>
      <c r="B408" s="152" t="s">
        <v>597</v>
      </c>
      <c r="C408" s="155" t="s">
        <v>858</v>
      </c>
      <c r="D408" s="153">
        <v>-3.1181540858754699</v>
      </c>
      <c r="E408" s="154">
        <v>2.65446420316763E-36</v>
      </c>
      <c r="F408" s="151" t="s">
        <v>515</v>
      </c>
      <c r="G408" s="151" t="s">
        <v>1488</v>
      </c>
    </row>
    <row r="409" spans="1:7" x14ac:dyDescent="0.2">
      <c r="A409" s="155" t="s">
        <v>596</v>
      </c>
      <c r="B409" s="152"/>
      <c r="C409" s="155" t="s">
        <v>1373</v>
      </c>
      <c r="D409" s="153">
        <v>-3.1238363235811701</v>
      </c>
      <c r="E409" s="154">
        <v>6.8436189442586496E-55</v>
      </c>
      <c r="F409" s="155" t="s">
        <v>10</v>
      </c>
      <c r="G409" s="156" t="s">
        <v>1531</v>
      </c>
    </row>
    <row r="410" spans="1:7" x14ac:dyDescent="0.2">
      <c r="A410" s="155" t="s">
        <v>594</v>
      </c>
      <c r="B410" s="152"/>
      <c r="C410" s="155" t="s">
        <v>14</v>
      </c>
      <c r="D410" s="153">
        <v>-3.1410574161409199</v>
      </c>
      <c r="E410" s="154">
        <v>3.2660012947463403E-5</v>
      </c>
      <c r="F410" s="156" t="s">
        <v>0</v>
      </c>
      <c r="G410" s="155"/>
    </row>
    <row r="411" spans="1:7" x14ac:dyDescent="0.2">
      <c r="A411" s="155" t="s">
        <v>593</v>
      </c>
      <c r="B411" s="152"/>
      <c r="C411" s="155" t="s">
        <v>1356</v>
      </c>
      <c r="D411" s="153">
        <v>-3.1480904073934699</v>
      </c>
      <c r="E411" s="154">
        <v>4.0505608544436098E-32</v>
      </c>
      <c r="F411" s="155" t="s">
        <v>62</v>
      </c>
      <c r="G411" s="155"/>
    </row>
    <row r="412" spans="1:7" x14ac:dyDescent="0.2">
      <c r="A412" s="155" t="s">
        <v>592</v>
      </c>
      <c r="B412" s="152"/>
      <c r="C412" s="155" t="s">
        <v>1245</v>
      </c>
      <c r="D412" s="153">
        <v>-3.1516546448556002</v>
      </c>
      <c r="E412" s="154">
        <v>6.5842495653279103E-13</v>
      </c>
      <c r="F412" s="151" t="s">
        <v>1432</v>
      </c>
      <c r="G412" s="151" t="s">
        <v>503</v>
      </c>
    </row>
    <row r="413" spans="1:7" x14ac:dyDescent="0.2">
      <c r="A413" s="155" t="s">
        <v>591</v>
      </c>
      <c r="B413" s="152"/>
      <c r="C413" s="155" t="s">
        <v>14</v>
      </c>
      <c r="D413" s="153">
        <v>-3.1558706084809698</v>
      </c>
      <c r="E413" s="154">
        <v>2.4255626039798501E-9</v>
      </c>
      <c r="F413" s="156" t="s">
        <v>0</v>
      </c>
      <c r="G413" s="155"/>
    </row>
    <row r="414" spans="1:7" x14ac:dyDescent="0.2">
      <c r="A414" s="155" t="s">
        <v>590</v>
      </c>
      <c r="B414" s="152"/>
      <c r="C414" s="155" t="s">
        <v>813</v>
      </c>
      <c r="D414" s="153">
        <v>-3.1759407255542902</v>
      </c>
      <c r="E414" s="154">
        <v>9.17383969887418E-22</v>
      </c>
      <c r="F414" s="155" t="s">
        <v>515</v>
      </c>
      <c r="G414" s="155"/>
    </row>
    <row r="415" spans="1:7" x14ac:dyDescent="0.2">
      <c r="A415" s="155" t="s">
        <v>1296</v>
      </c>
      <c r="B415" s="152" t="s">
        <v>589</v>
      </c>
      <c r="C415" s="155" t="s">
        <v>1388</v>
      </c>
      <c r="D415" s="153">
        <v>-3.1866605826683299</v>
      </c>
      <c r="E415" s="154">
        <v>1.74983135314824E-40</v>
      </c>
      <c r="F415" s="151" t="s">
        <v>515</v>
      </c>
      <c r="G415" s="151" t="s">
        <v>1488</v>
      </c>
    </row>
    <row r="416" spans="1:7" x14ac:dyDescent="0.2">
      <c r="A416" s="155" t="s">
        <v>588</v>
      </c>
      <c r="B416" s="152"/>
      <c r="C416" s="155" t="s">
        <v>885</v>
      </c>
      <c r="D416" s="153">
        <v>-3.1881414970296902</v>
      </c>
      <c r="E416" s="154">
        <v>1.4932821856199799E-11</v>
      </c>
      <c r="F416" s="155" t="s">
        <v>62</v>
      </c>
      <c r="G416" s="155"/>
    </row>
    <row r="417" spans="1:7" x14ac:dyDescent="0.2">
      <c r="A417" s="155" t="s">
        <v>587</v>
      </c>
      <c r="B417" s="152"/>
      <c r="C417" s="155" t="s">
        <v>1358</v>
      </c>
      <c r="D417" s="153">
        <v>-3.22861595311115</v>
      </c>
      <c r="E417" s="154">
        <v>2.8589853296371201E-22</v>
      </c>
      <c r="F417" s="165" t="s">
        <v>6</v>
      </c>
      <c r="G417" s="155"/>
    </row>
    <row r="418" spans="1:7" x14ac:dyDescent="0.2">
      <c r="A418" s="155" t="s">
        <v>586</v>
      </c>
      <c r="B418" s="152"/>
      <c r="C418" s="155" t="s">
        <v>1382</v>
      </c>
      <c r="D418" s="153">
        <v>-3.2468161974281098</v>
      </c>
      <c r="E418" s="154">
        <v>4.7327576998828102E-62</v>
      </c>
      <c r="F418" s="166" t="s">
        <v>6</v>
      </c>
      <c r="G418" s="155" t="s">
        <v>1260</v>
      </c>
    </row>
    <row r="419" spans="1:7" x14ac:dyDescent="0.2">
      <c r="A419" s="155" t="s">
        <v>585</v>
      </c>
      <c r="B419" s="152"/>
      <c r="C419" s="155" t="s">
        <v>836</v>
      </c>
      <c r="D419" s="153">
        <v>-3.27685428908869</v>
      </c>
      <c r="E419" s="154">
        <v>2.15327976567674E-11</v>
      </c>
      <c r="F419" s="161" t="s">
        <v>515</v>
      </c>
      <c r="G419" s="151" t="s">
        <v>1488</v>
      </c>
    </row>
    <row r="420" spans="1:7" x14ac:dyDescent="0.2">
      <c r="A420" s="155" t="s">
        <v>584</v>
      </c>
      <c r="B420" s="152"/>
      <c r="C420" s="155" t="s">
        <v>962</v>
      </c>
      <c r="D420" s="153">
        <v>-3.2929390487711898</v>
      </c>
      <c r="E420" s="154">
        <v>5.7543061225124198E-20</v>
      </c>
      <c r="F420" s="155" t="s">
        <v>10</v>
      </c>
      <c r="G420" s="155" t="s">
        <v>1510</v>
      </c>
    </row>
    <row r="421" spans="1:7" x14ac:dyDescent="0.2">
      <c r="A421" s="155" t="s">
        <v>582</v>
      </c>
      <c r="B421" s="152"/>
      <c r="C421" s="155" t="s">
        <v>917</v>
      </c>
      <c r="D421" s="153">
        <v>-3.2986187934775302</v>
      </c>
      <c r="E421" s="154">
        <v>1.3175178045451499E-18</v>
      </c>
      <c r="F421" s="155" t="s">
        <v>62</v>
      </c>
      <c r="G421" s="155"/>
    </row>
    <row r="422" spans="1:7" x14ac:dyDescent="0.2">
      <c r="A422" s="155" t="s">
        <v>581</v>
      </c>
      <c r="B422" s="152"/>
      <c r="C422" s="155" t="s">
        <v>892</v>
      </c>
      <c r="D422" s="153">
        <v>-3.3162564106644101</v>
      </c>
      <c r="E422" s="154">
        <v>2.3771478185436699E-5</v>
      </c>
      <c r="F422" s="156" t="s">
        <v>1515</v>
      </c>
      <c r="G422" s="163" t="s">
        <v>166</v>
      </c>
    </row>
    <row r="423" spans="1:7" x14ac:dyDescent="0.2">
      <c r="A423" s="155" t="s">
        <v>580</v>
      </c>
      <c r="B423" s="152"/>
      <c r="C423" s="155" t="s">
        <v>14</v>
      </c>
      <c r="D423" s="153">
        <v>-3.33564112572778</v>
      </c>
      <c r="E423" s="154">
        <v>8.7628956681163295E-11</v>
      </c>
      <c r="F423" s="156" t="s">
        <v>0</v>
      </c>
      <c r="G423" s="160"/>
    </row>
    <row r="424" spans="1:7" x14ac:dyDescent="0.2">
      <c r="A424" s="155" t="s">
        <v>579</v>
      </c>
      <c r="B424" s="152"/>
      <c r="C424" s="155" t="s">
        <v>838</v>
      </c>
      <c r="D424" s="153">
        <v>-3.3535900877993599</v>
      </c>
      <c r="E424" s="154">
        <v>1.27725319994678E-18</v>
      </c>
      <c r="F424" s="151" t="s">
        <v>515</v>
      </c>
      <c r="G424" s="151" t="s">
        <v>1488</v>
      </c>
    </row>
    <row r="425" spans="1:7" x14ac:dyDescent="0.2">
      <c r="A425" s="155" t="s">
        <v>578</v>
      </c>
      <c r="B425" s="152"/>
      <c r="C425" s="155" t="s">
        <v>475</v>
      </c>
      <c r="D425" s="153">
        <v>-3.3694322236654402</v>
      </c>
      <c r="E425" s="154">
        <v>4.8213711165800803E-19</v>
      </c>
      <c r="F425" s="155" t="s">
        <v>3</v>
      </c>
      <c r="G425" s="155" t="s">
        <v>1527</v>
      </c>
    </row>
    <row r="426" spans="1:7" x14ac:dyDescent="0.2">
      <c r="A426" s="155" t="s">
        <v>577</v>
      </c>
      <c r="B426" s="152"/>
      <c r="C426" s="155" t="s">
        <v>809</v>
      </c>
      <c r="D426" s="153">
        <v>-3.3816646226858702</v>
      </c>
      <c r="E426" s="154">
        <v>3.8003979187671498E-26</v>
      </c>
      <c r="F426" s="155" t="s">
        <v>10</v>
      </c>
      <c r="G426" s="155" t="s">
        <v>1499</v>
      </c>
    </row>
    <row r="427" spans="1:7" x14ac:dyDescent="0.2">
      <c r="A427" s="155" t="s">
        <v>575</v>
      </c>
      <c r="B427" s="152"/>
      <c r="C427" s="155" t="s">
        <v>1374</v>
      </c>
      <c r="D427" s="153">
        <v>-3.39745895374713</v>
      </c>
      <c r="E427" s="154">
        <v>1.8220587210842E-56</v>
      </c>
      <c r="F427" s="155" t="s">
        <v>10</v>
      </c>
      <c r="G427" s="156" t="s">
        <v>1531</v>
      </c>
    </row>
    <row r="428" spans="1:7" x14ac:dyDescent="0.2">
      <c r="A428" s="155" t="s">
        <v>472</v>
      </c>
      <c r="B428" s="152"/>
      <c r="C428" s="155" t="s">
        <v>473</v>
      </c>
      <c r="D428" s="153">
        <v>-3.4101935946876898</v>
      </c>
      <c r="E428" s="154">
        <v>3.57267582687669E-9</v>
      </c>
      <c r="F428" s="155" t="s">
        <v>10</v>
      </c>
      <c r="G428" s="155" t="s">
        <v>1495</v>
      </c>
    </row>
    <row r="429" spans="1:7" x14ac:dyDescent="0.2">
      <c r="A429" s="155" t="s">
        <v>1333</v>
      </c>
      <c r="B429" s="152" t="s">
        <v>573</v>
      </c>
      <c r="C429" s="155" t="s">
        <v>805</v>
      </c>
      <c r="D429" s="153">
        <v>-3.4573846436479001</v>
      </c>
      <c r="E429" s="154">
        <v>1.0581662566436601E-28</v>
      </c>
      <c r="F429" s="155" t="s">
        <v>62</v>
      </c>
      <c r="G429" s="155"/>
    </row>
    <row r="430" spans="1:7" x14ac:dyDescent="0.2">
      <c r="A430" s="155" t="s">
        <v>572</v>
      </c>
      <c r="B430" s="152"/>
      <c r="C430" s="155" t="s">
        <v>1340</v>
      </c>
      <c r="D430" s="153">
        <v>-3.4711755171742502</v>
      </c>
      <c r="E430" s="154">
        <v>4.3812105174434001E-8</v>
      </c>
      <c r="F430" s="155" t="s">
        <v>10</v>
      </c>
      <c r="G430" s="155" t="s">
        <v>1495</v>
      </c>
    </row>
    <row r="431" spans="1:7" x14ac:dyDescent="0.2">
      <c r="A431" s="155" t="s">
        <v>570</v>
      </c>
      <c r="B431" s="152"/>
      <c r="C431" s="155" t="s">
        <v>1368</v>
      </c>
      <c r="D431" s="153">
        <v>-3.4966451308539899</v>
      </c>
      <c r="E431" s="154">
        <v>5.6597397086323098E-24</v>
      </c>
      <c r="F431" s="155" t="s">
        <v>62</v>
      </c>
      <c r="G431" s="155"/>
    </row>
    <row r="432" spans="1:7" x14ac:dyDescent="0.2">
      <c r="A432" s="155" t="s">
        <v>569</v>
      </c>
      <c r="B432" s="152"/>
      <c r="C432" s="155" t="s">
        <v>540</v>
      </c>
      <c r="D432" s="153">
        <v>-3.52803697044981</v>
      </c>
      <c r="E432" s="154">
        <v>9.7969375256011497E-15</v>
      </c>
      <c r="F432" s="151" t="s">
        <v>515</v>
      </c>
      <c r="G432" s="155" t="s">
        <v>525</v>
      </c>
    </row>
    <row r="433" spans="1:7" x14ac:dyDescent="0.2">
      <c r="A433" s="155" t="s">
        <v>568</v>
      </c>
      <c r="B433" s="152"/>
      <c r="C433" s="155" t="s">
        <v>817</v>
      </c>
      <c r="D433" s="153">
        <v>-3.5389741360576199</v>
      </c>
      <c r="E433" s="154">
        <v>6.6886279292747105E-51</v>
      </c>
      <c r="F433" s="151" t="s">
        <v>515</v>
      </c>
      <c r="G433" s="151" t="s">
        <v>1488</v>
      </c>
    </row>
    <row r="434" spans="1:7" x14ac:dyDescent="0.2">
      <c r="A434" s="155" t="s">
        <v>1307</v>
      </c>
      <c r="B434" s="152" t="s">
        <v>567</v>
      </c>
      <c r="C434" s="151" t="s">
        <v>812</v>
      </c>
      <c r="D434" s="153">
        <v>-3.58017943631372</v>
      </c>
      <c r="E434" s="154">
        <v>2.9007132126406598E-6</v>
      </c>
      <c r="F434" s="155" t="s">
        <v>62</v>
      </c>
      <c r="G434" s="155"/>
    </row>
    <row r="435" spans="1:7" x14ac:dyDescent="0.2">
      <c r="A435" s="155" t="s">
        <v>566</v>
      </c>
      <c r="B435" s="152"/>
      <c r="C435" s="155" t="s">
        <v>639</v>
      </c>
      <c r="D435" s="153">
        <v>-3.58465580449458</v>
      </c>
      <c r="E435" s="154">
        <v>1.27072616949502E-21</v>
      </c>
      <c r="F435" s="155" t="s">
        <v>62</v>
      </c>
      <c r="G435" s="155"/>
    </row>
    <row r="436" spans="1:7" x14ac:dyDescent="0.2">
      <c r="A436" s="155" t="s">
        <v>565</v>
      </c>
      <c r="B436" s="152"/>
      <c r="C436" s="155" t="s">
        <v>911</v>
      </c>
      <c r="D436" s="153">
        <v>-3.5960284227265902</v>
      </c>
      <c r="E436" s="154">
        <v>1.3818436241162699E-14</v>
      </c>
      <c r="F436" s="151" t="s">
        <v>515</v>
      </c>
      <c r="G436" s="155" t="s">
        <v>525</v>
      </c>
    </row>
    <row r="437" spans="1:7" x14ac:dyDescent="0.2">
      <c r="A437" s="155" t="s">
        <v>465</v>
      </c>
      <c r="B437" s="152"/>
      <c r="C437" s="155" t="s">
        <v>1350</v>
      </c>
      <c r="D437" s="153">
        <v>-3.6166734530749101</v>
      </c>
      <c r="E437" s="154">
        <v>1.9094835128262101E-12</v>
      </c>
      <c r="F437" s="155" t="s">
        <v>556</v>
      </c>
      <c r="G437" s="155"/>
    </row>
    <row r="438" spans="1:7" x14ac:dyDescent="0.2">
      <c r="A438" s="155" t="s">
        <v>564</v>
      </c>
      <c r="B438" s="152"/>
      <c r="C438" s="155" t="s">
        <v>14</v>
      </c>
      <c r="D438" s="153">
        <v>-3.62985921822952</v>
      </c>
      <c r="E438" s="154">
        <v>7.3942294042375799E-10</v>
      </c>
      <c r="F438" s="156" t="s">
        <v>0</v>
      </c>
      <c r="G438" s="155"/>
    </row>
    <row r="439" spans="1:7" x14ac:dyDescent="0.2">
      <c r="A439" s="155" t="s">
        <v>563</v>
      </c>
      <c r="B439" s="152"/>
      <c r="C439" s="155" t="s">
        <v>14</v>
      </c>
      <c r="D439" s="153">
        <v>-3.6336628273841298</v>
      </c>
      <c r="E439" s="154">
        <v>6.2435741772429198E-14</v>
      </c>
      <c r="F439" s="156" t="s">
        <v>0</v>
      </c>
      <c r="G439" s="151"/>
    </row>
    <row r="440" spans="1:7" x14ac:dyDescent="0.2">
      <c r="A440" s="155" t="s">
        <v>562</v>
      </c>
      <c r="B440" s="152"/>
      <c r="C440" s="155" t="s">
        <v>473</v>
      </c>
      <c r="D440" s="153">
        <v>-3.6720202558218999</v>
      </c>
      <c r="E440" s="154">
        <v>3.2172005150696298E-16</v>
      </c>
      <c r="F440" s="155" t="s">
        <v>10</v>
      </c>
      <c r="G440" s="155" t="s">
        <v>1495</v>
      </c>
    </row>
    <row r="441" spans="1:7" x14ac:dyDescent="0.2">
      <c r="A441" s="155" t="s">
        <v>560</v>
      </c>
      <c r="B441" s="152"/>
      <c r="C441" s="155" t="s">
        <v>1365</v>
      </c>
      <c r="D441" s="153">
        <v>-3.6839924853527499</v>
      </c>
      <c r="E441" s="154">
        <v>7.6668387035945294E-6</v>
      </c>
      <c r="F441" s="156" t="s">
        <v>1515</v>
      </c>
      <c r="G441" s="163" t="s">
        <v>166</v>
      </c>
    </row>
    <row r="442" spans="1:7" x14ac:dyDescent="0.2">
      <c r="A442" s="155" t="s">
        <v>559</v>
      </c>
      <c r="B442" s="152"/>
      <c r="C442" s="155" t="s">
        <v>828</v>
      </c>
      <c r="D442" s="153">
        <v>-3.69951653481735</v>
      </c>
      <c r="E442" s="154">
        <v>5.4747831254548003E-13</v>
      </c>
      <c r="F442" s="155" t="s">
        <v>62</v>
      </c>
      <c r="G442" s="160"/>
    </row>
    <row r="443" spans="1:7" x14ac:dyDescent="0.2">
      <c r="A443" s="155" t="s">
        <v>487</v>
      </c>
      <c r="B443" s="152"/>
      <c r="C443" s="155" t="s">
        <v>14</v>
      </c>
      <c r="D443" s="153">
        <v>-3.7194361004044998</v>
      </c>
      <c r="E443" s="154">
        <v>1.6860776226278399E-13</v>
      </c>
      <c r="F443" s="156" t="s">
        <v>0</v>
      </c>
      <c r="G443" s="159"/>
    </row>
    <row r="444" spans="1:7" x14ac:dyDescent="0.2">
      <c r="A444" s="155" t="s">
        <v>28</v>
      </c>
      <c r="B444" s="152"/>
      <c r="C444" s="155" t="s">
        <v>29</v>
      </c>
      <c r="D444" s="153">
        <v>-3.8023905737034198</v>
      </c>
      <c r="E444" s="154">
        <v>6.21722978842194E-3</v>
      </c>
      <c r="F444" s="162" t="s">
        <v>1</v>
      </c>
      <c r="G444" s="155"/>
    </row>
    <row r="445" spans="1:7" x14ac:dyDescent="0.2">
      <c r="A445" s="155" t="s">
        <v>558</v>
      </c>
      <c r="B445" s="152"/>
      <c r="C445" s="155" t="s">
        <v>810</v>
      </c>
      <c r="D445" s="153">
        <v>-3.8469067235243499</v>
      </c>
      <c r="E445" s="154">
        <v>1.05748673199159E-18</v>
      </c>
      <c r="F445" s="160" t="s">
        <v>62</v>
      </c>
      <c r="G445" s="155"/>
    </row>
    <row r="446" spans="1:7" x14ac:dyDescent="0.2">
      <c r="A446" s="155" t="s">
        <v>557</v>
      </c>
      <c r="B446" s="152"/>
      <c r="C446" s="155" t="s">
        <v>14</v>
      </c>
      <c r="D446" s="153">
        <v>-3.85245442578496</v>
      </c>
      <c r="E446" s="154">
        <v>1.52381007010789E-6</v>
      </c>
      <c r="F446" s="156" t="s">
        <v>0</v>
      </c>
      <c r="G446" s="155"/>
    </row>
    <row r="447" spans="1:7" x14ac:dyDescent="0.2">
      <c r="A447" s="155" t="s">
        <v>486</v>
      </c>
      <c r="B447" s="152"/>
      <c r="C447" s="155" t="s">
        <v>14</v>
      </c>
      <c r="D447" s="153">
        <v>-3.8557015331150302</v>
      </c>
      <c r="E447" s="154">
        <v>1.19993666653147E-13</v>
      </c>
      <c r="F447" s="156" t="s">
        <v>0</v>
      </c>
      <c r="G447" s="159"/>
    </row>
    <row r="448" spans="1:7" x14ac:dyDescent="0.2">
      <c r="A448" s="155" t="s">
        <v>1295</v>
      </c>
      <c r="B448" s="152" t="s">
        <v>555</v>
      </c>
      <c r="C448" s="155" t="s">
        <v>832</v>
      </c>
      <c r="D448" s="153">
        <v>-3.8593789476192</v>
      </c>
      <c r="E448" s="154">
        <v>2.1353650842224302E-34</v>
      </c>
      <c r="F448" s="151" t="s">
        <v>515</v>
      </c>
      <c r="G448" s="155" t="s">
        <v>1508</v>
      </c>
    </row>
    <row r="449" spans="1:7" x14ac:dyDescent="0.2">
      <c r="A449" s="155" t="s">
        <v>554</v>
      </c>
      <c r="B449" s="152"/>
      <c r="C449" s="155" t="s">
        <v>1339</v>
      </c>
      <c r="D449" s="153">
        <v>-3.8789609849417199</v>
      </c>
      <c r="E449" s="154">
        <v>6.5861275640285598E-30</v>
      </c>
      <c r="F449" s="151" t="s">
        <v>515</v>
      </c>
      <c r="G449" s="151" t="s">
        <v>1488</v>
      </c>
    </row>
    <row r="450" spans="1:7" x14ac:dyDescent="0.2">
      <c r="A450" s="155" t="s">
        <v>553</v>
      </c>
      <c r="B450" s="152"/>
      <c r="C450" s="155" t="s">
        <v>814</v>
      </c>
      <c r="D450" s="153">
        <v>-3.8895797115621198</v>
      </c>
      <c r="E450" s="154">
        <v>6.5590749646349501E-15</v>
      </c>
      <c r="F450" s="151" t="s">
        <v>1432</v>
      </c>
      <c r="G450" s="151" t="s">
        <v>503</v>
      </c>
    </row>
    <row r="451" spans="1:7" x14ac:dyDescent="0.2">
      <c r="A451" s="155" t="s">
        <v>552</v>
      </c>
      <c r="B451" s="152"/>
      <c r="C451" s="155" t="s">
        <v>14</v>
      </c>
      <c r="D451" s="153">
        <v>-3.9063246843410999</v>
      </c>
      <c r="E451" s="154">
        <v>1.72231566944746E-7</v>
      </c>
      <c r="F451" s="156" t="s">
        <v>0</v>
      </c>
      <c r="G451" s="155"/>
    </row>
    <row r="452" spans="1:7" x14ac:dyDescent="0.2">
      <c r="A452" s="155" t="s">
        <v>550</v>
      </c>
      <c r="B452" s="152"/>
      <c r="C452" s="82" t="s">
        <v>551</v>
      </c>
      <c r="D452" s="153">
        <v>-3.9089541408973401</v>
      </c>
      <c r="E452" s="154">
        <v>5.83565986476025E-11</v>
      </c>
      <c r="F452" s="155" t="s">
        <v>3</v>
      </c>
      <c r="G452" s="155" t="s">
        <v>1528</v>
      </c>
    </row>
    <row r="453" spans="1:7" x14ac:dyDescent="0.2">
      <c r="A453" s="155" t="s">
        <v>549</v>
      </c>
      <c r="B453" s="152"/>
      <c r="C453" s="155" t="s">
        <v>788</v>
      </c>
      <c r="D453" s="153">
        <v>-3.9181030795124401</v>
      </c>
      <c r="E453" s="154">
        <v>1.28857399343531E-70</v>
      </c>
      <c r="F453" s="155" t="s">
        <v>10</v>
      </c>
      <c r="G453" s="155" t="s">
        <v>1501</v>
      </c>
    </row>
    <row r="454" spans="1:7" x14ac:dyDescent="0.2">
      <c r="A454" s="155" t="s">
        <v>477</v>
      </c>
      <c r="B454" s="152"/>
      <c r="C454" s="155" t="s">
        <v>932</v>
      </c>
      <c r="D454" s="153">
        <v>-3.92265546723559</v>
      </c>
      <c r="E454" s="154">
        <v>3.0139055249610002E-22</v>
      </c>
      <c r="F454" s="155" t="s">
        <v>10</v>
      </c>
      <c r="G454" s="162" t="s">
        <v>30</v>
      </c>
    </row>
    <row r="455" spans="1:7" x14ac:dyDescent="0.2">
      <c r="A455" s="155" t="s">
        <v>547</v>
      </c>
      <c r="B455" s="152"/>
      <c r="C455" s="155" t="s">
        <v>14</v>
      </c>
      <c r="D455" s="153">
        <v>-3.9472119115173299</v>
      </c>
      <c r="E455" s="154">
        <v>3.5813036634009199E-6</v>
      </c>
      <c r="F455" s="156" t="s">
        <v>0</v>
      </c>
      <c r="G455" s="160"/>
    </row>
    <row r="456" spans="1:7" x14ac:dyDescent="0.2">
      <c r="A456" s="155" t="s">
        <v>84</v>
      </c>
      <c r="B456" s="152"/>
      <c r="C456" s="155" t="s">
        <v>14</v>
      </c>
      <c r="D456" s="153">
        <v>-3.9782180422868301</v>
      </c>
      <c r="E456" s="154">
        <v>7.5521259916275897E-3</v>
      </c>
      <c r="F456" s="156" t="s">
        <v>0</v>
      </c>
      <c r="G456" s="155"/>
    </row>
    <row r="457" spans="1:7" x14ac:dyDescent="0.2">
      <c r="A457" s="155" t="s">
        <v>546</v>
      </c>
      <c r="B457" s="152"/>
      <c r="C457" s="155" t="s">
        <v>788</v>
      </c>
      <c r="D457" s="153">
        <v>-3.99725879780333</v>
      </c>
      <c r="E457" s="154">
        <v>7.7994349152493104E-20</v>
      </c>
      <c r="F457" s="155" t="s">
        <v>10</v>
      </c>
      <c r="G457" s="156" t="s">
        <v>1531</v>
      </c>
    </row>
    <row r="458" spans="1:7" x14ac:dyDescent="0.2">
      <c r="A458" s="155" t="s">
        <v>544</v>
      </c>
      <c r="B458" s="152"/>
      <c r="C458" s="155" t="s">
        <v>530</v>
      </c>
      <c r="D458" s="153">
        <v>-4.0347173062298101</v>
      </c>
      <c r="E458" s="154">
        <v>3.3362567546278299E-9</v>
      </c>
      <c r="F458" s="151" t="s">
        <v>515</v>
      </c>
      <c r="G458" s="155" t="s">
        <v>525</v>
      </c>
    </row>
    <row r="459" spans="1:7" x14ac:dyDescent="0.2">
      <c r="A459" s="155" t="s">
        <v>543</v>
      </c>
      <c r="B459" s="152"/>
      <c r="C459" s="155" t="s">
        <v>910</v>
      </c>
      <c r="D459" s="153">
        <v>-4.0348325890946297</v>
      </c>
      <c r="E459" s="154">
        <v>1.07284498321745E-15</v>
      </c>
      <c r="F459" s="151" t="s">
        <v>62</v>
      </c>
      <c r="G459" s="151" t="s">
        <v>503</v>
      </c>
    </row>
    <row r="460" spans="1:7" x14ac:dyDescent="0.2">
      <c r="A460" s="155" t="s">
        <v>542</v>
      </c>
      <c r="B460" s="152"/>
      <c r="C460" s="155" t="s">
        <v>1136</v>
      </c>
      <c r="D460" s="153">
        <v>-4.0381459126624497</v>
      </c>
      <c r="E460" s="154">
        <v>2.0475177649775E-50</v>
      </c>
      <c r="F460" s="155" t="s">
        <v>3</v>
      </c>
      <c r="G460" s="156" t="s">
        <v>1531</v>
      </c>
    </row>
    <row r="461" spans="1:7" x14ac:dyDescent="0.2">
      <c r="A461" s="155" t="s">
        <v>541</v>
      </c>
      <c r="B461" s="152"/>
      <c r="C461" s="155" t="s">
        <v>540</v>
      </c>
      <c r="D461" s="153">
        <v>-4.0491458902557804</v>
      </c>
      <c r="E461" s="154">
        <v>6.6194828804878396E-27</v>
      </c>
      <c r="F461" s="151" t="s">
        <v>515</v>
      </c>
      <c r="G461" s="155" t="s">
        <v>525</v>
      </c>
    </row>
    <row r="462" spans="1:7" x14ac:dyDescent="0.2">
      <c r="A462" s="155" t="s">
        <v>539</v>
      </c>
      <c r="B462" s="152"/>
      <c r="C462" s="155" t="s">
        <v>540</v>
      </c>
      <c r="D462" s="153">
        <v>-4.0633992884849901</v>
      </c>
      <c r="E462" s="154">
        <v>4.9413038106343401E-14</v>
      </c>
      <c r="F462" s="151" t="s">
        <v>515</v>
      </c>
      <c r="G462" s="155" t="s">
        <v>525</v>
      </c>
    </row>
    <row r="463" spans="1:7" x14ac:dyDescent="0.2">
      <c r="A463" s="155" t="s">
        <v>538</v>
      </c>
      <c r="B463" s="152"/>
      <c r="C463" s="155" t="s">
        <v>803</v>
      </c>
      <c r="D463" s="153">
        <v>-4.0876242037065804</v>
      </c>
      <c r="E463" s="154">
        <v>2.2508200516085301E-15</v>
      </c>
      <c r="F463" s="151" t="s">
        <v>515</v>
      </c>
      <c r="G463" s="155" t="s">
        <v>525</v>
      </c>
    </row>
    <row r="464" spans="1:7" x14ac:dyDescent="0.2">
      <c r="A464" s="155" t="s">
        <v>537</v>
      </c>
      <c r="B464" s="152"/>
      <c r="C464" s="155" t="s">
        <v>14</v>
      </c>
      <c r="D464" s="153">
        <v>-4.1322951609670397</v>
      </c>
      <c r="E464" s="154">
        <v>4.9969625942303002E-11</v>
      </c>
      <c r="F464" s="156" t="s">
        <v>0</v>
      </c>
      <c r="G464" s="155"/>
    </row>
    <row r="465" spans="1:7" x14ac:dyDescent="0.2">
      <c r="A465" s="155" t="s">
        <v>536</v>
      </c>
      <c r="B465" s="152"/>
      <c r="C465" s="155" t="s">
        <v>842</v>
      </c>
      <c r="D465" s="153">
        <v>-4.1362498401165197</v>
      </c>
      <c r="E465" s="154">
        <v>6.4156810322712996E-5</v>
      </c>
      <c r="F465" s="155" t="s">
        <v>10</v>
      </c>
      <c r="G465" s="162" t="s">
        <v>30</v>
      </c>
    </row>
    <row r="466" spans="1:7" x14ac:dyDescent="0.2">
      <c r="A466" s="155" t="s">
        <v>534</v>
      </c>
      <c r="B466" s="152"/>
      <c r="C466" s="155" t="s">
        <v>800</v>
      </c>
      <c r="D466" s="153">
        <v>-4.15341028323071</v>
      </c>
      <c r="E466" s="154">
        <v>2.4210159850663299E-11</v>
      </c>
      <c r="F466" s="155" t="s">
        <v>62</v>
      </c>
      <c r="G466" s="160"/>
    </row>
    <row r="467" spans="1:7" x14ac:dyDescent="0.2">
      <c r="A467" s="155" t="s">
        <v>533</v>
      </c>
      <c r="B467" s="152"/>
      <c r="C467" s="155" t="s">
        <v>1375</v>
      </c>
      <c r="D467" s="153">
        <v>-4.1719152589299497</v>
      </c>
      <c r="E467" s="154">
        <v>3.3504640622321101E-40</v>
      </c>
      <c r="F467" s="155" t="s">
        <v>10</v>
      </c>
      <c r="G467" s="156" t="s">
        <v>1531</v>
      </c>
    </row>
    <row r="468" spans="1:7" x14ac:dyDescent="0.2">
      <c r="A468" s="155" t="s">
        <v>531</v>
      </c>
      <c r="B468" s="152"/>
      <c r="C468" s="155" t="s">
        <v>1358</v>
      </c>
      <c r="D468" s="153">
        <v>-4.1817207557926999</v>
      </c>
      <c r="E468" s="154">
        <v>1.10135362440641E-15</v>
      </c>
      <c r="F468" s="165" t="s">
        <v>6</v>
      </c>
      <c r="G468" s="155"/>
    </row>
    <row r="469" spans="1:7" x14ac:dyDescent="0.2">
      <c r="A469" s="155" t="s">
        <v>529</v>
      </c>
      <c r="B469" s="152"/>
      <c r="C469" s="155" t="s">
        <v>530</v>
      </c>
      <c r="D469" s="153">
        <v>-4.2442384646268101</v>
      </c>
      <c r="E469" s="154">
        <v>2.0026047608925201E-17</v>
      </c>
      <c r="F469" s="161" t="s">
        <v>515</v>
      </c>
      <c r="G469" s="155" t="s">
        <v>525</v>
      </c>
    </row>
    <row r="470" spans="1:7" x14ac:dyDescent="0.2">
      <c r="A470" s="155" t="s">
        <v>494</v>
      </c>
      <c r="B470" s="152"/>
      <c r="C470" s="155" t="s">
        <v>14</v>
      </c>
      <c r="D470" s="153">
        <v>-4.27130313378305</v>
      </c>
      <c r="E470" s="154">
        <v>2.15327976567674E-11</v>
      </c>
      <c r="F470" s="156" t="s">
        <v>0</v>
      </c>
      <c r="G470" s="155"/>
    </row>
    <row r="471" spans="1:7" x14ac:dyDescent="0.2">
      <c r="A471" s="155" t="s">
        <v>528</v>
      </c>
      <c r="B471" s="152"/>
      <c r="C471" s="155" t="s">
        <v>835</v>
      </c>
      <c r="D471" s="153">
        <v>-4.2824888320203396</v>
      </c>
      <c r="E471" s="154">
        <v>4.1611941566238598E-17</v>
      </c>
      <c r="F471" s="162" t="s">
        <v>1</v>
      </c>
      <c r="G471" s="155"/>
    </row>
    <row r="472" spans="1:7" x14ac:dyDescent="0.2">
      <c r="A472" s="155" t="s">
        <v>527</v>
      </c>
      <c r="B472" s="152"/>
      <c r="C472" s="155" t="s">
        <v>808</v>
      </c>
      <c r="D472" s="153">
        <v>-4.3804044899612098</v>
      </c>
      <c r="E472" s="154">
        <v>5.6511993091692199E-12</v>
      </c>
      <c r="F472" s="156" t="s">
        <v>1</v>
      </c>
      <c r="G472" s="155"/>
    </row>
    <row r="473" spans="1:7" x14ac:dyDescent="0.2">
      <c r="A473" s="155" t="s">
        <v>526</v>
      </c>
      <c r="B473" s="152"/>
      <c r="C473" s="155" t="s">
        <v>841</v>
      </c>
      <c r="D473" s="153">
        <v>-4.4735669907885098</v>
      </c>
      <c r="E473" s="154">
        <v>2.0580633049646699E-112</v>
      </c>
      <c r="F473" s="160" t="s">
        <v>62</v>
      </c>
      <c r="G473" s="155"/>
    </row>
    <row r="474" spans="1:7" x14ac:dyDescent="0.2">
      <c r="A474" s="155" t="s">
        <v>523</v>
      </c>
      <c r="B474" s="152"/>
      <c r="C474" s="155" t="s">
        <v>524</v>
      </c>
      <c r="D474" s="153">
        <v>-4.4950618002511398</v>
      </c>
      <c r="E474" s="154">
        <v>1.2577899627834301E-16</v>
      </c>
      <c r="F474" s="151" t="s">
        <v>515</v>
      </c>
      <c r="G474" s="155" t="s">
        <v>525</v>
      </c>
    </row>
    <row r="475" spans="1:7" x14ac:dyDescent="0.2">
      <c r="A475" s="155" t="s">
        <v>1332</v>
      </c>
      <c r="B475" s="152" t="s">
        <v>522</v>
      </c>
      <c r="C475" s="155" t="s">
        <v>1385</v>
      </c>
      <c r="D475" s="153">
        <v>-4.5154435284136998</v>
      </c>
      <c r="E475" s="154">
        <v>4.3088010253736497E-5</v>
      </c>
      <c r="F475" s="155" t="s">
        <v>10</v>
      </c>
      <c r="G475" s="155" t="s">
        <v>1535</v>
      </c>
    </row>
    <row r="476" spans="1:7" x14ac:dyDescent="0.2">
      <c r="A476" s="155" t="s">
        <v>521</v>
      </c>
      <c r="B476" s="152"/>
      <c r="C476" s="155" t="s">
        <v>14</v>
      </c>
      <c r="D476" s="153">
        <v>-4.6847694537574096</v>
      </c>
      <c r="E476" s="154">
        <v>1.03306774664378E-13</v>
      </c>
      <c r="F476" s="156" t="s">
        <v>0</v>
      </c>
      <c r="G476" s="155"/>
    </row>
    <row r="477" spans="1:7" x14ac:dyDescent="0.2">
      <c r="A477" s="155" t="s">
        <v>520</v>
      </c>
      <c r="B477" s="152"/>
      <c r="C477" s="155" t="s">
        <v>790</v>
      </c>
      <c r="D477" s="153">
        <v>-4.76757734081019</v>
      </c>
      <c r="E477" s="154">
        <v>1.30383571495323E-18</v>
      </c>
      <c r="F477" s="151" t="s">
        <v>515</v>
      </c>
      <c r="G477" s="151" t="s">
        <v>1488</v>
      </c>
    </row>
    <row r="478" spans="1:7" x14ac:dyDescent="0.2">
      <c r="A478" s="155" t="s">
        <v>519</v>
      </c>
      <c r="B478" s="152"/>
      <c r="C478" s="155" t="s">
        <v>14</v>
      </c>
      <c r="D478" s="153">
        <v>-4.8055226463026797</v>
      </c>
      <c r="E478" s="154">
        <v>9.7293242940913395E-14</v>
      </c>
      <c r="F478" s="156" t="s">
        <v>0</v>
      </c>
      <c r="G478" s="155"/>
    </row>
    <row r="479" spans="1:7" x14ac:dyDescent="0.2">
      <c r="A479" s="155" t="s">
        <v>517</v>
      </c>
      <c r="B479" s="152" t="s">
        <v>1540</v>
      </c>
      <c r="C479" s="155" t="s">
        <v>518</v>
      </c>
      <c r="D479" s="153">
        <v>-4.8785533709883699</v>
      </c>
      <c r="E479" s="154">
        <v>1.7572788172777001E-3</v>
      </c>
      <c r="F479" s="155" t="s">
        <v>3</v>
      </c>
      <c r="G479" s="155" t="s">
        <v>1494</v>
      </c>
    </row>
    <row r="480" spans="1:7" x14ac:dyDescent="0.2">
      <c r="A480" s="155" t="s">
        <v>514</v>
      </c>
      <c r="B480" s="152"/>
      <c r="C480" s="155" t="s">
        <v>791</v>
      </c>
      <c r="D480" s="153">
        <v>-4.9598324684703901</v>
      </c>
      <c r="E480" s="154">
        <v>1.75634145054254E-20</v>
      </c>
      <c r="F480" s="151" t="s">
        <v>515</v>
      </c>
      <c r="G480" s="151" t="s">
        <v>1488</v>
      </c>
    </row>
    <row r="481" spans="1:7" x14ac:dyDescent="0.2">
      <c r="A481" s="155" t="s">
        <v>513</v>
      </c>
      <c r="B481" s="152" t="s">
        <v>793</v>
      </c>
      <c r="C481" s="155" t="s">
        <v>794</v>
      </c>
      <c r="D481" s="153">
        <v>-5.0955013495368604</v>
      </c>
      <c r="E481" s="154">
        <v>1.2963290099507401E-4</v>
      </c>
      <c r="F481" s="155" t="s">
        <v>10</v>
      </c>
      <c r="G481" s="155" t="s">
        <v>1494</v>
      </c>
    </row>
    <row r="482" spans="1:7" x14ac:dyDescent="0.2">
      <c r="A482" s="155" t="s">
        <v>85</v>
      </c>
      <c r="B482" s="152"/>
      <c r="C482" s="155" t="s">
        <v>14</v>
      </c>
      <c r="D482" s="153">
        <v>-5.2277605613276004</v>
      </c>
      <c r="E482" s="154">
        <v>9.1847105970052005E-4</v>
      </c>
      <c r="F482" s="156" t="s">
        <v>0</v>
      </c>
      <c r="G482" s="155"/>
    </row>
    <row r="483" spans="1:7" x14ac:dyDescent="0.2">
      <c r="A483" s="155" t="s">
        <v>511</v>
      </c>
      <c r="B483" s="152"/>
      <c r="C483" s="155" t="s">
        <v>1366</v>
      </c>
      <c r="D483" s="153">
        <v>-5.4715391880039297</v>
      </c>
      <c r="E483" s="154">
        <v>7.5228857525115904E-4</v>
      </c>
      <c r="F483" s="155" t="s">
        <v>10</v>
      </c>
      <c r="G483" s="155" t="s">
        <v>1528</v>
      </c>
    </row>
    <row r="484" spans="1:7" x14ac:dyDescent="0.2">
      <c r="A484" s="155" t="s">
        <v>510</v>
      </c>
      <c r="B484" s="152"/>
      <c r="C484" s="155" t="s">
        <v>14</v>
      </c>
      <c r="D484" s="153">
        <v>-5.5366322259192096</v>
      </c>
      <c r="E484" s="154">
        <v>1.3715235068217501E-4</v>
      </c>
      <c r="F484" s="156" t="s">
        <v>0</v>
      </c>
      <c r="G484" s="155"/>
    </row>
    <row r="485" spans="1:7" x14ac:dyDescent="0.2">
      <c r="A485" s="155" t="s">
        <v>1431</v>
      </c>
      <c r="B485" s="162" t="s">
        <v>113</v>
      </c>
      <c r="C485" s="151" t="s">
        <v>114</v>
      </c>
      <c r="D485" s="153">
        <v>-5.68</v>
      </c>
      <c r="E485" s="154">
        <v>8.6015357755100401E-5</v>
      </c>
      <c r="F485" s="160" t="s">
        <v>10</v>
      </c>
      <c r="G485" s="155" t="s">
        <v>1494</v>
      </c>
    </row>
    <row r="486" spans="1:7" x14ac:dyDescent="0.2">
      <c r="A486" s="155" t="s">
        <v>509</v>
      </c>
      <c r="B486" s="152"/>
      <c r="C486" s="155" t="s">
        <v>792</v>
      </c>
      <c r="D486" s="153">
        <v>-5.6981386762981003</v>
      </c>
      <c r="E486" s="154">
        <v>8.5781046581337302E-6</v>
      </c>
      <c r="F486" s="162" t="s">
        <v>1</v>
      </c>
      <c r="G486" s="155"/>
    </row>
    <row r="487" spans="1:7" x14ac:dyDescent="0.2">
      <c r="A487" s="155" t="s">
        <v>107</v>
      </c>
      <c r="B487" s="152"/>
      <c r="C487" s="155" t="s">
        <v>787</v>
      </c>
      <c r="D487" s="153">
        <v>-5.7446811510192104</v>
      </c>
      <c r="E487" s="154">
        <v>2.3959033443565901E-3</v>
      </c>
      <c r="F487" s="161" t="s">
        <v>1432</v>
      </c>
      <c r="G487" s="155" t="s">
        <v>108</v>
      </c>
    </row>
    <row r="488" spans="1:7" x14ac:dyDescent="0.2">
      <c r="A488" s="155" t="s">
        <v>508</v>
      </c>
      <c r="B488" s="152"/>
      <c r="C488" s="155" t="s">
        <v>14</v>
      </c>
      <c r="D488" s="153">
        <v>-5.8279371745670998</v>
      </c>
      <c r="E488" s="154">
        <v>1.57914859695397E-4</v>
      </c>
      <c r="F488" s="156" t="s">
        <v>0</v>
      </c>
      <c r="G488" s="155"/>
    </row>
    <row r="489" spans="1:7" x14ac:dyDescent="0.2">
      <c r="A489" s="155" t="s">
        <v>116</v>
      </c>
      <c r="B489" s="152" t="s">
        <v>117</v>
      </c>
      <c r="C489" s="155" t="s">
        <v>789</v>
      </c>
      <c r="D489" s="153">
        <v>-5.8778482212545198</v>
      </c>
      <c r="E489" s="154">
        <v>2.8538373242622099E-5</v>
      </c>
      <c r="F489" s="155" t="s">
        <v>10</v>
      </c>
      <c r="G489" s="155" t="s">
        <v>1494</v>
      </c>
    </row>
    <row r="490" spans="1:7" x14ac:dyDescent="0.2">
      <c r="A490" s="155" t="s">
        <v>507</v>
      </c>
      <c r="B490" s="152"/>
      <c r="C490" s="155" t="s">
        <v>796</v>
      </c>
      <c r="D490" s="153">
        <v>-6.0013295559379696</v>
      </c>
      <c r="E490" s="154">
        <v>2.08774853519823E-83</v>
      </c>
      <c r="F490" s="155" t="s">
        <v>10</v>
      </c>
      <c r="G490" s="155" t="s">
        <v>1500</v>
      </c>
    </row>
    <row r="491" spans="1:7" x14ac:dyDescent="0.2">
      <c r="A491" s="155" t="s">
        <v>505</v>
      </c>
      <c r="B491" s="152"/>
      <c r="C491" s="155" t="s">
        <v>889</v>
      </c>
      <c r="D491" s="153">
        <v>-6.0109191842087197</v>
      </c>
      <c r="E491" s="154">
        <v>8.8883023228898198E-5</v>
      </c>
      <c r="F491" s="155" t="s">
        <v>10</v>
      </c>
      <c r="G491" s="155" t="s">
        <v>1536</v>
      </c>
    </row>
    <row r="492" spans="1:7" x14ac:dyDescent="0.2">
      <c r="A492" s="155" t="s">
        <v>502</v>
      </c>
      <c r="B492" s="152"/>
      <c r="C492" s="155" t="s">
        <v>14</v>
      </c>
      <c r="D492" s="153">
        <v>-6.5412015001653501</v>
      </c>
      <c r="E492" s="154">
        <v>3.2609005153372701E-6</v>
      </c>
      <c r="F492" s="156" t="s">
        <v>0</v>
      </c>
      <c r="G492" s="151"/>
    </row>
    <row r="493" spans="1:7" x14ac:dyDescent="0.2">
      <c r="A493" s="155" t="s">
        <v>501</v>
      </c>
      <c r="B493" s="152"/>
      <c r="C493" s="155" t="s">
        <v>830</v>
      </c>
      <c r="D493" s="153">
        <v>-6.6514672793309604</v>
      </c>
      <c r="E493" s="154">
        <v>4.06822693179849E-5</v>
      </c>
      <c r="F493" s="155" t="s">
        <v>10</v>
      </c>
      <c r="G493" s="155" t="s">
        <v>1536</v>
      </c>
    </row>
    <row r="494" spans="1:7" x14ac:dyDescent="0.2">
      <c r="A494" s="155" t="s">
        <v>499</v>
      </c>
      <c r="B494" s="152"/>
      <c r="C494" s="155" t="s">
        <v>1341</v>
      </c>
      <c r="D494" s="153">
        <v>-7.5133723885906702</v>
      </c>
      <c r="E494" s="154">
        <v>3.3409500269809299E-7</v>
      </c>
      <c r="F494" s="155" t="s">
        <v>10</v>
      </c>
      <c r="G494" s="155" t="s">
        <v>1536</v>
      </c>
    </row>
    <row r="495" spans="1:7" x14ac:dyDescent="0.2">
      <c r="A495" s="155" t="s">
        <v>497</v>
      </c>
      <c r="B495" s="152"/>
      <c r="C495" s="155" t="s">
        <v>1342</v>
      </c>
      <c r="D495" s="153">
        <v>-8.1447757475829903</v>
      </c>
      <c r="E495" s="154">
        <v>3.4700158343612402E-5</v>
      </c>
      <c r="F495" s="155" t="s">
        <v>10</v>
      </c>
      <c r="G495" s="155" t="s">
        <v>1536</v>
      </c>
    </row>
  </sheetData>
  <phoneticPr fontId="10" type="noConversion"/>
  <pageMargins left="0.7" right="0.7" top="0.75" bottom="0.75" header="0.3" footer="0.3"/>
  <pageSetup paperSize="9" orientation="portrait" horizontalDpi="0" verticalDpi="0"/>
  <tableParts count="1">
    <tablePart r:id="rId1"/>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8C9468-FEFA-9A47-828B-2C1AA950D95F}">
  <dimension ref="A1:H121"/>
  <sheetViews>
    <sheetView tabSelected="1" zoomScale="90" zoomScaleNormal="90" workbookViewId="0">
      <selection activeCell="C14" sqref="C14"/>
    </sheetView>
    <sheetView workbookViewId="1"/>
  </sheetViews>
  <sheetFormatPr baseColWidth="10" defaultRowHeight="16" x14ac:dyDescent="0.2"/>
  <cols>
    <col min="1" max="1" width="16.5" customWidth="1"/>
    <col min="2" max="2" width="13.83203125" style="2" customWidth="1"/>
    <col min="3" max="3" width="65.5" customWidth="1"/>
    <col min="4" max="4" width="21.1640625" customWidth="1"/>
    <col min="5" max="5" width="16" style="2" customWidth="1"/>
    <col min="6" max="6" width="42.1640625" style="2" bestFit="1" customWidth="1"/>
    <col min="7" max="7" width="73" customWidth="1"/>
    <col min="8" max="8" width="44.33203125" style="1" customWidth="1"/>
    <col min="9" max="9" width="36" customWidth="1"/>
  </cols>
  <sheetData>
    <row r="1" spans="1:8" s="100" customFormat="1" ht="19" x14ac:dyDescent="0.25">
      <c r="A1" s="99" t="s">
        <v>1548</v>
      </c>
      <c r="B1" s="115"/>
      <c r="E1" s="115"/>
      <c r="F1" s="101"/>
      <c r="G1" s="102"/>
      <c r="H1" s="102"/>
    </row>
    <row r="2" spans="1:8" x14ac:dyDescent="0.2">
      <c r="A2" t="s">
        <v>1458</v>
      </c>
      <c r="C2" t="s">
        <v>1559</v>
      </c>
      <c r="D2" s="2"/>
      <c r="E2" s="97"/>
      <c r="G2" s="1"/>
    </row>
    <row r="3" spans="1:8" x14ac:dyDescent="0.2">
      <c r="A3" s="1" t="s">
        <v>16</v>
      </c>
      <c r="B3" s="2" t="s">
        <v>17</v>
      </c>
      <c r="C3" s="1" t="s">
        <v>1390</v>
      </c>
      <c r="D3" s="2" t="s">
        <v>18</v>
      </c>
      <c r="E3" s="97" t="s">
        <v>19</v>
      </c>
      <c r="F3" s="1" t="s">
        <v>1491</v>
      </c>
      <c r="G3" s="131" t="s">
        <v>1541</v>
      </c>
      <c r="H3"/>
    </row>
    <row r="4" spans="1:8" x14ac:dyDescent="0.2">
      <c r="A4" s="14" t="s">
        <v>103</v>
      </c>
      <c r="B4" s="116"/>
      <c r="C4" s="14" t="s">
        <v>104</v>
      </c>
      <c r="D4" s="110">
        <v>6.9647201874357201</v>
      </c>
      <c r="E4" s="111">
        <v>3.3741375433787001E-43</v>
      </c>
      <c r="F4" s="98" t="s">
        <v>6</v>
      </c>
      <c r="G4" s="98"/>
      <c r="H4"/>
    </row>
    <row r="5" spans="1:8" x14ac:dyDescent="0.2">
      <c r="A5" s="14" t="s">
        <v>71</v>
      </c>
      <c r="B5" s="116"/>
      <c r="C5" s="14" t="s">
        <v>14</v>
      </c>
      <c r="D5" s="110">
        <v>6.1504735472230996</v>
      </c>
      <c r="E5" s="111">
        <v>1.5277296594165201E-33</v>
      </c>
      <c r="F5" s="98" t="s">
        <v>72</v>
      </c>
      <c r="G5" s="98"/>
      <c r="H5"/>
    </row>
    <row r="6" spans="1:8" x14ac:dyDescent="0.2">
      <c r="A6" s="14" t="s">
        <v>73</v>
      </c>
      <c r="B6" s="116"/>
      <c r="C6" s="14" t="s">
        <v>14</v>
      </c>
      <c r="D6" s="110">
        <v>6.1386558823041897</v>
      </c>
      <c r="E6" s="111">
        <v>1.6398579917858099E-13</v>
      </c>
      <c r="F6" s="96" t="s">
        <v>1470</v>
      </c>
      <c r="G6" s="98"/>
      <c r="H6"/>
    </row>
    <row r="7" spans="1:8" x14ac:dyDescent="0.2">
      <c r="A7" s="14" t="s">
        <v>74</v>
      </c>
      <c r="B7" s="116"/>
      <c r="C7" s="14" t="s">
        <v>14</v>
      </c>
      <c r="D7" s="110">
        <v>6.1108619423046804</v>
      </c>
      <c r="E7" s="111">
        <v>1.2696388100249E-7</v>
      </c>
      <c r="F7" s="98" t="s">
        <v>72</v>
      </c>
      <c r="G7" s="98"/>
      <c r="H7"/>
    </row>
    <row r="8" spans="1:8" x14ac:dyDescent="0.2">
      <c r="A8" s="14" t="s">
        <v>105</v>
      </c>
      <c r="B8" s="116"/>
      <c r="C8" s="14" t="s">
        <v>106</v>
      </c>
      <c r="D8" s="110">
        <v>5.9086317038791503</v>
      </c>
      <c r="E8" s="111">
        <v>1.20996978562584E-30</v>
      </c>
      <c r="F8" s="98" t="s">
        <v>6</v>
      </c>
      <c r="G8" s="113"/>
      <c r="H8"/>
    </row>
    <row r="9" spans="1:8" x14ac:dyDescent="0.2">
      <c r="A9" s="14" t="s">
        <v>75</v>
      </c>
      <c r="B9" s="116"/>
      <c r="C9" s="14" t="s">
        <v>14</v>
      </c>
      <c r="D9" s="110">
        <v>5.7965347947824499</v>
      </c>
      <c r="E9" s="111">
        <v>1.0591258565554301E-15</v>
      </c>
      <c r="F9" s="96" t="s">
        <v>1470</v>
      </c>
      <c r="G9" s="98"/>
      <c r="H9"/>
    </row>
    <row r="10" spans="1:8" x14ac:dyDescent="0.2">
      <c r="A10" s="14" t="s">
        <v>76</v>
      </c>
      <c r="B10" s="116"/>
      <c r="C10" s="14" t="s">
        <v>14</v>
      </c>
      <c r="D10" s="110">
        <v>5.6692932904649203</v>
      </c>
      <c r="E10" s="111">
        <v>7.9534282932088803E-13</v>
      </c>
      <c r="F10" s="98" t="s">
        <v>72</v>
      </c>
      <c r="G10" s="98"/>
      <c r="H10"/>
    </row>
    <row r="11" spans="1:8" x14ac:dyDescent="0.2">
      <c r="A11" s="14" t="s">
        <v>50</v>
      </c>
      <c r="B11" s="116"/>
      <c r="C11" s="14" t="s">
        <v>51</v>
      </c>
      <c r="D11" s="110">
        <v>5.6260169743562303</v>
      </c>
      <c r="E11" s="111">
        <v>1.4794134680130401E-232</v>
      </c>
      <c r="F11" s="98" t="s">
        <v>3</v>
      </c>
      <c r="G11" s="96" t="s">
        <v>1511</v>
      </c>
      <c r="H11"/>
    </row>
    <row r="12" spans="1:8" x14ac:dyDescent="0.2">
      <c r="A12" s="14" t="s">
        <v>107</v>
      </c>
      <c r="B12" s="116"/>
      <c r="C12" s="114" t="s">
        <v>1261</v>
      </c>
      <c r="D12" s="110">
        <v>5.5841575653291402</v>
      </c>
      <c r="E12" s="111">
        <v>8.4803707572363898E-11</v>
      </c>
      <c r="F12" s="98" t="s">
        <v>2</v>
      </c>
      <c r="G12" s="98" t="s">
        <v>108</v>
      </c>
      <c r="H12"/>
    </row>
    <row r="13" spans="1:8" x14ac:dyDescent="0.2">
      <c r="A13" s="14" t="s">
        <v>135</v>
      </c>
      <c r="B13" s="116"/>
      <c r="C13" s="14" t="s">
        <v>136</v>
      </c>
      <c r="D13" s="110">
        <v>5.5698339318189403</v>
      </c>
      <c r="E13" s="111">
        <v>9.6992355780027797E-181</v>
      </c>
      <c r="F13" s="98" t="s">
        <v>3</v>
      </c>
      <c r="G13" s="96" t="s">
        <v>1511</v>
      </c>
      <c r="H13"/>
    </row>
    <row r="14" spans="1:8" x14ac:dyDescent="0.2">
      <c r="A14" s="14" t="s">
        <v>54</v>
      </c>
      <c r="B14" s="116"/>
      <c r="C14" s="14" t="s">
        <v>51</v>
      </c>
      <c r="D14" s="110">
        <v>5.5693472046884196</v>
      </c>
      <c r="E14" s="111">
        <v>2.7841797593635099E-148</v>
      </c>
      <c r="F14" s="98" t="s">
        <v>3</v>
      </c>
      <c r="G14" s="96" t="s">
        <v>1511</v>
      </c>
      <c r="H14"/>
    </row>
    <row r="15" spans="1:8" x14ac:dyDescent="0.2">
      <c r="A15" s="14" t="s">
        <v>99</v>
      </c>
      <c r="B15" s="116"/>
      <c r="C15" s="14" t="s">
        <v>100</v>
      </c>
      <c r="D15" s="110">
        <v>5.5469277313553302</v>
      </c>
      <c r="E15" s="111">
        <v>2.3618554731582702E-16</v>
      </c>
      <c r="F15" s="98" t="s">
        <v>27</v>
      </c>
      <c r="G15" s="98"/>
      <c r="H15"/>
    </row>
    <row r="16" spans="1:8" x14ac:dyDescent="0.2">
      <c r="A16" s="14" t="s">
        <v>77</v>
      </c>
      <c r="B16" s="116"/>
      <c r="C16" s="14" t="s">
        <v>14</v>
      </c>
      <c r="D16" s="110">
        <v>5.4771227114041396</v>
      </c>
      <c r="E16" s="111">
        <v>6.1093731248032703E-15</v>
      </c>
      <c r="F16" s="96" t="s">
        <v>1470</v>
      </c>
      <c r="G16" s="98"/>
      <c r="H16"/>
    </row>
    <row r="17" spans="1:8" x14ac:dyDescent="0.2">
      <c r="A17" s="14" t="s">
        <v>119</v>
      </c>
      <c r="B17" s="116" t="s">
        <v>120</v>
      </c>
      <c r="C17" s="14" t="s">
        <v>121</v>
      </c>
      <c r="D17" s="110">
        <v>5.4211237619489498</v>
      </c>
      <c r="E17" s="111">
        <v>3.8055894395050602E-13</v>
      </c>
      <c r="F17" s="98" t="s">
        <v>2</v>
      </c>
      <c r="G17" s="98" t="s">
        <v>1433</v>
      </c>
      <c r="H17"/>
    </row>
    <row r="18" spans="1:8" x14ac:dyDescent="0.2">
      <c r="A18" s="14" t="s">
        <v>146</v>
      </c>
      <c r="B18" s="116" t="s">
        <v>147</v>
      </c>
      <c r="C18" s="14" t="s">
        <v>148</v>
      </c>
      <c r="D18" s="110">
        <v>5.2997348933011299</v>
      </c>
      <c r="E18" s="111">
        <v>6.5520821797596194E-8</v>
      </c>
      <c r="F18" s="98" t="s">
        <v>33</v>
      </c>
      <c r="G18" s="98" t="s">
        <v>1489</v>
      </c>
      <c r="H18"/>
    </row>
    <row r="19" spans="1:8" x14ac:dyDescent="0.2">
      <c r="A19" s="14" t="s">
        <v>57</v>
      </c>
      <c r="B19" s="116"/>
      <c r="C19" s="14" t="s">
        <v>58</v>
      </c>
      <c r="D19" s="110">
        <v>5.2516887995974901</v>
      </c>
      <c r="E19" s="111">
        <v>2.26242595351296E-10</v>
      </c>
      <c r="F19" s="98" t="s">
        <v>27</v>
      </c>
      <c r="G19" s="98"/>
      <c r="H19"/>
    </row>
    <row r="20" spans="1:8" x14ac:dyDescent="0.2">
      <c r="A20" s="14" t="s">
        <v>78</v>
      </c>
      <c r="B20" s="116"/>
      <c r="C20" s="14" t="s">
        <v>14</v>
      </c>
      <c r="D20" s="110">
        <v>5.23491085975144</v>
      </c>
      <c r="E20" s="111">
        <v>1.6917447235749499E-33</v>
      </c>
      <c r="F20" s="98" t="s">
        <v>72</v>
      </c>
      <c r="G20" s="98"/>
      <c r="H20"/>
    </row>
    <row r="21" spans="1:8" x14ac:dyDescent="0.2">
      <c r="A21" s="14" t="s">
        <v>66</v>
      </c>
      <c r="B21" s="116"/>
      <c r="C21" s="14" t="s">
        <v>67</v>
      </c>
      <c r="D21" s="110">
        <v>5.2230757410856796</v>
      </c>
      <c r="E21" s="111">
        <v>5.0258726756676997E-6</v>
      </c>
      <c r="F21" s="98" t="s">
        <v>27</v>
      </c>
      <c r="G21" s="98"/>
      <c r="H21"/>
    </row>
    <row r="22" spans="1:8" x14ac:dyDescent="0.2">
      <c r="A22" s="14" t="s">
        <v>101</v>
      </c>
      <c r="B22" s="116"/>
      <c r="C22" s="14" t="s">
        <v>102</v>
      </c>
      <c r="D22" s="110">
        <v>5.1736499648957297</v>
      </c>
      <c r="E22" s="111">
        <v>1.5090110467456001E-7</v>
      </c>
      <c r="F22" s="98" t="s">
        <v>27</v>
      </c>
      <c r="G22" s="98"/>
      <c r="H22"/>
    </row>
    <row r="23" spans="1:8" x14ac:dyDescent="0.2">
      <c r="A23" s="14" t="s">
        <v>68</v>
      </c>
      <c r="B23" s="116"/>
      <c r="C23" s="14" t="s">
        <v>67</v>
      </c>
      <c r="D23" s="110">
        <v>5.1346516555095496</v>
      </c>
      <c r="E23" s="111">
        <v>5.9062108912588601E-23</v>
      </c>
      <c r="F23" s="96" t="s">
        <v>1470</v>
      </c>
      <c r="G23" s="98"/>
      <c r="H23"/>
    </row>
    <row r="24" spans="1:8" x14ac:dyDescent="0.2">
      <c r="A24" s="14" t="s">
        <v>79</v>
      </c>
      <c r="B24" s="116"/>
      <c r="C24" s="14" t="s">
        <v>14</v>
      </c>
      <c r="D24" s="110">
        <v>5.0873619091375302</v>
      </c>
      <c r="E24" s="111">
        <v>4.2089632786743204E-53</v>
      </c>
      <c r="F24" s="98" t="s">
        <v>72</v>
      </c>
      <c r="G24" s="98"/>
      <c r="H24"/>
    </row>
    <row r="25" spans="1:8" x14ac:dyDescent="0.2">
      <c r="A25" s="14" t="s">
        <v>80</v>
      </c>
      <c r="B25" s="116"/>
      <c r="C25" s="14" t="s">
        <v>14</v>
      </c>
      <c r="D25" s="110">
        <v>5.0645927430624704</v>
      </c>
      <c r="E25" s="111">
        <v>4.2440373271186901E-78</v>
      </c>
      <c r="F25" s="98" t="s">
        <v>72</v>
      </c>
      <c r="G25" s="98"/>
      <c r="H25"/>
    </row>
    <row r="26" spans="1:8" x14ac:dyDescent="0.2">
      <c r="A26" s="14" t="s">
        <v>81</v>
      </c>
      <c r="B26" s="116"/>
      <c r="C26" s="14" t="s">
        <v>14</v>
      </c>
      <c r="D26" s="110">
        <v>5.01057164701216</v>
      </c>
      <c r="E26" s="111">
        <v>1.0633758752114401E-6</v>
      </c>
      <c r="F26" s="98" t="s">
        <v>72</v>
      </c>
      <c r="G26" s="98"/>
      <c r="H26"/>
    </row>
    <row r="27" spans="1:8" x14ac:dyDescent="0.2">
      <c r="A27" s="14" t="s">
        <v>34</v>
      </c>
      <c r="B27" s="116"/>
      <c r="C27" s="14" t="s">
        <v>35</v>
      </c>
      <c r="D27" s="110">
        <v>5.0076111835241202</v>
      </c>
      <c r="E27" s="111">
        <v>8.0117663803222203E-22</v>
      </c>
      <c r="F27" s="98" t="s">
        <v>1480</v>
      </c>
      <c r="G27" s="14" t="s">
        <v>36</v>
      </c>
      <c r="H27"/>
    </row>
    <row r="28" spans="1:8" x14ac:dyDescent="0.2">
      <c r="A28" s="14" t="s">
        <v>39</v>
      </c>
      <c r="B28" s="116" t="s">
        <v>40</v>
      </c>
      <c r="C28" s="14" t="s">
        <v>41</v>
      </c>
      <c r="D28" s="110">
        <v>4.9755828037300596</v>
      </c>
      <c r="E28" s="111">
        <v>2.0503210388991499E-92</v>
      </c>
      <c r="F28" s="14" t="s">
        <v>1514</v>
      </c>
      <c r="G28" s="112" t="s">
        <v>42</v>
      </c>
      <c r="H28"/>
    </row>
    <row r="29" spans="1:8" x14ac:dyDescent="0.2">
      <c r="A29" s="14" t="s">
        <v>82</v>
      </c>
      <c r="B29" s="116"/>
      <c r="C29" s="14" t="s">
        <v>14</v>
      </c>
      <c r="D29" s="110">
        <v>4.9291191321349803</v>
      </c>
      <c r="E29" s="111">
        <v>8.8399492842029901E-6</v>
      </c>
      <c r="F29" s="98" t="s">
        <v>72</v>
      </c>
      <c r="G29" s="98"/>
      <c r="H29"/>
    </row>
    <row r="30" spans="1:8" x14ac:dyDescent="0.2">
      <c r="A30" s="14" t="s">
        <v>83</v>
      </c>
      <c r="B30" s="116"/>
      <c r="C30" s="14" t="s">
        <v>14</v>
      </c>
      <c r="D30" s="110">
        <v>4.9139603505472298</v>
      </c>
      <c r="E30" s="111">
        <v>8.2137641746285506E-21</v>
      </c>
      <c r="F30" s="96" t="s">
        <v>1471</v>
      </c>
      <c r="G30" s="98"/>
      <c r="H30"/>
    </row>
    <row r="31" spans="1:8" x14ac:dyDescent="0.2">
      <c r="A31" s="14" t="s">
        <v>84</v>
      </c>
      <c r="B31" s="116"/>
      <c r="C31" s="14" t="s">
        <v>14</v>
      </c>
      <c r="D31" s="110">
        <v>4.8822749722467798</v>
      </c>
      <c r="E31" s="111">
        <v>4.9263428402279598E-21</v>
      </c>
      <c r="F31" s="98" t="s">
        <v>72</v>
      </c>
      <c r="G31" s="98"/>
      <c r="H31"/>
    </row>
    <row r="32" spans="1:8" x14ac:dyDescent="0.2">
      <c r="A32" s="14" t="s">
        <v>21</v>
      </c>
      <c r="B32" s="116"/>
      <c r="C32" s="14" t="s">
        <v>22</v>
      </c>
      <c r="D32" s="110">
        <v>4.8289495436334802</v>
      </c>
      <c r="E32" s="111">
        <v>3.0478998172645198E-21</v>
      </c>
      <c r="F32" s="14" t="s">
        <v>1514</v>
      </c>
      <c r="G32" s="98" t="s">
        <v>1490</v>
      </c>
      <c r="H32"/>
    </row>
    <row r="33" spans="1:8" x14ac:dyDescent="0.2">
      <c r="A33" s="14" t="s">
        <v>85</v>
      </c>
      <c r="B33" s="116"/>
      <c r="C33" s="14" t="s">
        <v>14</v>
      </c>
      <c r="D33" s="110">
        <v>4.8166679174450602</v>
      </c>
      <c r="E33" s="111">
        <v>2.14340483863874E-11</v>
      </c>
      <c r="F33" s="98" t="s">
        <v>72</v>
      </c>
      <c r="G33" s="98"/>
      <c r="H33"/>
    </row>
    <row r="34" spans="1:8" x14ac:dyDescent="0.2">
      <c r="A34" s="14" t="s">
        <v>23</v>
      </c>
      <c r="B34" s="116"/>
      <c r="C34" s="14" t="s">
        <v>24</v>
      </c>
      <c r="D34" s="110">
        <v>4.7385390010419997</v>
      </c>
      <c r="E34" s="111">
        <v>3.27615101791659E-89</v>
      </c>
      <c r="F34" s="14" t="s">
        <v>1514</v>
      </c>
      <c r="G34" s="98" t="s">
        <v>1490</v>
      </c>
      <c r="H34"/>
    </row>
    <row r="35" spans="1:8" x14ac:dyDescent="0.2">
      <c r="A35" s="14" t="s">
        <v>69</v>
      </c>
      <c r="B35" s="116"/>
      <c r="C35" s="14" t="s">
        <v>70</v>
      </c>
      <c r="D35" s="110">
        <v>4.6683218189533404</v>
      </c>
      <c r="E35" s="111">
        <v>3.1227231302908699E-8</v>
      </c>
      <c r="F35" s="98" t="s">
        <v>2</v>
      </c>
      <c r="G35" s="98" t="s">
        <v>108</v>
      </c>
      <c r="H35"/>
    </row>
    <row r="36" spans="1:8" x14ac:dyDescent="0.2">
      <c r="A36" s="14" t="s">
        <v>143</v>
      </c>
      <c r="B36" s="116" t="s">
        <v>144</v>
      </c>
      <c r="C36" s="14" t="s">
        <v>145</v>
      </c>
      <c r="D36" s="110">
        <v>4.3396067070676301</v>
      </c>
      <c r="E36" s="111">
        <v>9.4220714228971301E-25</v>
      </c>
      <c r="F36" s="96" t="s">
        <v>1472</v>
      </c>
      <c r="G36" s="98"/>
      <c r="H36"/>
    </row>
    <row r="37" spans="1:8" x14ac:dyDescent="0.2">
      <c r="A37" s="14" t="s">
        <v>86</v>
      </c>
      <c r="B37" s="116"/>
      <c r="C37" s="14" t="s">
        <v>14</v>
      </c>
      <c r="D37" s="110">
        <v>4.3189318887045296</v>
      </c>
      <c r="E37" s="111">
        <v>1.9880355811675401E-72</v>
      </c>
      <c r="F37" s="98" t="s">
        <v>72</v>
      </c>
      <c r="G37" s="98"/>
      <c r="H37"/>
    </row>
    <row r="38" spans="1:8" x14ac:dyDescent="0.2">
      <c r="A38" s="14" t="s">
        <v>87</v>
      </c>
      <c r="B38" s="116"/>
      <c r="C38" s="14" t="s">
        <v>14</v>
      </c>
      <c r="D38" s="110">
        <v>4.2050363737196204</v>
      </c>
      <c r="E38" s="111">
        <v>2.21480281561287E-41</v>
      </c>
      <c r="F38" s="98" t="s">
        <v>72</v>
      </c>
      <c r="G38" s="98"/>
      <c r="H38"/>
    </row>
    <row r="39" spans="1:8" x14ac:dyDescent="0.2">
      <c r="A39" s="14" t="s">
        <v>126</v>
      </c>
      <c r="B39" s="116"/>
      <c r="C39" s="14" t="s">
        <v>127</v>
      </c>
      <c r="D39" s="110">
        <v>3.7590377943756201</v>
      </c>
      <c r="E39" s="111">
        <v>1.0073562866897099E-158</v>
      </c>
      <c r="F39" s="98" t="s">
        <v>2</v>
      </c>
      <c r="G39" s="98"/>
      <c r="H39"/>
    </row>
    <row r="40" spans="1:8" x14ac:dyDescent="0.2">
      <c r="A40" s="14" t="s">
        <v>109</v>
      </c>
      <c r="B40" s="116"/>
      <c r="C40" s="14" t="s">
        <v>110</v>
      </c>
      <c r="D40" s="110">
        <v>3.69852459157392</v>
      </c>
      <c r="E40" s="111">
        <v>1.68510342444745E-5</v>
      </c>
      <c r="F40" s="98" t="s">
        <v>2</v>
      </c>
      <c r="G40" s="98" t="s">
        <v>1434</v>
      </c>
      <c r="H40"/>
    </row>
    <row r="41" spans="1:8" x14ac:dyDescent="0.2">
      <c r="A41" s="14" t="s">
        <v>88</v>
      </c>
      <c r="B41" s="116"/>
      <c r="C41" s="14" t="s">
        <v>14</v>
      </c>
      <c r="D41" s="110">
        <v>3.47280215123053</v>
      </c>
      <c r="E41" s="111">
        <v>4.9595293857120497E-71</v>
      </c>
      <c r="F41" s="98" t="s">
        <v>72</v>
      </c>
      <c r="G41" s="98"/>
      <c r="H41"/>
    </row>
    <row r="42" spans="1:8" x14ac:dyDescent="0.2">
      <c r="A42" s="14" t="s">
        <v>89</v>
      </c>
      <c r="B42" s="116"/>
      <c r="C42" s="14" t="s">
        <v>14</v>
      </c>
      <c r="D42" s="110">
        <v>3.34647232713656</v>
      </c>
      <c r="E42" s="111">
        <v>2.4442323227232901E-14</v>
      </c>
      <c r="F42" s="98" t="s">
        <v>72</v>
      </c>
      <c r="G42" s="98"/>
      <c r="H42"/>
    </row>
    <row r="43" spans="1:8" x14ac:dyDescent="0.2">
      <c r="A43" s="14" t="s">
        <v>90</v>
      </c>
      <c r="B43" s="116"/>
      <c r="C43" s="14" t="s">
        <v>14</v>
      </c>
      <c r="D43" s="110">
        <v>3.28312993093826</v>
      </c>
      <c r="E43" s="111">
        <v>2.6567430770238799E-12</v>
      </c>
      <c r="F43" s="98" t="s">
        <v>72</v>
      </c>
      <c r="G43" s="98"/>
      <c r="H43"/>
    </row>
    <row r="44" spans="1:8" x14ac:dyDescent="0.2">
      <c r="A44" s="14" t="s">
        <v>43</v>
      </c>
      <c r="B44" s="116"/>
      <c r="C44" s="14" t="s">
        <v>44</v>
      </c>
      <c r="D44" s="110">
        <v>3.0172609994910702</v>
      </c>
      <c r="E44" s="111">
        <v>1.7201205731477E-79</v>
      </c>
      <c r="F44" s="98" t="s">
        <v>27</v>
      </c>
      <c r="G44" s="98"/>
      <c r="H44"/>
    </row>
    <row r="45" spans="1:8" x14ac:dyDescent="0.2">
      <c r="A45" s="14" t="s">
        <v>128</v>
      </c>
      <c r="B45" s="116"/>
      <c r="C45" s="14" t="s">
        <v>129</v>
      </c>
      <c r="D45" s="110">
        <v>2.9896485027792501</v>
      </c>
      <c r="E45" s="111">
        <v>4.42517549801599E-40</v>
      </c>
      <c r="F45" s="98" t="s">
        <v>27</v>
      </c>
      <c r="G45" s="113"/>
      <c r="H45"/>
    </row>
    <row r="46" spans="1:8" x14ac:dyDescent="0.2">
      <c r="A46" s="14" t="s">
        <v>25</v>
      </c>
      <c r="B46" s="137"/>
      <c r="C46" s="14" t="s">
        <v>26</v>
      </c>
      <c r="D46" s="110">
        <v>2.98964141874862</v>
      </c>
      <c r="E46" s="111">
        <v>3.6631830421645698E-41</v>
      </c>
      <c r="F46" s="14" t="s">
        <v>1514</v>
      </c>
      <c r="G46" s="98" t="s">
        <v>1490</v>
      </c>
      <c r="H46"/>
    </row>
    <row r="47" spans="1:8" x14ac:dyDescent="0.2">
      <c r="A47" s="14" t="s">
        <v>91</v>
      </c>
      <c r="B47" s="116"/>
      <c r="C47" s="14" t="s">
        <v>14</v>
      </c>
      <c r="D47" s="110">
        <v>2.9606941418166901</v>
      </c>
      <c r="E47" s="111">
        <v>1.0432243436862E-41</v>
      </c>
      <c r="F47" s="98" t="s">
        <v>72</v>
      </c>
      <c r="G47" s="98"/>
      <c r="H47"/>
    </row>
    <row r="48" spans="1:8" x14ac:dyDescent="0.2">
      <c r="A48" s="14" t="s">
        <v>92</v>
      </c>
      <c r="B48" s="116"/>
      <c r="C48" s="14" t="s">
        <v>14</v>
      </c>
      <c r="D48" s="110">
        <v>2.94081968250042</v>
      </c>
      <c r="E48" s="111">
        <v>1.8315136700231599E-16</v>
      </c>
      <c r="F48" s="98" t="s">
        <v>72</v>
      </c>
      <c r="G48" s="98"/>
      <c r="H48"/>
    </row>
    <row r="49" spans="1:8" x14ac:dyDescent="0.2">
      <c r="A49" s="14" t="s">
        <v>122</v>
      </c>
      <c r="B49" s="116"/>
      <c r="C49" s="14" t="s">
        <v>123</v>
      </c>
      <c r="D49" s="110">
        <v>2.8729261896552001</v>
      </c>
      <c r="E49" s="111">
        <v>5.2463718734731999E-25</v>
      </c>
      <c r="F49" s="98" t="s">
        <v>33</v>
      </c>
      <c r="G49" s="98"/>
      <c r="H49"/>
    </row>
    <row r="50" spans="1:8" x14ac:dyDescent="0.2">
      <c r="A50" s="14" t="s">
        <v>93</v>
      </c>
      <c r="B50" s="116"/>
      <c r="C50" s="14" t="s">
        <v>14</v>
      </c>
      <c r="D50" s="110">
        <v>2.87212538830999</v>
      </c>
      <c r="E50" s="111">
        <v>9.8831843485423995E-3</v>
      </c>
      <c r="F50" s="98" t="s">
        <v>72</v>
      </c>
      <c r="G50" s="98"/>
      <c r="H50"/>
    </row>
    <row r="51" spans="1:8" x14ac:dyDescent="0.2">
      <c r="A51" s="14" t="s">
        <v>37</v>
      </c>
      <c r="B51" s="116"/>
      <c r="C51" s="14" t="s">
        <v>38</v>
      </c>
      <c r="D51" s="110">
        <v>2.77369498105217</v>
      </c>
      <c r="E51" s="111">
        <v>1.9638182978781398E-30</v>
      </c>
      <c r="F51" s="98" t="s">
        <v>27</v>
      </c>
      <c r="G51" s="98"/>
      <c r="H51"/>
    </row>
    <row r="52" spans="1:8" x14ac:dyDescent="0.2">
      <c r="A52" s="14" t="s">
        <v>64</v>
      </c>
      <c r="B52" s="116" t="s">
        <v>65</v>
      </c>
      <c r="C52" s="14" t="s">
        <v>149</v>
      </c>
      <c r="D52" s="110">
        <v>2.6352245652797301</v>
      </c>
      <c r="E52" s="111">
        <v>2.4829974052749102E-24</v>
      </c>
      <c r="F52" s="14" t="s">
        <v>62</v>
      </c>
      <c r="G52" s="98" t="s">
        <v>63</v>
      </c>
      <c r="H52"/>
    </row>
    <row r="53" spans="1:8" x14ac:dyDescent="0.2">
      <c r="A53" s="14" t="s">
        <v>1327</v>
      </c>
      <c r="B53" s="116" t="s">
        <v>124</v>
      </c>
      <c r="C53" s="14" t="s">
        <v>125</v>
      </c>
      <c r="D53" s="110">
        <v>2.6243187285371299</v>
      </c>
      <c r="E53" s="111">
        <v>4.5558041223577702E-23</v>
      </c>
      <c r="F53" s="98" t="s">
        <v>33</v>
      </c>
      <c r="G53" s="98" t="s">
        <v>1263</v>
      </c>
      <c r="H53"/>
    </row>
    <row r="54" spans="1:8" x14ac:dyDescent="0.2">
      <c r="A54" s="14" t="s">
        <v>55</v>
      </c>
      <c r="B54" s="116"/>
      <c r="C54" s="14" t="s">
        <v>56</v>
      </c>
      <c r="D54" s="110">
        <v>2.6092959160279801</v>
      </c>
      <c r="E54" s="111">
        <v>2.7354080337142698E-51</v>
      </c>
      <c r="F54" s="98" t="s">
        <v>33</v>
      </c>
      <c r="G54" s="14"/>
      <c r="H54"/>
    </row>
    <row r="55" spans="1:8" x14ac:dyDescent="0.2">
      <c r="A55" s="14" t="s">
        <v>28</v>
      </c>
      <c r="B55" s="116"/>
      <c r="C55" s="14" t="s">
        <v>29</v>
      </c>
      <c r="D55" s="110">
        <v>2.5305583014220701</v>
      </c>
      <c r="E55" s="111">
        <v>3.7669872663814002E-5</v>
      </c>
      <c r="F55" s="98" t="s">
        <v>3</v>
      </c>
      <c r="G55" s="98" t="s">
        <v>1512</v>
      </c>
      <c r="H55"/>
    </row>
    <row r="56" spans="1:8" x14ac:dyDescent="0.2">
      <c r="A56" s="14" t="s">
        <v>94</v>
      </c>
      <c r="B56" s="116"/>
      <c r="C56" s="14" t="s">
        <v>14</v>
      </c>
      <c r="D56" s="110">
        <v>2.5043512574507498</v>
      </c>
      <c r="E56" s="111">
        <v>1.5815811620025701E-3</v>
      </c>
      <c r="F56" s="98" t="s">
        <v>72</v>
      </c>
      <c r="G56" s="98"/>
      <c r="H56"/>
    </row>
    <row r="57" spans="1:8" x14ac:dyDescent="0.2">
      <c r="A57" s="14" t="s">
        <v>45</v>
      </c>
      <c r="B57" s="116"/>
      <c r="C57" s="14" t="s">
        <v>46</v>
      </c>
      <c r="D57" s="110">
        <v>2.47257053254756</v>
      </c>
      <c r="E57" s="111">
        <v>1.0992901280505801E-17</v>
      </c>
      <c r="F57" s="98" t="s">
        <v>27</v>
      </c>
      <c r="G57" s="98"/>
      <c r="H57"/>
    </row>
    <row r="58" spans="1:8" x14ac:dyDescent="0.2">
      <c r="A58" s="14" t="s">
        <v>95</v>
      </c>
      <c r="B58" s="116"/>
      <c r="C58" s="14" t="s">
        <v>14</v>
      </c>
      <c r="D58" s="110">
        <v>2.4601347674550298</v>
      </c>
      <c r="E58" s="111">
        <v>5.4386476727733305E-26</v>
      </c>
      <c r="F58" s="98" t="s">
        <v>72</v>
      </c>
      <c r="G58" s="98"/>
      <c r="H58"/>
    </row>
    <row r="59" spans="1:8" x14ac:dyDescent="0.2">
      <c r="A59" s="14" t="s">
        <v>96</v>
      </c>
      <c r="B59" s="116"/>
      <c r="C59" s="14" t="s">
        <v>14</v>
      </c>
      <c r="D59" s="110">
        <v>2.4107967250235798</v>
      </c>
      <c r="E59" s="111">
        <v>8.7821832496930101E-18</v>
      </c>
      <c r="F59" s="98" t="s">
        <v>72</v>
      </c>
      <c r="G59" s="98"/>
      <c r="H59"/>
    </row>
    <row r="60" spans="1:8" x14ac:dyDescent="0.2">
      <c r="A60" s="14" t="s">
        <v>31</v>
      </c>
      <c r="B60" s="116"/>
      <c r="C60" s="14" t="s">
        <v>32</v>
      </c>
      <c r="D60" s="110">
        <v>2.3563393367858501</v>
      </c>
      <c r="E60" s="111">
        <v>4.4796290086725302E-24</v>
      </c>
      <c r="F60" s="98" t="s">
        <v>33</v>
      </c>
      <c r="G60" s="98"/>
      <c r="H60"/>
    </row>
    <row r="61" spans="1:8" x14ac:dyDescent="0.2">
      <c r="A61" s="14" t="s">
        <v>59</v>
      </c>
      <c r="B61" s="116" t="s">
        <v>60</v>
      </c>
      <c r="C61" s="14" t="s">
        <v>61</v>
      </c>
      <c r="D61" s="110">
        <v>2.3525701628453799</v>
      </c>
      <c r="E61" s="111">
        <v>6.5907938362802901E-30</v>
      </c>
      <c r="F61" s="14" t="s">
        <v>62</v>
      </c>
      <c r="G61" s="98" t="s">
        <v>63</v>
      </c>
      <c r="H61"/>
    </row>
    <row r="62" spans="1:8" x14ac:dyDescent="0.2">
      <c r="A62" s="14" t="s">
        <v>130</v>
      </c>
      <c r="B62" s="116" t="s">
        <v>131</v>
      </c>
      <c r="C62" s="14" t="s">
        <v>132</v>
      </c>
      <c r="D62" s="110">
        <v>2.2102920375225601</v>
      </c>
      <c r="E62" s="111">
        <v>1.6803859381534999E-46</v>
      </c>
      <c r="F62" s="98" t="s">
        <v>1480</v>
      </c>
      <c r="G62" s="14" t="s">
        <v>133</v>
      </c>
      <c r="H62"/>
    </row>
    <row r="63" spans="1:8" x14ac:dyDescent="0.2">
      <c r="A63" s="14" t="s">
        <v>97</v>
      </c>
      <c r="B63" s="116"/>
      <c r="C63" s="14" t="s">
        <v>14</v>
      </c>
      <c r="D63" s="110">
        <v>2.1921000554362</v>
      </c>
      <c r="E63" s="111">
        <v>3.5173111657421001E-3</v>
      </c>
      <c r="F63" s="98" t="s">
        <v>72</v>
      </c>
      <c r="G63" s="98"/>
      <c r="H63"/>
    </row>
    <row r="64" spans="1:8" x14ac:dyDescent="0.2">
      <c r="A64" s="14" t="s">
        <v>112</v>
      </c>
      <c r="B64" s="116" t="s">
        <v>113</v>
      </c>
      <c r="C64" s="14" t="s">
        <v>114</v>
      </c>
      <c r="D64" s="110">
        <v>2.11</v>
      </c>
      <c r="E64" s="116">
        <v>0.04</v>
      </c>
      <c r="F64" s="98" t="s">
        <v>3</v>
      </c>
      <c r="G64" s="98" t="s">
        <v>1513</v>
      </c>
      <c r="H64"/>
    </row>
    <row r="65" spans="1:8" x14ac:dyDescent="0.2">
      <c r="A65" s="14" t="s">
        <v>47</v>
      </c>
      <c r="B65" s="116"/>
      <c r="C65" s="14" t="s">
        <v>48</v>
      </c>
      <c r="D65" s="110">
        <v>2.0170380318920298</v>
      </c>
      <c r="E65" s="111">
        <v>5.7858135076470794E-14</v>
      </c>
      <c r="F65" s="98" t="s">
        <v>27</v>
      </c>
      <c r="G65" s="98"/>
      <c r="H65"/>
    </row>
    <row r="66" spans="1:8" x14ac:dyDescent="0.2">
      <c r="A66" s="14" t="s">
        <v>98</v>
      </c>
      <c r="B66" s="116"/>
      <c r="C66" s="14" t="s">
        <v>14</v>
      </c>
      <c r="D66" s="110">
        <v>2.0009856430689199</v>
      </c>
      <c r="E66" s="111">
        <v>8.9286908614763506E-16</v>
      </c>
      <c r="F66" s="98" t="s">
        <v>72</v>
      </c>
      <c r="G66" s="98"/>
      <c r="H66"/>
    </row>
    <row r="67" spans="1:8" x14ac:dyDescent="0.2">
      <c r="A67" s="14" t="s">
        <v>138</v>
      </c>
      <c r="B67" s="116"/>
      <c r="C67" s="14" t="s">
        <v>139</v>
      </c>
      <c r="D67" s="110">
        <v>1.9820196095274001</v>
      </c>
      <c r="E67" s="111">
        <v>1.06313143522171E-19</v>
      </c>
      <c r="F67" s="98" t="s">
        <v>3</v>
      </c>
      <c r="G67" s="96" t="s">
        <v>1511</v>
      </c>
      <c r="H67"/>
    </row>
    <row r="68" spans="1:8" x14ac:dyDescent="0.2">
      <c r="A68" s="14" t="s">
        <v>140</v>
      </c>
      <c r="B68" s="116"/>
      <c r="C68" s="14" t="s">
        <v>141</v>
      </c>
      <c r="D68" s="110">
        <v>1.90895520076242</v>
      </c>
      <c r="E68" s="111">
        <v>2.8011088192513102E-20</v>
      </c>
      <c r="F68" s="98" t="s">
        <v>3</v>
      </c>
      <c r="G68" s="96" t="s">
        <v>1511</v>
      </c>
      <c r="H68"/>
    </row>
    <row r="69" spans="1:8" x14ac:dyDescent="0.2">
      <c r="A69" s="14" t="s">
        <v>137</v>
      </c>
      <c r="B69" s="116"/>
      <c r="C69" s="14" t="s">
        <v>136</v>
      </c>
      <c r="D69" s="110">
        <v>1.61349800683608</v>
      </c>
      <c r="E69" s="111">
        <v>1.05416816758799E-35</v>
      </c>
      <c r="F69" s="98" t="s">
        <v>3</v>
      </c>
      <c r="G69" s="96" t="s">
        <v>1511</v>
      </c>
      <c r="H69"/>
    </row>
    <row r="70" spans="1:8" x14ac:dyDescent="0.2">
      <c r="A70" s="14" t="s">
        <v>116</v>
      </c>
      <c r="B70" s="116" t="s">
        <v>117</v>
      </c>
      <c r="C70" s="14" t="s">
        <v>118</v>
      </c>
      <c r="D70" s="110">
        <v>1.53</v>
      </c>
      <c r="E70" s="117">
        <v>2.3029999999999998E-2</v>
      </c>
      <c r="F70" s="98" t="s">
        <v>3</v>
      </c>
      <c r="G70" s="98" t="s">
        <v>1513</v>
      </c>
      <c r="H70"/>
    </row>
    <row r="71" spans="1:8" x14ac:dyDescent="0.2">
      <c r="A71" s="53" t="s">
        <v>460</v>
      </c>
      <c r="B71" s="55"/>
      <c r="C71" s="53" t="s">
        <v>1415</v>
      </c>
      <c r="D71" s="54">
        <v>-2.1009141650988399</v>
      </c>
      <c r="E71" s="91">
        <v>3.4086071631870201E-4</v>
      </c>
      <c r="F71" s="90" t="s">
        <v>27</v>
      </c>
      <c r="G71" s="90"/>
      <c r="H71"/>
    </row>
    <row r="72" spans="1:8" x14ac:dyDescent="0.2">
      <c r="A72" s="53" t="s">
        <v>447</v>
      </c>
      <c r="B72" s="55"/>
      <c r="C72" s="53" t="s">
        <v>1417</v>
      </c>
      <c r="D72" s="54">
        <v>-2.1243781856115702</v>
      </c>
      <c r="E72" s="91">
        <v>1.9557894157692399E-46</v>
      </c>
      <c r="F72" s="56" t="s">
        <v>33</v>
      </c>
      <c r="G72" s="90"/>
      <c r="H72"/>
    </row>
    <row r="73" spans="1:8" x14ac:dyDescent="0.2">
      <c r="A73" s="53" t="s">
        <v>490</v>
      </c>
      <c r="B73" s="55"/>
      <c r="C73" s="53" t="s">
        <v>1249</v>
      </c>
      <c r="D73" s="54">
        <v>-2.13826078890314</v>
      </c>
      <c r="E73" s="91">
        <v>2.0938823754580001E-32</v>
      </c>
      <c r="F73" s="90" t="s">
        <v>33</v>
      </c>
      <c r="G73" s="90"/>
      <c r="H73"/>
    </row>
    <row r="74" spans="1:8" x14ac:dyDescent="0.2">
      <c r="A74" s="53" t="s">
        <v>479</v>
      </c>
      <c r="B74" s="55"/>
      <c r="C74" s="53" t="s">
        <v>1397</v>
      </c>
      <c r="D74" s="54">
        <v>-2.1478945873742199</v>
      </c>
      <c r="E74" s="91">
        <v>3.9157833175905499E-14</v>
      </c>
      <c r="F74" s="90" t="s">
        <v>3</v>
      </c>
      <c r="G74" s="90" t="s">
        <v>1492</v>
      </c>
      <c r="H74"/>
    </row>
    <row r="75" spans="1:8" x14ac:dyDescent="0.2">
      <c r="A75" s="53" t="s">
        <v>482</v>
      </c>
      <c r="B75" s="55"/>
      <c r="C75" s="53" t="s">
        <v>14</v>
      </c>
      <c r="D75" s="54">
        <v>-2.1701786617854402</v>
      </c>
      <c r="E75" s="91">
        <v>2.3290249192924399E-62</v>
      </c>
      <c r="F75" s="56" t="s">
        <v>72</v>
      </c>
      <c r="G75" s="90"/>
      <c r="H75"/>
    </row>
    <row r="76" spans="1:8" x14ac:dyDescent="0.2">
      <c r="A76" s="53" t="s">
        <v>493</v>
      </c>
      <c r="B76" s="55"/>
      <c r="C76" s="53" t="s">
        <v>290</v>
      </c>
      <c r="D76" s="54">
        <v>-2.2747284878198699</v>
      </c>
      <c r="E76" s="91">
        <v>5.7262666802344598E-51</v>
      </c>
      <c r="F76" s="53" t="s">
        <v>1514</v>
      </c>
      <c r="G76" s="118" t="s">
        <v>42</v>
      </c>
      <c r="H76"/>
    </row>
    <row r="77" spans="1:8" x14ac:dyDescent="0.2">
      <c r="A77" s="53" t="s">
        <v>455</v>
      </c>
      <c r="B77" s="55"/>
      <c r="C77" s="53" t="s">
        <v>1214</v>
      </c>
      <c r="D77" s="54">
        <v>-2.28929801380283</v>
      </c>
      <c r="E77" s="91">
        <v>7.5227860171175201E-60</v>
      </c>
      <c r="F77" s="56" t="s">
        <v>2</v>
      </c>
      <c r="G77" s="90"/>
      <c r="H77"/>
    </row>
    <row r="78" spans="1:8" x14ac:dyDescent="0.2">
      <c r="A78" s="53" t="s">
        <v>454</v>
      </c>
      <c r="B78" s="55"/>
      <c r="C78" s="53" t="s">
        <v>1419</v>
      </c>
      <c r="D78" s="54">
        <v>-2.31853133709398</v>
      </c>
      <c r="E78" s="91">
        <v>1.0523668624071301E-37</v>
      </c>
      <c r="F78" s="56" t="s">
        <v>2</v>
      </c>
      <c r="G78" s="90"/>
      <c r="H78"/>
    </row>
    <row r="79" spans="1:8" x14ac:dyDescent="0.2">
      <c r="A79" s="53" t="s">
        <v>461</v>
      </c>
      <c r="B79" s="55"/>
      <c r="C79" s="53" t="s">
        <v>1350</v>
      </c>
      <c r="D79" s="54">
        <v>-2.3539009335874401</v>
      </c>
      <c r="E79" s="91">
        <v>1.70423725568001E-68</v>
      </c>
      <c r="F79" s="90" t="s">
        <v>1426</v>
      </c>
      <c r="G79" s="90"/>
      <c r="H79"/>
    </row>
    <row r="80" spans="1:8" x14ac:dyDescent="0.2">
      <c r="A80" s="53" t="s">
        <v>483</v>
      </c>
      <c r="B80" s="55"/>
      <c r="C80" s="53" t="s">
        <v>14</v>
      </c>
      <c r="D80" s="54">
        <v>-2.36275530990816</v>
      </c>
      <c r="E80" s="91">
        <v>2.65541879303236E-74</v>
      </c>
      <c r="F80" s="56" t="s">
        <v>72</v>
      </c>
      <c r="G80" s="90"/>
      <c r="H80"/>
    </row>
    <row r="81" spans="1:8" x14ac:dyDescent="0.2">
      <c r="A81" s="53" t="s">
        <v>462</v>
      </c>
      <c r="B81" s="55"/>
      <c r="C81" s="53" t="s">
        <v>14</v>
      </c>
      <c r="D81" s="54">
        <v>-2.3706748520151599</v>
      </c>
      <c r="E81" s="91">
        <v>1.5304325709548299E-42</v>
      </c>
      <c r="F81" s="56" t="s">
        <v>72</v>
      </c>
      <c r="G81" s="90"/>
      <c r="H81"/>
    </row>
    <row r="82" spans="1:8" x14ac:dyDescent="0.2">
      <c r="A82" s="53" t="s">
        <v>478</v>
      </c>
      <c r="B82" s="55"/>
      <c r="C82" s="53" t="s">
        <v>1251</v>
      </c>
      <c r="D82" s="54">
        <v>-2.3878558417586802</v>
      </c>
      <c r="E82" s="91">
        <v>3.7374124992937899E-20</v>
      </c>
      <c r="F82" s="90" t="s">
        <v>3</v>
      </c>
      <c r="G82" s="90" t="s">
        <v>1492</v>
      </c>
      <c r="H82"/>
    </row>
    <row r="83" spans="1:8" x14ac:dyDescent="0.2">
      <c r="A83" s="53" t="s">
        <v>459</v>
      </c>
      <c r="B83" s="55"/>
      <c r="C83" s="53" t="s">
        <v>14</v>
      </c>
      <c r="D83" s="54">
        <v>-2.4030348167085398</v>
      </c>
      <c r="E83" s="91">
        <v>2.31237226741518E-30</v>
      </c>
      <c r="F83" s="56" t="s">
        <v>72</v>
      </c>
      <c r="G83" s="90"/>
      <c r="H83"/>
    </row>
    <row r="84" spans="1:8" x14ac:dyDescent="0.2">
      <c r="A84" s="53" t="s">
        <v>452</v>
      </c>
      <c r="B84" s="55"/>
      <c r="C84" s="53" t="s">
        <v>14</v>
      </c>
      <c r="D84" s="54">
        <v>-2.41735282474948</v>
      </c>
      <c r="E84" s="91">
        <v>2.3127907685389799E-6</v>
      </c>
      <c r="F84" s="56" t="s">
        <v>72</v>
      </c>
      <c r="G84" s="90"/>
      <c r="H84"/>
    </row>
    <row r="85" spans="1:8" x14ac:dyDescent="0.2">
      <c r="A85" s="53" t="s">
        <v>477</v>
      </c>
      <c r="B85" s="55"/>
      <c r="C85" s="53" t="s">
        <v>932</v>
      </c>
      <c r="D85" s="54">
        <v>-2.4317723264642499</v>
      </c>
      <c r="E85" s="91">
        <v>8.0130591680907004E-42</v>
      </c>
      <c r="F85" s="90" t="s">
        <v>3</v>
      </c>
      <c r="G85" s="56" t="s">
        <v>1512</v>
      </c>
      <c r="H85"/>
    </row>
    <row r="86" spans="1:8" x14ac:dyDescent="0.2">
      <c r="A86" s="53" t="s">
        <v>448</v>
      </c>
      <c r="B86" s="55"/>
      <c r="C86" s="53" t="s">
        <v>1408</v>
      </c>
      <c r="D86" s="54">
        <v>-2.47751575666517</v>
      </c>
      <c r="E86" s="91">
        <v>5.1148254374397102E-4</v>
      </c>
      <c r="F86" s="56" t="s">
        <v>33</v>
      </c>
      <c r="G86" s="90"/>
      <c r="H86"/>
    </row>
    <row r="87" spans="1:8" x14ac:dyDescent="0.2">
      <c r="A87" s="53" t="s">
        <v>428</v>
      </c>
      <c r="B87" s="55"/>
      <c r="C87" s="53" t="s">
        <v>429</v>
      </c>
      <c r="D87" s="54">
        <v>-2.4936394335077798</v>
      </c>
      <c r="E87" s="91">
        <v>3.89193436921295E-12</v>
      </c>
      <c r="F87" s="56" t="s">
        <v>33</v>
      </c>
      <c r="G87" s="90"/>
      <c r="H87"/>
    </row>
    <row r="88" spans="1:8" x14ac:dyDescent="0.2">
      <c r="A88" s="53" t="s">
        <v>474</v>
      </c>
      <c r="B88" s="55"/>
      <c r="C88" s="53" t="s">
        <v>475</v>
      </c>
      <c r="D88" s="54">
        <v>-2.4961194978441599</v>
      </c>
      <c r="E88" s="91">
        <v>2.09486553100742E-29</v>
      </c>
      <c r="F88" s="90" t="s">
        <v>3</v>
      </c>
      <c r="G88" s="90" t="s">
        <v>1511</v>
      </c>
      <c r="H88"/>
    </row>
    <row r="89" spans="1:8" x14ac:dyDescent="0.2">
      <c r="A89" s="53" t="s">
        <v>480</v>
      </c>
      <c r="B89" s="55"/>
      <c r="C89" s="53" t="s">
        <v>14</v>
      </c>
      <c r="D89" s="54">
        <v>-2.5175766458045401</v>
      </c>
      <c r="E89" s="91">
        <v>3.8580132230646298E-39</v>
      </c>
      <c r="F89" s="56" t="s">
        <v>72</v>
      </c>
      <c r="G89" s="90"/>
      <c r="H89"/>
    </row>
    <row r="90" spans="1:8" x14ac:dyDescent="0.2">
      <c r="A90" s="53" t="s">
        <v>453</v>
      </c>
      <c r="B90" s="55"/>
      <c r="C90" s="53" t="s">
        <v>1418</v>
      </c>
      <c r="D90" s="54">
        <v>-2.5383988889131599</v>
      </c>
      <c r="E90" s="91">
        <v>9.1971014545383299E-18</v>
      </c>
      <c r="F90" s="56" t="s">
        <v>2</v>
      </c>
      <c r="G90" s="90"/>
      <c r="H90"/>
    </row>
    <row r="91" spans="1:8" x14ac:dyDescent="0.2">
      <c r="A91" s="53" t="s">
        <v>481</v>
      </c>
      <c r="B91" s="55"/>
      <c r="C91" s="53" t="s">
        <v>14</v>
      </c>
      <c r="D91" s="54">
        <v>-2.5863355981666301</v>
      </c>
      <c r="E91" s="91">
        <v>2.4404825220331702E-78</v>
      </c>
      <c r="F91" s="56" t="s">
        <v>72</v>
      </c>
      <c r="G91" s="90"/>
      <c r="H91"/>
    </row>
    <row r="92" spans="1:8" x14ac:dyDescent="0.2">
      <c r="A92" s="53" t="s">
        <v>489</v>
      </c>
      <c r="B92" s="55"/>
      <c r="C92" s="53" t="s">
        <v>1407</v>
      </c>
      <c r="D92" s="54">
        <v>-2.6675643288655402</v>
      </c>
      <c r="E92" s="91">
        <v>2.2661248922013001E-97</v>
      </c>
      <c r="F92" s="90" t="s">
        <v>33</v>
      </c>
      <c r="G92" s="52"/>
      <c r="H92"/>
    </row>
    <row r="93" spans="1:8" x14ac:dyDescent="0.2">
      <c r="A93" s="53" t="s">
        <v>456</v>
      </c>
      <c r="B93" s="55"/>
      <c r="C93" s="53" t="s">
        <v>1214</v>
      </c>
      <c r="D93" s="54">
        <v>-2.8018929767135301</v>
      </c>
      <c r="E93" s="91">
        <v>1.19774770331337E-61</v>
      </c>
      <c r="F93" s="56" t="s">
        <v>2</v>
      </c>
      <c r="G93" s="90"/>
      <c r="H93"/>
    </row>
    <row r="94" spans="1:8" x14ac:dyDescent="0.2">
      <c r="A94" s="53" t="s">
        <v>488</v>
      </c>
      <c r="B94" s="55"/>
      <c r="C94" s="53" t="s">
        <v>1406</v>
      </c>
      <c r="D94" s="54">
        <v>-2.80296453626074</v>
      </c>
      <c r="E94" s="91">
        <v>6.5601970071938204E-77</v>
      </c>
      <c r="F94" s="90" t="s">
        <v>33</v>
      </c>
      <c r="G94" s="90"/>
      <c r="H94"/>
    </row>
    <row r="95" spans="1:8" x14ac:dyDescent="0.2">
      <c r="A95" s="53" t="s">
        <v>472</v>
      </c>
      <c r="B95" s="55"/>
      <c r="C95" s="53" t="s">
        <v>473</v>
      </c>
      <c r="D95" s="54">
        <v>-2.8453360678684501</v>
      </c>
      <c r="E95" s="91">
        <v>8.17660948024056E-32</v>
      </c>
      <c r="F95" s="90" t="s">
        <v>3</v>
      </c>
      <c r="G95" s="90" t="s">
        <v>1492</v>
      </c>
      <c r="H95"/>
    </row>
    <row r="96" spans="1:8" x14ac:dyDescent="0.2">
      <c r="A96" s="53" t="s">
        <v>1326</v>
      </c>
      <c r="B96" s="55" t="s">
        <v>491</v>
      </c>
      <c r="C96" s="53" t="s">
        <v>1252</v>
      </c>
      <c r="D96" s="54">
        <v>-2.8461161545780902</v>
      </c>
      <c r="E96" s="91">
        <v>9.7184421475415397E-78</v>
      </c>
      <c r="F96" s="90" t="s">
        <v>33</v>
      </c>
      <c r="G96" s="56"/>
      <c r="H96"/>
    </row>
    <row r="97" spans="1:8" x14ac:dyDescent="0.2">
      <c r="A97" s="53" t="s">
        <v>450</v>
      </c>
      <c r="B97" s="55"/>
      <c r="C97" s="53" t="s">
        <v>1413</v>
      </c>
      <c r="D97" s="54">
        <v>-3.00210478236695</v>
      </c>
      <c r="E97" s="91">
        <v>2.7547374800728901E-26</v>
      </c>
      <c r="F97" s="56" t="s">
        <v>2</v>
      </c>
      <c r="G97" s="90"/>
      <c r="H97"/>
    </row>
    <row r="98" spans="1:8" x14ac:dyDescent="0.2">
      <c r="A98" s="53" t="s">
        <v>445</v>
      </c>
      <c r="B98" s="55"/>
      <c r="C98" s="53" t="s">
        <v>1233</v>
      </c>
      <c r="D98" s="54">
        <v>-3.0462860691368499</v>
      </c>
      <c r="E98" s="91">
        <v>7.2502140510747406E-77</v>
      </c>
      <c r="F98" s="90" t="s">
        <v>33</v>
      </c>
      <c r="G98" s="90"/>
      <c r="H98"/>
    </row>
    <row r="99" spans="1:8" x14ac:dyDescent="0.2">
      <c r="A99" s="53" t="s">
        <v>486</v>
      </c>
      <c r="B99" s="55"/>
      <c r="C99" s="53" t="s">
        <v>14</v>
      </c>
      <c r="D99" s="54">
        <v>-3.0925373436634298</v>
      </c>
      <c r="E99" s="91">
        <v>9.0961570671925298E-95</v>
      </c>
      <c r="F99" s="56" t="s">
        <v>72</v>
      </c>
      <c r="G99" s="90"/>
      <c r="H99"/>
    </row>
    <row r="100" spans="1:8" x14ac:dyDescent="0.2">
      <c r="A100" s="53" t="s">
        <v>446</v>
      </c>
      <c r="B100" s="55"/>
      <c r="C100" s="53" t="s">
        <v>1250</v>
      </c>
      <c r="D100" s="54">
        <v>-3.0989748436214599</v>
      </c>
      <c r="E100" s="91">
        <v>1.38624850684782E-81</v>
      </c>
      <c r="F100" s="90" t="s">
        <v>33</v>
      </c>
      <c r="G100" s="90"/>
      <c r="H100"/>
    </row>
    <row r="101" spans="1:8" x14ac:dyDescent="0.2">
      <c r="A101" s="53" t="s">
        <v>487</v>
      </c>
      <c r="B101" s="55"/>
      <c r="C101" s="53" t="s">
        <v>14</v>
      </c>
      <c r="D101" s="54">
        <v>-3.1029100402863699</v>
      </c>
      <c r="E101" s="91">
        <v>3.9175149913015801E-75</v>
      </c>
      <c r="F101" s="56" t="s">
        <v>72</v>
      </c>
      <c r="G101" s="52"/>
      <c r="H101"/>
    </row>
    <row r="102" spans="1:8" x14ac:dyDescent="0.2">
      <c r="A102" s="53" t="s">
        <v>451</v>
      </c>
      <c r="B102" s="55"/>
      <c r="C102" s="53" t="s">
        <v>1414</v>
      </c>
      <c r="D102" s="54">
        <v>-3.1445970397265901</v>
      </c>
      <c r="E102" s="91">
        <v>1.1277164700646199E-27</v>
      </c>
      <c r="F102" s="56" t="s">
        <v>2</v>
      </c>
      <c r="G102" s="90"/>
      <c r="H102"/>
    </row>
    <row r="103" spans="1:8" x14ac:dyDescent="0.2">
      <c r="A103" s="53" t="s">
        <v>495</v>
      </c>
      <c r="B103" s="55"/>
      <c r="C103" s="53" t="s">
        <v>1381</v>
      </c>
      <c r="D103" s="54">
        <v>-3.15329101334427</v>
      </c>
      <c r="E103" s="91">
        <v>9.3400473041165404E-63</v>
      </c>
      <c r="F103" s="53" t="s">
        <v>1514</v>
      </c>
      <c r="G103" s="56" t="s">
        <v>1490</v>
      </c>
      <c r="H103"/>
    </row>
    <row r="104" spans="1:8" x14ac:dyDescent="0.2">
      <c r="A104" s="53" t="s">
        <v>494</v>
      </c>
      <c r="B104" s="55"/>
      <c r="C104" s="53" t="s">
        <v>14</v>
      </c>
      <c r="D104" s="54">
        <v>-3.1830092950326101</v>
      </c>
      <c r="E104" s="91">
        <v>7.3164398145088904E-68</v>
      </c>
      <c r="F104" s="56" t="s">
        <v>72</v>
      </c>
      <c r="G104" s="90"/>
      <c r="H104"/>
    </row>
    <row r="105" spans="1:8" x14ac:dyDescent="0.2">
      <c r="A105" s="53" t="s">
        <v>465</v>
      </c>
      <c r="B105" s="55"/>
      <c r="C105" s="53" t="s">
        <v>1350</v>
      </c>
      <c r="D105" s="54">
        <v>-3.2543530514641499</v>
      </c>
      <c r="E105" s="91">
        <v>3.8479428541161901E-113</v>
      </c>
      <c r="F105" s="90" t="s">
        <v>1426</v>
      </c>
      <c r="G105" s="90"/>
      <c r="H105"/>
    </row>
    <row r="106" spans="1:8" x14ac:dyDescent="0.2">
      <c r="A106" s="53" t="s">
        <v>444</v>
      </c>
      <c r="B106" s="55"/>
      <c r="C106" s="53" t="s">
        <v>1234</v>
      </c>
      <c r="D106" s="54">
        <v>-3.2795987434893901</v>
      </c>
      <c r="E106" s="91">
        <v>3.5901015416230197E-110</v>
      </c>
      <c r="F106" s="90" t="s">
        <v>33</v>
      </c>
      <c r="G106" s="90"/>
      <c r="H106"/>
    </row>
    <row r="107" spans="1:8" x14ac:dyDescent="0.2">
      <c r="A107" s="53" t="s">
        <v>485</v>
      </c>
      <c r="B107" s="55"/>
      <c r="C107" s="53" t="s">
        <v>14</v>
      </c>
      <c r="D107" s="54">
        <v>-3.3866186761216199</v>
      </c>
      <c r="E107" s="91">
        <v>8.5901876348249503E-88</v>
      </c>
      <c r="F107" s="56" t="s">
        <v>72</v>
      </c>
      <c r="G107" s="90"/>
      <c r="H107"/>
    </row>
    <row r="108" spans="1:8" x14ac:dyDescent="0.2">
      <c r="A108" s="53" t="s">
        <v>484</v>
      </c>
      <c r="B108" s="55"/>
      <c r="C108" s="53" t="s">
        <v>14</v>
      </c>
      <c r="D108" s="54">
        <v>-3.4796416017362901</v>
      </c>
      <c r="E108" s="91">
        <v>6.0623662019235405E-104</v>
      </c>
      <c r="F108" s="56" t="s">
        <v>72</v>
      </c>
      <c r="G108" s="90"/>
      <c r="H108"/>
    </row>
    <row r="109" spans="1:8" x14ac:dyDescent="0.2">
      <c r="A109" s="53" t="s">
        <v>464</v>
      </c>
      <c r="B109" s="55"/>
      <c r="C109" s="53" t="s">
        <v>14</v>
      </c>
      <c r="D109" s="54">
        <v>-3.5438800135346198</v>
      </c>
      <c r="E109" s="91">
        <v>2.1024636436390801E-101</v>
      </c>
      <c r="F109" s="56" t="s">
        <v>72</v>
      </c>
      <c r="G109" s="90"/>
      <c r="H109"/>
    </row>
    <row r="110" spans="1:8" x14ac:dyDescent="0.2">
      <c r="A110" s="53" t="s">
        <v>471</v>
      </c>
      <c r="B110" s="55"/>
      <c r="C110" s="53" t="s">
        <v>1380</v>
      </c>
      <c r="D110" s="54">
        <v>-3.5931551556819699</v>
      </c>
      <c r="E110" s="91">
        <v>5.5845099859958499E-101</v>
      </c>
      <c r="F110" s="90" t="s">
        <v>3</v>
      </c>
      <c r="G110" s="90" t="s">
        <v>1502</v>
      </c>
      <c r="H110"/>
    </row>
    <row r="111" spans="1:8" x14ac:dyDescent="0.2">
      <c r="A111" s="53" t="s">
        <v>470</v>
      </c>
      <c r="B111" s="55"/>
      <c r="C111" s="53" t="s">
        <v>326</v>
      </c>
      <c r="D111" s="54">
        <v>-3.5957100887147599</v>
      </c>
      <c r="E111" s="91">
        <v>9.8257137393988804E-34</v>
      </c>
      <c r="F111" s="90" t="s">
        <v>3</v>
      </c>
      <c r="G111" s="90" t="s">
        <v>1511</v>
      </c>
      <c r="H111"/>
    </row>
    <row r="112" spans="1:8" x14ac:dyDescent="0.2">
      <c r="A112" s="53" t="s">
        <v>463</v>
      </c>
      <c r="B112" s="55"/>
      <c r="C112" s="53" t="s">
        <v>14</v>
      </c>
      <c r="D112" s="54">
        <v>-3.61420761933489</v>
      </c>
      <c r="E112" s="91">
        <v>1.09458951422625E-95</v>
      </c>
      <c r="F112" s="56" t="s">
        <v>72</v>
      </c>
      <c r="G112" s="90"/>
      <c r="H112"/>
    </row>
    <row r="113" spans="1:8" x14ac:dyDescent="0.2">
      <c r="A113" s="53" t="s">
        <v>469</v>
      </c>
      <c r="B113" s="55"/>
      <c r="C113" s="53" t="s">
        <v>1132</v>
      </c>
      <c r="D113" s="54">
        <v>-3.7747739454734499</v>
      </c>
      <c r="E113" s="91">
        <v>3.8719144897256397E-40</v>
      </c>
      <c r="F113" s="90" t="s">
        <v>3</v>
      </c>
      <c r="G113" s="90" t="s">
        <v>1511</v>
      </c>
      <c r="H113"/>
    </row>
    <row r="114" spans="1:8" x14ac:dyDescent="0.2">
      <c r="A114" s="53" t="s">
        <v>1298</v>
      </c>
      <c r="B114" s="55" t="s">
        <v>458</v>
      </c>
      <c r="C114" s="53" t="s">
        <v>1386</v>
      </c>
      <c r="D114" s="54">
        <v>-3.79001386900116</v>
      </c>
      <c r="E114" s="91">
        <v>3.67336114533373E-72</v>
      </c>
      <c r="F114" s="56" t="s">
        <v>2</v>
      </c>
      <c r="G114" s="90" t="s">
        <v>1262</v>
      </c>
      <c r="H114"/>
    </row>
    <row r="115" spans="1:8" x14ac:dyDescent="0.2">
      <c r="A115" s="53" t="s">
        <v>449</v>
      </c>
      <c r="B115" s="55"/>
      <c r="C115" s="53" t="s">
        <v>1238</v>
      </c>
      <c r="D115" s="54">
        <v>-4.04143670127878</v>
      </c>
      <c r="E115" s="91">
        <v>4.6633078746613898E-60</v>
      </c>
      <c r="F115" s="56" t="s">
        <v>2</v>
      </c>
      <c r="G115" s="90"/>
      <c r="H115"/>
    </row>
    <row r="116" spans="1:8" x14ac:dyDescent="0.2">
      <c r="A116" s="53" t="s">
        <v>1280</v>
      </c>
      <c r="B116" s="55" t="s">
        <v>457</v>
      </c>
      <c r="C116" s="53" t="s">
        <v>1237</v>
      </c>
      <c r="D116" s="54">
        <v>-4.0801173108160498</v>
      </c>
      <c r="E116" s="91">
        <v>5.30881603771334E-82</v>
      </c>
      <c r="F116" s="56" t="s">
        <v>2</v>
      </c>
      <c r="G116" s="90"/>
      <c r="H116"/>
    </row>
    <row r="117" spans="1:8" x14ac:dyDescent="0.2">
      <c r="A117" s="53" t="s">
        <v>1318</v>
      </c>
      <c r="B117" s="55" t="s">
        <v>1389</v>
      </c>
      <c r="C117" s="53" t="s">
        <v>1384</v>
      </c>
      <c r="D117" s="54">
        <v>-4.3268712276559196</v>
      </c>
      <c r="E117" s="91">
        <v>2.09988563568065E-128</v>
      </c>
      <c r="F117" s="90" t="s">
        <v>3</v>
      </c>
      <c r="G117" s="90" t="s">
        <v>1513</v>
      </c>
      <c r="H117"/>
    </row>
    <row r="118" spans="1:8" x14ac:dyDescent="0.2">
      <c r="A118" s="53" t="s">
        <v>468</v>
      </c>
      <c r="B118" s="55"/>
      <c r="C118" s="53" t="s">
        <v>326</v>
      </c>
      <c r="D118" s="54">
        <v>-5.3745456403103704</v>
      </c>
      <c r="E118" s="91">
        <v>3.4010799294260098E-206</v>
      </c>
      <c r="F118" s="90" t="s">
        <v>3</v>
      </c>
      <c r="G118" s="90" t="s">
        <v>1511</v>
      </c>
      <c r="H118"/>
    </row>
    <row r="119" spans="1:8" x14ac:dyDescent="0.2">
      <c r="A119" s="53" t="s">
        <v>467</v>
      </c>
      <c r="B119" s="55"/>
      <c r="C119" s="53" t="s">
        <v>322</v>
      </c>
      <c r="D119" s="54">
        <v>-5.7437549109425001</v>
      </c>
      <c r="E119" s="91">
        <v>4.6874632672381804E-249</v>
      </c>
      <c r="F119" s="90" t="s">
        <v>3</v>
      </c>
      <c r="G119" s="90" t="s">
        <v>1511</v>
      </c>
      <c r="H119"/>
    </row>
    <row r="120" spans="1:8" x14ac:dyDescent="0.2">
      <c r="A120" s="53" t="s">
        <v>466</v>
      </c>
      <c r="B120" s="55"/>
      <c r="C120" s="53" t="s">
        <v>1132</v>
      </c>
      <c r="D120" s="54">
        <v>-5.9419351039168404</v>
      </c>
      <c r="E120" s="91">
        <v>4.4146373501416798E-232</v>
      </c>
      <c r="F120" s="90" t="s">
        <v>3</v>
      </c>
      <c r="G120" s="90" t="s">
        <v>1511</v>
      </c>
      <c r="H120"/>
    </row>
    <row r="121" spans="1:8" x14ac:dyDescent="0.2">
      <c r="A121" s="53" t="s">
        <v>492</v>
      </c>
      <c r="B121" s="55"/>
      <c r="C121" s="53" t="s">
        <v>343</v>
      </c>
      <c r="D121" s="54">
        <v>-5.9433298677180302</v>
      </c>
      <c r="E121" s="91">
        <v>0</v>
      </c>
      <c r="F121" s="53" t="s">
        <v>1514</v>
      </c>
      <c r="G121" s="56" t="s">
        <v>1490</v>
      </c>
      <c r="H121"/>
    </row>
  </sheetData>
  <pageMargins left="0.7" right="0.7" top="0.75" bottom="0.75" header="0.3" footer="0.3"/>
  <pageSetup paperSize="9" orientation="portrait" horizontalDpi="0" verticalDpi="0"/>
  <tableParts count="1">
    <tablePart r:id="rId1"/>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6C8951-1F33-F54D-AA2E-0784EAF69BED}">
  <sheetPr>
    <pageSetUpPr fitToPage="1"/>
  </sheetPr>
  <dimension ref="A2:K58"/>
  <sheetViews>
    <sheetView zoomScale="80" zoomScaleNormal="80" workbookViewId="0">
      <selection activeCell="I50" sqref="I50"/>
    </sheetView>
    <sheetView workbookViewId="1"/>
  </sheetViews>
  <sheetFormatPr baseColWidth="10" defaultRowHeight="16" x14ac:dyDescent="0.2"/>
  <cols>
    <col min="1" max="1" width="38.5" style="5" customWidth="1"/>
    <col min="2" max="2" width="43.1640625" style="5" customWidth="1"/>
    <col min="3" max="3" width="15.83203125" style="5" customWidth="1"/>
    <col min="4" max="4" width="24.5" style="5" customWidth="1"/>
    <col min="5" max="5" width="24" style="5" customWidth="1"/>
    <col min="6" max="6" width="27.1640625" style="5" customWidth="1"/>
    <col min="7" max="7" width="19.83203125" style="5" customWidth="1"/>
    <col min="8" max="8" width="26.33203125" style="5" customWidth="1"/>
    <col min="9" max="9" width="22.6640625" style="5" customWidth="1"/>
    <col min="10" max="10" width="20.5" style="5" customWidth="1"/>
    <col min="11" max="11" width="41" style="5" customWidth="1"/>
    <col min="12" max="12" width="29.83203125" style="5" customWidth="1"/>
    <col min="13" max="16384" width="10.83203125" style="5"/>
  </cols>
  <sheetData>
    <row r="2" spans="1:11" ht="23" customHeight="1" x14ac:dyDescent="0.2">
      <c r="A2" s="134" t="s">
        <v>1549</v>
      </c>
      <c r="B2" s="120"/>
      <c r="D2" s="167"/>
      <c r="E2" s="167"/>
      <c r="F2" s="167"/>
      <c r="G2" s="167"/>
      <c r="H2" s="167"/>
      <c r="I2" s="167"/>
    </row>
    <row r="3" spans="1:11" ht="23" customHeight="1" x14ac:dyDescent="0.2">
      <c r="A3" s="68"/>
      <c r="D3" s="3"/>
      <c r="E3" s="3"/>
      <c r="F3" s="3"/>
      <c r="G3" s="3"/>
      <c r="H3" s="3"/>
      <c r="I3" s="3"/>
    </row>
    <row r="4" spans="1:11" x14ac:dyDescent="0.2">
      <c r="A4" s="30" t="s">
        <v>1481</v>
      </c>
      <c r="D4" s="168" t="s">
        <v>1505</v>
      </c>
      <c r="E4" s="169"/>
      <c r="F4" s="168" t="s">
        <v>1506</v>
      </c>
      <c r="G4" s="169"/>
      <c r="H4" s="168" t="s">
        <v>1507</v>
      </c>
      <c r="I4" s="169"/>
    </row>
    <row r="5" spans="1:11" x14ac:dyDescent="0.2">
      <c r="A5" s="5" t="s">
        <v>1428</v>
      </c>
      <c r="B5" s="5" t="s">
        <v>1436</v>
      </c>
      <c r="C5" s="5" t="s">
        <v>8</v>
      </c>
      <c r="D5" s="31" t="s">
        <v>1474</v>
      </c>
      <c r="E5" s="32" t="s">
        <v>1440</v>
      </c>
      <c r="F5" s="31" t="s">
        <v>1475</v>
      </c>
      <c r="G5" s="32" t="s">
        <v>1422</v>
      </c>
      <c r="H5" s="31" t="s">
        <v>1476</v>
      </c>
      <c r="I5" s="32" t="s">
        <v>1423</v>
      </c>
      <c r="J5" s="5" t="s">
        <v>1468</v>
      </c>
      <c r="K5" s="4"/>
    </row>
    <row r="6" spans="1:11" s="30" customFormat="1" x14ac:dyDescent="0.2">
      <c r="A6" s="4" t="s">
        <v>1435</v>
      </c>
      <c r="B6" s="4" t="s">
        <v>7</v>
      </c>
      <c r="C6" s="3">
        <v>1</v>
      </c>
      <c r="D6" s="24">
        <v>0</v>
      </c>
      <c r="E6" s="6">
        <f>Tableau72[[#This Row],[N genes]]*100/67</f>
        <v>0</v>
      </c>
      <c r="F6" s="24">
        <v>0</v>
      </c>
      <c r="G6" s="6">
        <f>Tableau72[[#This Row],[N genes2]]*100/216</f>
        <v>0</v>
      </c>
      <c r="H6" s="24">
        <v>100</v>
      </c>
      <c r="I6" s="6">
        <f>Tableau72[[#This Row],[N genes3]]*100/340</f>
        <v>29.411764705882351</v>
      </c>
      <c r="J6" s="3">
        <v>1</v>
      </c>
      <c r="K6" s="68"/>
    </row>
    <row r="7" spans="1:11" s="30" customFormat="1" x14ac:dyDescent="0.2">
      <c r="A7" s="4" t="s">
        <v>1435</v>
      </c>
      <c r="B7" s="4" t="s">
        <v>1441</v>
      </c>
      <c r="C7" s="3">
        <v>2</v>
      </c>
      <c r="D7" s="24">
        <v>5</v>
      </c>
      <c r="E7" s="6">
        <f>Tableau72[[#This Row],[N genes]]*100/67</f>
        <v>7.4626865671641793</v>
      </c>
      <c r="F7" s="24">
        <v>13</v>
      </c>
      <c r="G7" s="6">
        <f>Tableau72[[#This Row],[N genes2]]*100/216</f>
        <v>6.0185185185185182</v>
      </c>
      <c r="H7" s="24">
        <v>13</v>
      </c>
      <c r="I7" s="6">
        <f>Tableau72[[#This Row],[N genes3]]*100/340</f>
        <v>3.8235294117647061</v>
      </c>
      <c r="J7" s="3">
        <v>2</v>
      </c>
      <c r="K7" s="68"/>
    </row>
    <row r="8" spans="1:11" s="30" customFormat="1" ht="18" x14ac:dyDescent="0.2">
      <c r="A8" s="4" t="s">
        <v>1435</v>
      </c>
      <c r="B8" s="4" t="s">
        <v>62</v>
      </c>
      <c r="C8" s="3">
        <v>3</v>
      </c>
      <c r="D8" s="24">
        <v>7</v>
      </c>
      <c r="E8" s="6">
        <f>Tableau72[[#This Row],[N genes]]*100/67</f>
        <v>10.447761194029852</v>
      </c>
      <c r="F8" s="24">
        <v>20</v>
      </c>
      <c r="G8" s="6">
        <f>Tableau72[[#This Row],[N genes2]]*100/216</f>
        <v>9.2592592592592595</v>
      </c>
      <c r="H8" s="24">
        <v>46</v>
      </c>
      <c r="I8" s="6">
        <f>Tableau72[[#This Row],[N genes3]]*100/340</f>
        <v>13.529411764705882</v>
      </c>
      <c r="J8" s="3">
        <v>3</v>
      </c>
      <c r="K8" s="133"/>
    </row>
    <row r="9" spans="1:11" s="33" customFormat="1" ht="18" x14ac:dyDescent="0.2">
      <c r="A9" s="4" t="s">
        <v>1435</v>
      </c>
      <c r="B9" s="4" t="s">
        <v>3</v>
      </c>
      <c r="C9" s="3">
        <v>4</v>
      </c>
      <c r="D9" s="24">
        <v>9</v>
      </c>
      <c r="E9" s="6">
        <f>Tableau72[[#This Row],[N genes]]*100/67</f>
        <v>13.432835820895523</v>
      </c>
      <c r="F9" s="24">
        <v>12</v>
      </c>
      <c r="G9" s="6">
        <f>Tableau72[[#This Row],[N genes2]]*100/216</f>
        <v>5.5555555555555554</v>
      </c>
      <c r="H9" s="24">
        <v>42</v>
      </c>
      <c r="I9" s="6">
        <f>Tableau72[[#This Row],[N genes3]]*100/340</f>
        <v>12.352941176470589</v>
      </c>
      <c r="J9" s="3">
        <v>4</v>
      </c>
      <c r="K9" s="68"/>
    </row>
    <row r="10" spans="1:11" x14ac:dyDescent="0.2">
      <c r="A10" s="4" t="s">
        <v>1435</v>
      </c>
      <c r="B10" s="4" t="s">
        <v>6</v>
      </c>
      <c r="C10" s="3">
        <v>5</v>
      </c>
      <c r="D10" s="24">
        <v>2</v>
      </c>
      <c r="E10" s="6">
        <f>Tableau72[[#This Row],[N genes]]*100/67</f>
        <v>2.9850746268656718</v>
      </c>
      <c r="F10" s="24">
        <v>2</v>
      </c>
      <c r="G10" s="6">
        <f>Tableau72[[#This Row],[N genes2]]*100/216</f>
        <v>0.92592592592592593</v>
      </c>
      <c r="H10" s="24">
        <v>7</v>
      </c>
      <c r="I10" s="6">
        <f>Tableau72[[#This Row],[N genes3]]*100/340</f>
        <v>2.0588235294117645</v>
      </c>
      <c r="J10" s="3">
        <v>5</v>
      </c>
      <c r="K10" s="4"/>
    </row>
    <row r="11" spans="1:11" s="30" customFormat="1" x14ac:dyDescent="0.2">
      <c r="A11" s="4" t="s">
        <v>1437</v>
      </c>
      <c r="B11" s="4" t="s">
        <v>1421</v>
      </c>
      <c r="C11" s="3">
        <v>6</v>
      </c>
      <c r="D11" s="24">
        <v>6</v>
      </c>
      <c r="E11" s="6">
        <f>Tableau72[[#This Row],[N genes]]*100/67</f>
        <v>8.9552238805970141</v>
      </c>
      <c r="F11" s="24">
        <v>0</v>
      </c>
      <c r="G11" s="6">
        <f>Tableau72[[#This Row],[N genes2]]*100/216</f>
        <v>0</v>
      </c>
      <c r="H11" s="24">
        <v>5</v>
      </c>
      <c r="I11" s="6">
        <f>Tableau72[[#This Row],[N genes3]]*100/340</f>
        <v>1.4705882352941178</v>
      </c>
      <c r="J11" s="3">
        <v>6</v>
      </c>
      <c r="K11" s="68"/>
    </row>
    <row r="12" spans="1:11" s="35" customFormat="1" x14ac:dyDescent="0.2">
      <c r="A12" s="4" t="s">
        <v>1437</v>
      </c>
      <c r="B12" s="4" t="s">
        <v>1270</v>
      </c>
      <c r="C12" s="3">
        <v>7</v>
      </c>
      <c r="D12" s="24">
        <v>0</v>
      </c>
      <c r="E12" s="6">
        <f>Tableau72[[#This Row],[N genes]]*100/67</f>
        <v>0</v>
      </c>
      <c r="F12" s="24">
        <v>20</v>
      </c>
      <c r="G12" s="6">
        <f>Tableau72[[#This Row],[N genes2]]*100/216</f>
        <v>9.2592592592592595</v>
      </c>
      <c r="H12" s="24">
        <v>1</v>
      </c>
      <c r="I12" s="6">
        <f>Tableau72[[#This Row],[N genes3]]*100/340</f>
        <v>0.29411764705882354</v>
      </c>
      <c r="J12" s="3">
        <v>7</v>
      </c>
      <c r="K12" s="68"/>
    </row>
    <row r="13" spans="1:11" x14ac:dyDescent="0.2">
      <c r="A13" s="4" t="s">
        <v>1437</v>
      </c>
      <c r="B13" s="4" t="s">
        <v>1426</v>
      </c>
      <c r="C13" s="3">
        <v>8</v>
      </c>
      <c r="D13" s="24">
        <v>0</v>
      </c>
      <c r="E13" s="6">
        <f>Tableau72[[#This Row],[N genes]]*100/67</f>
        <v>0</v>
      </c>
      <c r="F13" s="24">
        <v>1</v>
      </c>
      <c r="G13" s="6">
        <f>Tableau72[[#This Row],[N genes2]]*100/216</f>
        <v>0.46296296296296297</v>
      </c>
      <c r="H13" s="24">
        <v>1</v>
      </c>
      <c r="I13" s="6">
        <f>Tableau72[[#This Row],[N genes3]]*100/340</f>
        <v>0.29411764705882354</v>
      </c>
      <c r="J13" s="3">
        <v>8</v>
      </c>
      <c r="K13" s="4"/>
    </row>
    <row r="14" spans="1:11" s="30" customFormat="1" x14ac:dyDescent="0.2">
      <c r="A14" s="4" t="s">
        <v>1438</v>
      </c>
      <c r="B14" s="4" t="s">
        <v>1473</v>
      </c>
      <c r="C14" s="3">
        <v>9</v>
      </c>
      <c r="D14" s="24">
        <v>4</v>
      </c>
      <c r="E14" s="6">
        <f>Tableau72[[#This Row],[N genes]]*100/67</f>
        <v>5.9701492537313436</v>
      </c>
      <c r="F14" s="24">
        <v>18</v>
      </c>
      <c r="G14" s="6">
        <f>Tableau72[[#This Row],[N genes2]]*100/216</f>
        <v>8.3333333333333339</v>
      </c>
      <c r="H14" s="24">
        <v>12</v>
      </c>
      <c r="I14" s="6">
        <f>Tableau72[[#This Row],[N genes3]]*100/340</f>
        <v>3.5294117647058822</v>
      </c>
      <c r="J14" s="3">
        <v>9</v>
      </c>
      <c r="K14" s="68"/>
    </row>
    <row r="15" spans="1:11" x14ac:dyDescent="0.2">
      <c r="A15" s="4" t="s">
        <v>1438</v>
      </c>
      <c r="B15" s="4" t="s">
        <v>1477</v>
      </c>
      <c r="C15" s="3">
        <v>10</v>
      </c>
      <c r="D15" s="24">
        <v>2</v>
      </c>
      <c r="E15" s="6">
        <f>Tableau72[[#This Row],[N genes]]*100/67</f>
        <v>2.9850746268656718</v>
      </c>
      <c r="F15" s="24">
        <v>3</v>
      </c>
      <c r="G15" s="6">
        <f>Tableau72[[#This Row],[N genes2]]*100/216</f>
        <v>1.3888888888888888</v>
      </c>
      <c r="H15" s="24">
        <v>2</v>
      </c>
      <c r="I15" s="6">
        <f>Tableau72[[#This Row],[N genes3]]*100/340</f>
        <v>0.58823529411764708</v>
      </c>
      <c r="J15" s="3">
        <v>10</v>
      </c>
      <c r="K15" s="4"/>
    </row>
    <row r="16" spans="1:11" x14ac:dyDescent="0.2">
      <c r="A16" s="4" t="s">
        <v>1439</v>
      </c>
      <c r="B16" s="4" t="s">
        <v>1</v>
      </c>
      <c r="C16" s="3">
        <v>11</v>
      </c>
      <c r="D16" s="24">
        <v>9</v>
      </c>
      <c r="E16" s="6">
        <f>Tableau72[[#This Row],[N genes]]*100/67</f>
        <v>13.432835820895523</v>
      </c>
      <c r="F16" s="24">
        <v>17</v>
      </c>
      <c r="G16" s="6">
        <f>Tableau72[[#This Row],[N genes2]]*100/216</f>
        <v>7.8703703703703702</v>
      </c>
      <c r="H16" s="24">
        <v>26</v>
      </c>
      <c r="I16" s="6">
        <f>Tableau72[[#This Row],[N genes3]]*100/340</f>
        <v>7.6470588235294121</v>
      </c>
      <c r="J16" s="3">
        <v>11</v>
      </c>
      <c r="K16" s="4"/>
    </row>
    <row r="17" spans="1:10" s="35" customFormat="1" x14ac:dyDescent="0.2">
      <c r="A17" s="4" t="s">
        <v>1439</v>
      </c>
      <c r="B17" s="34" t="s">
        <v>0</v>
      </c>
      <c r="C17" s="3">
        <v>12</v>
      </c>
      <c r="D17" s="24">
        <v>23</v>
      </c>
      <c r="E17" s="6">
        <f>Tableau72[[#This Row],[N genes]]*100/67</f>
        <v>34.328358208955223</v>
      </c>
      <c r="F17" s="24">
        <v>110</v>
      </c>
      <c r="G17" s="6">
        <f>Tableau72[[#This Row],[N genes2]]*100/216</f>
        <v>50.925925925925924</v>
      </c>
      <c r="H17" s="24">
        <v>85</v>
      </c>
      <c r="I17" s="6">
        <f>Tableau72[[#This Row],[N genes3]]*100/340</f>
        <v>25</v>
      </c>
      <c r="J17" s="3">
        <v>12</v>
      </c>
    </row>
    <row r="18" spans="1:10" x14ac:dyDescent="0.2">
      <c r="A18" s="36"/>
      <c r="B18" s="3"/>
      <c r="D18" s="37">
        <f t="shared" ref="D18:I18" si="0">SUM(D6:D17)</f>
        <v>67</v>
      </c>
      <c r="E18" s="38">
        <f t="shared" si="0"/>
        <v>100</v>
      </c>
      <c r="F18" s="37">
        <f t="shared" si="0"/>
        <v>216</v>
      </c>
      <c r="G18" s="38">
        <f t="shared" si="0"/>
        <v>100</v>
      </c>
      <c r="H18" s="37">
        <f t="shared" si="0"/>
        <v>340</v>
      </c>
      <c r="I18" s="38">
        <f t="shared" si="0"/>
        <v>100</v>
      </c>
    </row>
    <row r="21" spans="1:10" x14ac:dyDescent="0.2">
      <c r="A21" s="30" t="s">
        <v>1482</v>
      </c>
      <c r="D21" s="168" t="s">
        <v>1505</v>
      </c>
      <c r="E21" s="169"/>
      <c r="F21" s="168" t="s">
        <v>1506</v>
      </c>
      <c r="G21" s="169"/>
      <c r="H21" s="168" t="s">
        <v>1507</v>
      </c>
      <c r="I21" s="169"/>
    </row>
    <row r="22" spans="1:10" x14ac:dyDescent="0.2">
      <c r="A22" s="5" t="s">
        <v>1428</v>
      </c>
      <c r="B22" s="5" t="s">
        <v>1436</v>
      </c>
      <c r="C22" s="5" t="s">
        <v>8</v>
      </c>
      <c r="D22" s="39" t="s">
        <v>1474</v>
      </c>
      <c r="E22" s="39" t="s">
        <v>1424</v>
      </c>
      <c r="F22" s="39" t="s">
        <v>1475</v>
      </c>
      <c r="G22" s="39" t="s">
        <v>1509</v>
      </c>
      <c r="H22" s="39" t="s">
        <v>1476</v>
      </c>
      <c r="I22" s="39" t="s">
        <v>1425</v>
      </c>
      <c r="J22" s="5" t="s">
        <v>1468</v>
      </c>
    </row>
    <row r="23" spans="1:10" s="30" customFormat="1" x14ac:dyDescent="0.2">
      <c r="A23" s="4" t="s">
        <v>1435</v>
      </c>
      <c r="B23" s="4" t="s">
        <v>7</v>
      </c>
      <c r="C23" s="3">
        <v>1</v>
      </c>
      <c r="D23" s="25">
        <v>0</v>
      </c>
      <c r="E23" s="26">
        <f>Tableau7[[#This Row],[N genes]]*100/51</f>
        <v>0</v>
      </c>
      <c r="F23" s="25">
        <v>77</v>
      </c>
      <c r="G23" s="26">
        <f>Tableau7[[#This Row],[N genes2]]*100/276</f>
        <v>27.89855072463768</v>
      </c>
      <c r="H23" s="25">
        <v>2</v>
      </c>
      <c r="I23" s="26">
        <f>Tableau7[[#This Row],[N genes3]]*100/202</f>
        <v>0.99009900990099009</v>
      </c>
      <c r="J23" s="3">
        <v>1</v>
      </c>
    </row>
    <row r="24" spans="1:10" s="30" customFormat="1" x14ac:dyDescent="0.2">
      <c r="A24" s="4" t="s">
        <v>1435</v>
      </c>
      <c r="B24" s="4" t="s">
        <v>1441</v>
      </c>
      <c r="C24" s="3">
        <v>2</v>
      </c>
      <c r="D24" s="25">
        <v>9</v>
      </c>
      <c r="E24" s="26">
        <f>Tableau7[[#This Row],[N genes]]*100/51</f>
        <v>17.647058823529413</v>
      </c>
      <c r="F24" s="25">
        <v>15</v>
      </c>
      <c r="G24" s="26">
        <f>Tableau7[[#This Row],[N genes2]]*100/276</f>
        <v>5.4347826086956523</v>
      </c>
      <c r="H24" s="25">
        <v>43</v>
      </c>
      <c r="I24" s="26">
        <f>Tableau7[[#This Row],[N genes3]]*100/202</f>
        <v>21.287128712871286</v>
      </c>
      <c r="J24" s="3">
        <v>2</v>
      </c>
    </row>
    <row r="25" spans="1:10" x14ac:dyDescent="0.2">
      <c r="A25" s="4" t="s">
        <v>1435</v>
      </c>
      <c r="B25" s="4" t="s">
        <v>62</v>
      </c>
      <c r="C25" s="3">
        <v>3</v>
      </c>
      <c r="D25" s="25">
        <v>10</v>
      </c>
      <c r="E25" s="26">
        <f>Tableau7[[#This Row],[N genes]]*100/51</f>
        <v>19.607843137254903</v>
      </c>
      <c r="F25" s="25">
        <v>36</v>
      </c>
      <c r="G25" s="26">
        <f>Tableau7[[#This Row],[N genes2]]*100/276</f>
        <v>13.043478260869565</v>
      </c>
      <c r="H25" s="25">
        <v>16</v>
      </c>
      <c r="I25" s="26">
        <f>Tableau7[[#This Row],[N genes3]]*100/202</f>
        <v>7.9207920792079207</v>
      </c>
      <c r="J25" s="3">
        <v>3</v>
      </c>
    </row>
    <row r="26" spans="1:10" s="35" customFormat="1" x14ac:dyDescent="0.2">
      <c r="A26" s="4" t="s">
        <v>1435</v>
      </c>
      <c r="B26" s="4" t="s">
        <v>3</v>
      </c>
      <c r="C26" s="3">
        <v>4</v>
      </c>
      <c r="D26" s="25">
        <v>12</v>
      </c>
      <c r="E26" s="26">
        <f>Tableau7[[#This Row],[N genes]]*100/51</f>
        <v>23.529411764705884</v>
      </c>
      <c r="F26" s="25">
        <v>46</v>
      </c>
      <c r="G26" s="26">
        <f>Tableau7[[#This Row],[N genes2]]*100/276</f>
        <v>16.666666666666668</v>
      </c>
      <c r="H26" s="25">
        <v>16</v>
      </c>
      <c r="I26" s="26">
        <f>Tableau7[[#This Row],[N genes3]]*100/202</f>
        <v>7.9207920792079207</v>
      </c>
      <c r="J26" s="3">
        <v>4</v>
      </c>
    </row>
    <row r="27" spans="1:10" x14ac:dyDescent="0.2">
      <c r="A27" s="4" t="s">
        <v>1435</v>
      </c>
      <c r="B27" s="4" t="s">
        <v>6</v>
      </c>
      <c r="C27" s="3">
        <v>5</v>
      </c>
      <c r="D27" s="25">
        <v>0</v>
      </c>
      <c r="E27" s="26">
        <f>Tableau7[[#This Row],[N genes]]*100/51</f>
        <v>0</v>
      </c>
      <c r="F27" s="25">
        <v>4</v>
      </c>
      <c r="G27" s="26">
        <f>Tableau7[[#This Row],[N genes2]]*100/276</f>
        <v>1.4492753623188406</v>
      </c>
      <c r="H27" s="25">
        <v>1</v>
      </c>
      <c r="I27" s="26">
        <f>Tableau7[[#This Row],[N genes3]]*100/202</f>
        <v>0.49504950495049505</v>
      </c>
      <c r="J27" s="3">
        <v>5</v>
      </c>
    </row>
    <row r="28" spans="1:10" s="30" customFormat="1" x14ac:dyDescent="0.2">
      <c r="A28" s="4" t="s">
        <v>1437</v>
      </c>
      <c r="B28" s="4" t="s">
        <v>1421</v>
      </c>
      <c r="C28" s="3">
        <v>6</v>
      </c>
      <c r="D28" s="25">
        <v>0</v>
      </c>
      <c r="E28" s="26">
        <f>Tableau7[[#This Row],[N genes]]*100/51</f>
        <v>0</v>
      </c>
      <c r="F28" s="25">
        <v>1</v>
      </c>
      <c r="G28" s="26">
        <f>Tableau7[[#This Row],[N genes2]]*100/276</f>
        <v>0.36231884057971014</v>
      </c>
      <c r="H28" s="25">
        <v>0</v>
      </c>
      <c r="I28" s="26">
        <f>Tableau7[[#This Row],[N genes3]]*100/202</f>
        <v>0</v>
      </c>
      <c r="J28" s="3">
        <v>6</v>
      </c>
    </row>
    <row r="29" spans="1:10" s="30" customFormat="1" x14ac:dyDescent="0.2">
      <c r="A29" s="4" t="s">
        <v>1437</v>
      </c>
      <c r="B29" s="4" t="s">
        <v>1270</v>
      </c>
      <c r="C29" s="3">
        <v>7</v>
      </c>
      <c r="D29" s="25">
        <v>0</v>
      </c>
      <c r="E29" s="26">
        <f>Tableau7[[#This Row],[N genes]]*100/51</f>
        <v>0</v>
      </c>
      <c r="F29" s="25">
        <v>0</v>
      </c>
      <c r="G29" s="26">
        <f>Tableau7[[#This Row],[N genes2]]*100/276</f>
        <v>0</v>
      </c>
      <c r="H29" s="25">
        <v>12</v>
      </c>
      <c r="I29" s="26">
        <f>Tableau7[[#This Row],[N genes3]]*100/202</f>
        <v>5.9405940594059405</v>
      </c>
      <c r="J29" s="3">
        <v>7</v>
      </c>
    </row>
    <row r="30" spans="1:10" x14ac:dyDescent="0.2">
      <c r="A30" s="4" t="s">
        <v>1437</v>
      </c>
      <c r="B30" s="4" t="s">
        <v>1426</v>
      </c>
      <c r="C30" s="3">
        <v>8</v>
      </c>
      <c r="D30" s="25">
        <v>2</v>
      </c>
      <c r="E30" s="26">
        <f>Tableau7[[#This Row],[N genes]]*100/51</f>
        <v>3.9215686274509802</v>
      </c>
      <c r="F30" s="25">
        <v>5</v>
      </c>
      <c r="G30" s="26">
        <f>Tableau7[[#This Row],[N genes2]]*100/276</f>
        <v>1.8115942028985508</v>
      </c>
      <c r="H30" s="25">
        <v>0</v>
      </c>
      <c r="I30" s="26">
        <f>Tableau7[[#This Row],[N genes3]]*100/202</f>
        <v>0</v>
      </c>
      <c r="J30" s="3">
        <v>8</v>
      </c>
    </row>
    <row r="31" spans="1:10" s="30" customFormat="1" x14ac:dyDescent="0.2">
      <c r="A31" s="4" t="s">
        <v>1438</v>
      </c>
      <c r="B31" s="4" t="s">
        <v>1473</v>
      </c>
      <c r="C31" s="3">
        <v>9</v>
      </c>
      <c r="D31" s="25">
        <v>3</v>
      </c>
      <c r="E31" s="26">
        <f>Tableau7[[#This Row],[N genes]]*100/51</f>
        <v>5.882352941176471</v>
      </c>
      <c r="F31" s="25">
        <v>12</v>
      </c>
      <c r="G31" s="26">
        <f>Tableau7[[#This Row],[N genes2]]*100/276</f>
        <v>4.3478260869565215</v>
      </c>
      <c r="H31" s="25">
        <v>11</v>
      </c>
      <c r="I31" s="26">
        <f>Tableau7[[#This Row],[N genes3]]*100/202</f>
        <v>5.4455445544554459</v>
      </c>
      <c r="J31" s="3">
        <v>9</v>
      </c>
    </row>
    <row r="32" spans="1:10" x14ac:dyDescent="0.2">
      <c r="A32" s="4" t="s">
        <v>1438</v>
      </c>
      <c r="B32" s="4" t="s">
        <v>1477</v>
      </c>
      <c r="C32" s="3">
        <v>10</v>
      </c>
      <c r="D32" s="25">
        <v>0</v>
      </c>
      <c r="E32" s="26">
        <f>Tableau7[[#This Row],[N genes]]*100/51</f>
        <v>0</v>
      </c>
      <c r="F32" s="25">
        <v>5</v>
      </c>
      <c r="G32" s="26">
        <f>Tableau7[[#This Row],[N genes2]]*100/276</f>
        <v>1.8115942028985508</v>
      </c>
      <c r="H32" s="25">
        <v>2</v>
      </c>
      <c r="I32" s="26">
        <f>Tableau7[[#This Row],[N genes3]]*100/202</f>
        <v>0.99009900990099009</v>
      </c>
      <c r="J32" s="3">
        <v>10</v>
      </c>
    </row>
    <row r="33" spans="1:10" x14ac:dyDescent="0.2">
      <c r="A33" s="4" t="s">
        <v>1439</v>
      </c>
      <c r="B33" s="4" t="s">
        <v>1</v>
      </c>
      <c r="C33" s="3">
        <v>11</v>
      </c>
      <c r="D33" s="25">
        <v>1</v>
      </c>
      <c r="E33" s="26">
        <f>Tableau7[[#This Row],[N genes]]*100/51</f>
        <v>1.9607843137254901</v>
      </c>
      <c r="F33" s="25">
        <v>17</v>
      </c>
      <c r="G33" s="26">
        <f>Tableau7[[#This Row],[N genes2]]*100/276</f>
        <v>6.1594202898550723</v>
      </c>
      <c r="H33" s="25">
        <v>18</v>
      </c>
      <c r="I33" s="26">
        <f>Tableau7[[#This Row],[N genes3]]*100/202</f>
        <v>8.9108910891089117</v>
      </c>
      <c r="J33" s="3">
        <v>11</v>
      </c>
    </row>
    <row r="34" spans="1:10" x14ac:dyDescent="0.2">
      <c r="A34" s="4" t="s">
        <v>1439</v>
      </c>
      <c r="B34" s="4" t="s">
        <v>0</v>
      </c>
      <c r="C34" s="3">
        <v>12</v>
      </c>
      <c r="D34" s="25">
        <v>14</v>
      </c>
      <c r="E34" s="26">
        <f>Tableau7[[#This Row],[N genes]]*100/51</f>
        <v>27.450980392156861</v>
      </c>
      <c r="F34" s="25">
        <v>58</v>
      </c>
      <c r="G34" s="26">
        <f>Tableau7[[#This Row],[N genes2]]*100/276</f>
        <v>21.014492753623188</v>
      </c>
      <c r="H34" s="25">
        <v>81</v>
      </c>
      <c r="I34" s="26">
        <f>Tableau7[[#This Row],[N genes3]]*100/202</f>
        <v>40.099009900990097</v>
      </c>
      <c r="J34" s="3">
        <v>12</v>
      </c>
    </row>
    <row r="35" spans="1:10" x14ac:dyDescent="0.2">
      <c r="A35" s="4"/>
      <c r="B35" s="3"/>
      <c r="D35" s="37">
        <f t="shared" ref="D35:I35" si="1">SUM(D23:D34)</f>
        <v>51</v>
      </c>
      <c r="E35" s="38">
        <f t="shared" si="1"/>
        <v>100</v>
      </c>
      <c r="F35" s="37">
        <f t="shared" si="1"/>
        <v>276</v>
      </c>
      <c r="G35" s="38">
        <f t="shared" si="1"/>
        <v>99.999999999999986</v>
      </c>
      <c r="H35" s="37">
        <f t="shared" si="1"/>
        <v>202</v>
      </c>
      <c r="I35" s="38">
        <f t="shared" si="1"/>
        <v>100</v>
      </c>
    </row>
    <row r="39" spans="1:10" x14ac:dyDescent="0.2">
      <c r="A39" s="135" t="s">
        <v>1550</v>
      </c>
      <c r="B39" s="120"/>
    </row>
    <row r="40" spans="1:10" x14ac:dyDescent="0.2">
      <c r="A40" s="3"/>
    </row>
    <row r="42" spans="1:10" ht="17" thickBot="1" x14ac:dyDescent="0.25">
      <c r="A42" s="30" t="s">
        <v>1481</v>
      </c>
    </row>
    <row r="43" spans="1:10" ht="17" thickBot="1" x14ac:dyDescent="0.25">
      <c r="A43" s="107" t="s">
        <v>1428</v>
      </c>
      <c r="B43" s="108" t="s">
        <v>1483</v>
      </c>
      <c r="C43" s="109" t="s">
        <v>1440</v>
      </c>
      <c r="D43" s="108" t="s">
        <v>1485</v>
      </c>
      <c r="E43" s="109" t="s">
        <v>1422</v>
      </c>
      <c r="F43" s="108" t="s">
        <v>1486</v>
      </c>
      <c r="G43" s="109" t="s">
        <v>1423</v>
      </c>
    </row>
    <row r="44" spans="1:10" x14ac:dyDescent="0.2">
      <c r="A44" s="28" t="s">
        <v>1435</v>
      </c>
      <c r="B44" s="40">
        <f t="shared" ref="B44:G44" si="2">D6+D7+D8+D9+D10</f>
        <v>23</v>
      </c>
      <c r="C44" s="105">
        <f t="shared" si="2"/>
        <v>34.32835820895523</v>
      </c>
      <c r="D44" s="40">
        <f t="shared" si="2"/>
        <v>47</v>
      </c>
      <c r="E44" s="105">
        <f t="shared" si="2"/>
        <v>21.759259259259263</v>
      </c>
      <c r="F44" s="40">
        <f t="shared" si="2"/>
        <v>208</v>
      </c>
      <c r="G44" s="105">
        <f t="shared" si="2"/>
        <v>61.17647058823529</v>
      </c>
    </row>
    <row r="45" spans="1:10" x14ac:dyDescent="0.2">
      <c r="A45" s="28" t="s">
        <v>1437</v>
      </c>
      <c r="B45" s="41">
        <f t="shared" ref="B45:G45" si="3">D11+D12+D13</f>
        <v>6</v>
      </c>
      <c r="C45" s="106">
        <f t="shared" si="3"/>
        <v>8.9552238805970141</v>
      </c>
      <c r="D45" s="41">
        <f t="shared" si="3"/>
        <v>21</v>
      </c>
      <c r="E45" s="106">
        <f t="shared" si="3"/>
        <v>9.7222222222222232</v>
      </c>
      <c r="F45" s="41">
        <f t="shared" si="3"/>
        <v>7</v>
      </c>
      <c r="G45" s="106">
        <f t="shared" si="3"/>
        <v>2.0588235294117649</v>
      </c>
    </row>
    <row r="46" spans="1:10" x14ac:dyDescent="0.2">
      <c r="A46" s="28" t="s">
        <v>1438</v>
      </c>
      <c r="B46" s="40">
        <f t="shared" ref="B46:G46" si="4">D14+D15</f>
        <v>6</v>
      </c>
      <c r="C46" s="105">
        <f t="shared" si="4"/>
        <v>8.9552238805970159</v>
      </c>
      <c r="D46" s="40">
        <f t="shared" si="4"/>
        <v>21</v>
      </c>
      <c r="E46" s="105">
        <f t="shared" si="4"/>
        <v>9.7222222222222232</v>
      </c>
      <c r="F46" s="40">
        <f t="shared" si="4"/>
        <v>14</v>
      </c>
      <c r="G46" s="105">
        <f t="shared" si="4"/>
        <v>4.117647058823529</v>
      </c>
    </row>
    <row r="47" spans="1:10" x14ac:dyDescent="0.2">
      <c r="A47" s="28" t="s">
        <v>1439</v>
      </c>
      <c r="B47" s="41">
        <f t="shared" ref="B47:G47" si="5">D16+D17</f>
        <v>32</v>
      </c>
      <c r="C47" s="106">
        <f t="shared" si="5"/>
        <v>47.761194029850742</v>
      </c>
      <c r="D47" s="41">
        <f t="shared" si="5"/>
        <v>127</v>
      </c>
      <c r="E47" s="106">
        <f t="shared" si="5"/>
        <v>58.796296296296291</v>
      </c>
      <c r="F47" s="41">
        <f t="shared" si="5"/>
        <v>111</v>
      </c>
      <c r="G47" s="106">
        <f t="shared" si="5"/>
        <v>32.647058823529413</v>
      </c>
    </row>
    <row r="48" spans="1:10" x14ac:dyDescent="0.2">
      <c r="A48" s="42"/>
      <c r="B48" s="41">
        <f t="shared" ref="B48:G48" si="6">SUM(B44:B47)</f>
        <v>67</v>
      </c>
      <c r="C48" s="106">
        <f t="shared" si="6"/>
        <v>100</v>
      </c>
      <c r="D48" s="41">
        <f t="shared" si="6"/>
        <v>216</v>
      </c>
      <c r="E48" s="106">
        <f t="shared" si="6"/>
        <v>100</v>
      </c>
      <c r="F48" s="41">
        <f t="shared" si="6"/>
        <v>340</v>
      </c>
      <c r="G48" s="106">
        <f t="shared" si="6"/>
        <v>100</v>
      </c>
    </row>
    <row r="50" spans="1:7" ht="17" thickBot="1" x14ac:dyDescent="0.25">
      <c r="A50" s="30" t="s">
        <v>1482</v>
      </c>
      <c r="C50" s="43"/>
      <c r="E50" s="43"/>
      <c r="G50" s="43"/>
    </row>
    <row r="51" spans="1:7" ht="17" thickBot="1" x14ac:dyDescent="0.25">
      <c r="A51" s="44" t="s">
        <v>1428</v>
      </c>
      <c r="B51" s="45" t="s">
        <v>1484</v>
      </c>
      <c r="C51" s="124" t="s">
        <v>1424</v>
      </c>
      <c r="D51" s="45" t="s">
        <v>1526</v>
      </c>
      <c r="E51" s="124" t="s">
        <v>1509</v>
      </c>
      <c r="F51" s="45" t="s">
        <v>1487</v>
      </c>
      <c r="G51" s="124" t="s">
        <v>1425</v>
      </c>
    </row>
    <row r="52" spans="1:7" x14ac:dyDescent="0.2">
      <c r="A52" s="29" t="s">
        <v>1435</v>
      </c>
      <c r="B52" s="46">
        <f t="shared" ref="B52:G52" si="7">D23+D24+D25+D26+D27</f>
        <v>31</v>
      </c>
      <c r="C52" s="125">
        <f t="shared" si="7"/>
        <v>60.7843137254902</v>
      </c>
      <c r="D52" s="46">
        <f t="shared" si="7"/>
        <v>178</v>
      </c>
      <c r="E52" s="125">
        <f t="shared" si="7"/>
        <v>64.492753623188406</v>
      </c>
      <c r="F52" s="46">
        <f t="shared" si="7"/>
        <v>78</v>
      </c>
      <c r="G52" s="125">
        <f t="shared" si="7"/>
        <v>38.613861386138616</v>
      </c>
    </row>
    <row r="53" spans="1:7" x14ac:dyDescent="0.2">
      <c r="A53" s="29" t="s">
        <v>1437</v>
      </c>
      <c r="B53" s="27">
        <f>D28+D29+D30</f>
        <v>2</v>
      </c>
      <c r="C53" s="126">
        <f t="shared" ref="C53:G53" si="8">E28+E29+E30</f>
        <v>3.9215686274509802</v>
      </c>
      <c r="D53" s="27">
        <f t="shared" si="8"/>
        <v>6</v>
      </c>
      <c r="E53" s="126">
        <f t="shared" si="8"/>
        <v>2.1739130434782608</v>
      </c>
      <c r="F53" s="27">
        <f t="shared" si="8"/>
        <v>12</v>
      </c>
      <c r="G53" s="126">
        <f t="shared" si="8"/>
        <v>5.9405940594059405</v>
      </c>
    </row>
    <row r="54" spans="1:7" x14ac:dyDescent="0.2">
      <c r="A54" s="29" t="s">
        <v>1438</v>
      </c>
      <c r="B54" s="46">
        <f>D31+D32</f>
        <v>3</v>
      </c>
      <c r="C54" s="125">
        <f t="shared" ref="C54:G54" si="9">E31+E32</f>
        <v>5.882352941176471</v>
      </c>
      <c r="D54" s="46">
        <f t="shared" si="9"/>
        <v>17</v>
      </c>
      <c r="E54" s="125">
        <f t="shared" si="9"/>
        <v>6.1594202898550723</v>
      </c>
      <c r="F54" s="46">
        <f t="shared" si="9"/>
        <v>13</v>
      </c>
      <c r="G54" s="125">
        <f t="shared" si="9"/>
        <v>6.435643564356436</v>
      </c>
    </row>
    <row r="55" spans="1:7" x14ac:dyDescent="0.2">
      <c r="A55" s="29" t="s">
        <v>1439</v>
      </c>
      <c r="B55" s="27">
        <f>D33+D34</f>
        <v>15</v>
      </c>
      <c r="C55" s="126">
        <f t="shared" ref="C55:G55" si="10">E33+E34</f>
        <v>29.411764705882351</v>
      </c>
      <c r="D55" s="27">
        <f t="shared" si="10"/>
        <v>75</v>
      </c>
      <c r="E55" s="126">
        <f t="shared" si="10"/>
        <v>27.173913043478258</v>
      </c>
      <c r="F55" s="27">
        <f t="shared" si="10"/>
        <v>99</v>
      </c>
      <c r="G55" s="126">
        <f t="shared" si="10"/>
        <v>49.009900990099013</v>
      </c>
    </row>
    <row r="56" spans="1:7" ht="17" thickBot="1" x14ac:dyDescent="0.25">
      <c r="A56" s="47"/>
      <c r="B56" s="48">
        <f t="shared" ref="B56:G56" si="11">SUM(B52:B55)</f>
        <v>51</v>
      </c>
      <c r="C56" s="127">
        <f t="shared" si="11"/>
        <v>100</v>
      </c>
      <c r="D56" s="48">
        <f t="shared" si="11"/>
        <v>276</v>
      </c>
      <c r="E56" s="127">
        <f t="shared" si="11"/>
        <v>100</v>
      </c>
      <c r="F56" s="48">
        <f t="shared" si="11"/>
        <v>202</v>
      </c>
      <c r="G56" s="127">
        <f t="shared" si="11"/>
        <v>100</v>
      </c>
    </row>
    <row r="58" spans="1:7" x14ac:dyDescent="0.2">
      <c r="C58" s="43"/>
      <c r="E58" s="43"/>
      <c r="G58" s="43"/>
    </row>
  </sheetData>
  <mergeCells count="7">
    <mergeCell ref="D2:I2"/>
    <mergeCell ref="D4:E4"/>
    <mergeCell ref="F4:G4"/>
    <mergeCell ref="H4:I4"/>
    <mergeCell ref="D21:E21"/>
    <mergeCell ref="F21:G21"/>
    <mergeCell ref="H21:I21"/>
  </mergeCells>
  <pageMargins left="0.70866141732283472" right="0.70866141732283472" top="0.74803149606299213" bottom="0.74803149606299213" header="0.31496062992125984" footer="0.31496062992125984"/>
  <pageSetup paperSize="9" scale="46" orientation="landscape" horizontalDpi="0" verticalDpi="0" copies="3"/>
  <tableParts count="4">
    <tablePart r:id="rId1"/>
    <tablePart r:id="rId2"/>
    <tablePart r:id="rId3"/>
    <tablePart r:id="rId4"/>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EC503F-61B7-9744-97B3-818119544092}">
  <dimension ref="A1:G46"/>
  <sheetViews>
    <sheetView workbookViewId="0">
      <selection activeCell="D2" sqref="D2"/>
    </sheetView>
    <sheetView workbookViewId="1"/>
  </sheetViews>
  <sheetFormatPr baseColWidth="10" defaultRowHeight="16" x14ac:dyDescent="0.2"/>
  <cols>
    <col min="2" max="2" width="21.1640625" bestFit="1" customWidth="1"/>
    <col min="3" max="3" width="13.83203125" customWidth="1"/>
    <col min="4" max="4" width="68" customWidth="1"/>
    <col min="5" max="5" width="17.5" customWidth="1"/>
    <col min="6" max="6" width="32.6640625" customWidth="1"/>
    <col min="7" max="7" width="34.83203125" bestFit="1" customWidth="1"/>
  </cols>
  <sheetData>
    <row r="1" spans="1:7" x14ac:dyDescent="0.2">
      <c r="A1" s="68" t="s">
        <v>1560</v>
      </c>
    </row>
    <row r="4" spans="1:7" x14ac:dyDescent="0.2">
      <c r="A4" s="69" t="s">
        <v>15</v>
      </c>
      <c r="B4" s="70" t="s">
        <v>16</v>
      </c>
      <c r="C4" s="69" t="s">
        <v>17</v>
      </c>
      <c r="D4" s="71" t="s">
        <v>1390</v>
      </c>
      <c r="E4" s="72" t="s">
        <v>18</v>
      </c>
      <c r="F4" s="73" t="s">
        <v>19</v>
      </c>
      <c r="G4" s="74" t="s">
        <v>20</v>
      </c>
    </row>
    <row r="5" spans="1:7" x14ac:dyDescent="0.2">
      <c r="A5" s="75" t="s">
        <v>548</v>
      </c>
      <c r="B5" s="75" t="s">
        <v>549</v>
      </c>
      <c r="C5" s="75"/>
      <c r="D5" s="75" t="s">
        <v>788</v>
      </c>
      <c r="E5" s="76">
        <v>7.3549549413126103</v>
      </c>
      <c r="F5" s="77">
        <v>0</v>
      </c>
      <c r="G5" s="78" t="s">
        <v>3</v>
      </c>
    </row>
    <row r="6" spans="1:7" x14ac:dyDescent="0.2">
      <c r="A6" s="8" t="s">
        <v>115</v>
      </c>
      <c r="B6" s="8" t="s">
        <v>116</v>
      </c>
      <c r="C6" s="8" t="s">
        <v>117</v>
      </c>
      <c r="D6" s="8" t="s">
        <v>789</v>
      </c>
      <c r="E6" s="9">
        <v>5.9176714175749998</v>
      </c>
      <c r="F6" s="10">
        <v>7.0528291437114499E-108</v>
      </c>
      <c r="G6" s="7" t="s">
        <v>3</v>
      </c>
    </row>
    <row r="7" spans="1:7" x14ac:dyDescent="0.2">
      <c r="A7" s="75" t="s">
        <v>512</v>
      </c>
      <c r="B7" s="75" t="s">
        <v>513</v>
      </c>
      <c r="C7" s="75" t="s">
        <v>793</v>
      </c>
      <c r="D7" s="75" t="s">
        <v>794</v>
      </c>
      <c r="E7" s="76">
        <v>5.3987606008667504</v>
      </c>
      <c r="F7" s="77">
        <v>3.2022114851906099E-98</v>
      </c>
      <c r="G7" s="78" t="s">
        <v>3</v>
      </c>
    </row>
    <row r="8" spans="1:7" x14ac:dyDescent="0.2">
      <c r="A8" s="8" t="s">
        <v>545</v>
      </c>
      <c r="B8" s="8" t="s">
        <v>546</v>
      </c>
      <c r="C8" s="8"/>
      <c r="D8" s="8" t="s">
        <v>788</v>
      </c>
      <c r="E8" s="9">
        <v>5.1938931938626203</v>
      </c>
      <c r="F8" s="10">
        <v>1.03815485512066E-30</v>
      </c>
      <c r="G8" s="7" t="s">
        <v>3</v>
      </c>
    </row>
    <row r="9" spans="1:7" x14ac:dyDescent="0.2">
      <c r="A9" s="75" t="s">
        <v>111</v>
      </c>
      <c r="B9" s="75" t="s">
        <v>112</v>
      </c>
      <c r="C9" s="75" t="s">
        <v>113</v>
      </c>
      <c r="D9" s="75" t="s">
        <v>795</v>
      </c>
      <c r="E9" s="76">
        <v>5.1804443572992698</v>
      </c>
      <c r="F9" s="77">
        <v>1.9253653534336501E-109</v>
      </c>
      <c r="G9" s="78" t="s">
        <v>3</v>
      </c>
    </row>
    <row r="10" spans="1:7" x14ac:dyDescent="0.2">
      <c r="A10" s="8" t="s">
        <v>496</v>
      </c>
      <c r="B10" s="8" t="s">
        <v>497</v>
      </c>
      <c r="C10" s="8"/>
      <c r="D10" s="8" t="s">
        <v>1264</v>
      </c>
      <c r="E10" s="9">
        <v>4.9906833791449197</v>
      </c>
      <c r="F10" s="10">
        <v>8.8946493979340092E-9</v>
      </c>
      <c r="G10" s="7" t="s">
        <v>3</v>
      </c>
    </row>
    <row r="11" spans="1:7" x14ac:dyDescent="0.2">
      <c r="A11" s="75" t="s">
        <v>506</v>
      </c>
      <c r="B11" s="75" t="s">
        <v>507</v>
      </c>
      <c r="C11" s="75"/>
      <c r="D11" s="75" t="s">
        <v>796</v>
      </c>
      <c r="E11" s="76">
        <v>4.8946757441704598</v>
      </c>
      <c r="F11" s="77">
        <v>1.9379592393492801E-69</v>
      </c>
      <c r="G11" s="78" t="s">
        <v>3</v>
      </c>
    </row>
    <row r="12" spans="1:7" x14ac:dyDescent="0.2">
      <c r="A12" s="8" t="s">
        <v>516</v>
      </c>
      <c r="B12" s="8" t="s">
        <v>517</v>
      </c>
      <c r="C12" s="8" t="s">
        <v>797</v>
      </c>
      <c r="D12" s="8" t="s">
        <v>798</v>
      </c>
      <c r="E12" s="9">
        <v>4.509856848848</v>
      </c>
      <c r="F12" s="10">
        <v>4.5794999550860202E-26</v>
      </c>
      <c r="G12" s="7" t="s">
        <v>3</v>
      </c>
    </row>
    <row r="13" spans="1:7" x14ac:dyDescent="0.2">
      <c r="A13" s="75" t="s">
        <v>498</v>
      </c>
      <c r="B13" s="75" t="s">
        <v>499</v>
      </c>
      <c r="C13" s="75"/>
      <c r="D13" s="79" t="s">
        <v>802</v>
      </c>
      <c r="E13" s="80">
        <v>4.3396759062510597</v>
      </c>
      <c r="F13" s="81">
        <v>6.2265316238323504E-4</v>
      </c>
      <c r="G13" s="78" t="s">
        <v>3</v>
      </c>
    </row>
    <row r="14" spans="1:7" x14ac:dyDescent="0.2">
      <c r="A14" s="8" t="s">
        <v>571</v>
      </c>
      <c r="B14" s="8" t="s">
        <v>572</v>
      </c>
      <c r="C14" s="8"/>
      <c r="D14" s="8" t="s">
        <v>804</v>
      </c>
      <c r="E14" s="9">
        <v>4.2631558072914197</v>
      </c>
      <c r="F14" s="10">
        <v>2.0840724699776602E-15</v>
      </c>
      <c r="G14" s="7" t="s">
        <v>3</v>
      </c>
    </row>
    <row r="15" spans="1:7" x14ac:dyDescent="0.2">
      <c r="A15" s="75" t="s">
        <v>532</v>
      </c>
      <c r="B15" s="75" t="s">
        <v>533</v>
      </c>
      <c r="C15" s="75" t="s">
        <v>806</v>
      </c>
      <c r="D15" s="75" t="s">
        <v>807</v>
      </c>
      <c r="E15" s="76">
        <v>4.1228989696183396</v>
      </c>
      <c r="F15" s="77">
        <v>5.4321413611502402E-41</v>
      </c>
      <c r="G15" s="78" t="s">
        <v>3</v>
      </c>
    </row>
    <row r="16" spans="1:7" x14ac:dyDescent="0.2">
      <c r="A16" s="8" t="s">
        <v>576</v>
      </c>
      <c r="B16" s="8" t="s">
        <v>577</v>
      </c>
      <c r="C16" s="8"/>
      <c r="D16" s="8" t="s">
        <v>809</v>
      </c>
      <c r="E16" s="9">
        <v>4.0146518205008803</v>
      </c>
      <c r="F16" s="10">
        <v>1.0619689368803499E-36</v>
      </c>
      <c r="G16" s="7" t="s">
        <v>3</v>
      </c>
    </row>
    <row r="17" spans="1:7" x14ac:dyDescent="0.2">
      <c r="A17" s="75" t="s">
        <v>561</v>
      </c>
      <c r="B17" s="75" t="s">
        <v>562</v>
      </c>
      <c r="C17" s="75"/>
      <c r="D17" s="75" t="s">
        <v>473</v>
      </c>
      <c r="E17" s="76">
        <v>3.9948710685262401</v>
      </c>
      <c r="F17" s="77">
        <v>1.9374513056911499E-44</v>
      </c>
      <c r="G17" s="78" t="s">
        <v>3</v>
      </c>
    </row>
    <row r="18" spans="1:7" x14ac:dyDescent="0.2">
      <c r="A18" s="8" t="s">
        <v>53</v>
      </c>
      <c r="B18" s="8" t="s">
        <v>54</v>
      </c>
      <c r="C18" s="8"/>
      <c r="D18" s="8" t="s">
        <v>51</v>
      </c>
      <c r="E18" s="9">
        <v>3.9611893933724498</v>
      </c>
      <c r="F18" s="10">
        <v>1.6266861687174299E-28</v>
      </c>
      <c r="G18" s="7" t="s">
        <v>3</v>
      </c>
    </row>
    <row r="19" spans="1:7" x14ac:dyDescent="0.2">
      <c r="A19" s="75" t="s">
        <v>818</v>
      </c>
      <c r="B19" s="75" t="s">
        <v>819</v>
      </c>
      <c r="C19" s="75"/>
      <c r="D19" s="75" t="s">
        <v>820</v>
      </c>
      <c r="E19" s="76">
        <v>3.8707236783811201</v>
      </c>
      <c r="F19" s="77">
        <v>1.08796162371058E-13</v>
      </c>
      <c r="G19" s="78" t="s">
        <v>3</v>
      </c>
    </row>
    <row r="20" spans="1:7" x14ac:dyDescent="0.2">
      <c r="A20" s="8" t="s">
        <v>49</v>
      </c>
      <c r="B20" s="8" t="s">
        <v>50</v>
      </c>
      <c r="C20" s="8"/>
      <c r="D20" s="8" t="s">
        <v>51</v>
      </c>
      <c r="E20" s="9">
        <v>3.7001246075524001</v>
      </c>
      <c r="F20" s="10">
        <v>2.0029064181858E-21</v>
      </c>
      <c r="G20" s="7" t="s">
        <v>3</v>
      </c>
    </row>
    <row r="21" spans="1:7" x14ac:dyDescent="0.2">
      <c r="A21" s="75" t="s">
        <v>500</v>
      </c>
      <c r="B21" s="75" t="s">
        <v>501</v>
      </c>
      <c r="C21" s="75" t="s">
        <v>829</v>
      </c>
      <c r="D21" s="75" t="s">
        <v>830</v>
      </c>
      <c r="E21" s="76">
        <v>3.6417344187776899</v>
      </c>
      <c r="F21" s="77">
        <v>4.03610972578934E-12</v>
      </c>
      <c r="G21" s="78" t="s">
        <v>831</v>
      </c>
    </row>
    <row r="22" spans="1:7" x14ac:dyDescent="0.2">
      <c r="A22" s="8" t="s">
        <v>535</v>
      </c>
      <c r="B22" s="8" t="s">
        <v>536</v>
      </c>
      <c r="C22" s="8" t="s">
        <v>1266</v>
      </c>
      <c r="D22" s="8" t="s">
        <v>842</v>
      </c>
      <c r="E22" s="9">
        <v>3.4783310063966599</v>
      </c>
      <c r="F22" s="10">
        <v>1.12026714510753E-3</v>
      </c>
      <c r="G22" s="7" t="s">
        <v>3</v>
      </c>
    </row>
    <row r="23" spans="1:7" x14ac:dyDescent="0.2">
      <c r="A23" s="75" t="s">
        <v>618</v>
      </c>
      <c r="B23" s="75" t="s">
        <v>619</v>
      </c>
      <c r="C23" s="75" t="s">
        <v>845</v>
      </c>
      <c r="D23" s="75" t="s">
        <v>846</v>
      </c>
      <c r="E23" s="76">
        <v>3.4445778947855299</v>
      </c>
      <c r="F23" s="77">
        <v>3.0083389540515799E-10</v>
      </c>
      <c r="G23" s="78" t="s">
        <v>3</v>
      </c>
    </row>
    <row r="24" spans="1:7" x14ac:dyDescent="0.2">
      <c r="A24" s="8" t="s">
        <v>134</v>
      </c>
      <c r="B24" s="8" t="s">
        <v>135</v>
      </c>
      <c r="C24" s="8"/>
      <c r="D24" s="8" t="s">
        <v>136</v>
      </c>
      <c r="E24" s="9">
        <v>3.3432219483008399</v>
      </c>
      <c r="F24" s="10">
        <v>1.3300387296012301E-15</v>
      </c>
      <c r="G24" s="7" t="s">
        <v>3</v>
      </c>
    </row>
    <row r="25" spans="1:7" x14ac:dyDescent="0.2">
      <c r="A25" s="75" t="s">
        <v>574</v>
      </c>
      <c r="B25" s="75" t="s">
        <v>575</v>
      </c>
      <c r="C25" s="75" t="s">
        <v>855</v>
      </c>
      <c r="D25" s="75" t="s">
        <v>856</v>
      </c>
      <c r="E25" s="76">
        <v>3.3363336058415398</v>
      </c>
      <c r="F25" s="77">
        <v>1.5138205412433399E-49</v>
      </c>
      <c r="G25" s="78" t="s">
        <v>3</v>
      </c>
    </row>
    <row r="26" spans="1:7" x14ac:dyDescent="0.2">
      <c r="A26" s="8" t="s">
        <v>595</v>
      </c>
      <c r="B26" s="8" t="s">
        <v>596</v>
      </c>
      <c r="C26" s="8" t="s">
        <v>871</v>
      </c>
      <c r="D26" s="8" t="s">
        <v>872</v>
      </c>
      <c r="E26" s="9">
        <v>3.1049511352997001</v>
      </c>
      <c r="F26" s="10">
        <v>5.6133982250095803E-44</v>
      </c>
      <c r="G26" s="7" t="s">
        <v>3</v>
      </c>
    </row>
    <row r="27" spans="1:7" x14ac:dyDescent="0.2">
      <c r="A27" s="75" t="s">
        <v>626</v>
      </c>
      <c r="B27" s="75" t="s">
        <v>627</v>
      </c>
      <c r="C27" s="75"/>
      <c r="D27" s="75" t="s">
        <v>873</v>
      </c>
      <c r="E27" s="76">
        <v>3.1011057768358099</v>
      </c>
      <c r="F27" s="77">
        <v>1.7137790127708901E-16</v>
      </c>
      <c r="G27" s="78" t="s">
        <v>3</v>
      </c>
    </row>
    <row r="28" spans="1:7" x14ac:dyDescent="0.2">
      <c r="A28" s="8" t="s">
        <v>876</v>
      </c>
      <c r="B28" s="8" t="s">
        <v>877</v>
      </c>
      <c r="C28" s="8" t="s">
        <v>878</v>
      </c>
      <c r="D28" s="8" t="s">
        <v>879</v>
      </c>
      <c r="E28" s="9">
        <v>3.0866575792090898</v>
      </c>
      <c r="F28" s="10">
        <v>3.9775771626827302E-36</v>
      </c>
      <c r="G28" s="7" t="s">
        <v>3</v>
      </c>
    </row>
    <row r="29" spans="1:7" x14ac:dyDescent="0.2">
      <c r="A29" s="75" t="s">
        <v>601</v>
      </c>
      <c r="B29" s="75" t="s">
        <v>602</v>
      </c>
      <c r="C29" s="75"/>
      <c r="D29" s="75" t="s">
        <v>888</v>
      </c>
      <c r="E29" s="76">
        <v>2.9626151135415699</v>
      </c>
      <c r="F29" s="77">
        <v>2.46958868521216E-45</v>
      </c>
      <c r="G29" s="78" t="s">
        <v>3</v>
      </c>
    </row>
    <row r="30" spans="1:7" x14ac:dyDescent="0.2">
      <c r="A30" s="8" t="s">
        <v>504</v>
      </c>
      <c r="B30" s="8" t="s">
        <v>505</v>
      </c>
      <c r="C30" s="8"/>
      <c r="D30" s="8" t="s">
        <v>889</v>
      </c>
      <c r="E30" s="9">
        <v>2.9552665834950398</v>
      </c>
      <c r="F30" s="10">
        <v>5.7585494958134901E-7</v>
      </c>
      <c r="G30" s="7" t="s">
        <v>3</v>
      </c>
    </row>
    <row r="31" spans="1:7" x14ac:dyDescent="0.2">
      <c r="A31" s="75" t="s">
        <v>609</v>
      </c>
      <c r="B31" s="75" t="s">
        <v>610</v>
      </c>
      <c r="C31" s="75" t="s">
        <v>896</v>
      </c>
      <c r="D31" s="75" t="s">
        <v>897</v>
      </c>
      <c r="E31" s="76">
        <v>2.8977247146751899</v>
      </c>
      <c r="F31" s="77">
        <v>1.0588900177887601E-29</v>
      </c>
      <c r="G31" s="78" t="s">
        <v>3</v>
      </c>
    </row>
    <row r="32" spans="1:7" x14ac:dyDescent="0.2">
      <c r="A32" s="8" t="s">
        <v>901</v>
      </c>
      <c r="B32" s="8" t="s">
        <v>902</v>
      </c>
      <c r="C32" s="8" t="s">
        <v>1267</v>
      </c>
      <c r="D32" s="8" t="s">
        <v>903</v>
      </c>
      <c r="E32" s="9">
        <v>2.85131465668869</v>
      </c>
      <c r="F32" s="10">
        <v>5.0991021547604499E-26</v>
      </c>
      <c r="G32" s="7" t="s">
        <v>3</v>
      </c>
    </row>
    <row r="33" spans="1:7" x14ac:dyDescent="0.2">
      <c r="A33" s="75" t="s">
        <v>904</v>
      </c>
      <c r="B33" s="75" t="s">
        <v>905</v>
      </c>
      <c r="C33" s="75"/>
      <c r="D33" s="75" t="s">
        <v>906</v>
      </c>
      <c r="E33" s="76">
        <v>2.82726372295464</v>
      </c>
      <c r="F33" s="77">
        <v>3.1637561179437699E-20</v>
      </c>
      <c r="G33" s="78" t="s">
        <v>3</v>
      </c>
    </row>
    <row r="34" spans="1:7" x14ac:dyDescent="0.2">
      <c r="A34" s="8" t="s">
        <v>919</v>
      </c>
      <c r="B34" s="8" t="s">
        <v>920</v>
      </c>
      <c r="C34" s="8" t="s">
        <v>921</v>
      </c>
      <c r="D34" s="8" t="s">
        <v>922</v>
      </c>
      <c r="E34" s="9">
        <v>2.73167852630448</v>
      </c>
      <c r="F34" s="10">
        <v>2.8054375882328101E-15</v>
      </c>
      <c r="G34" s="7" t="s">
        <v>3</v>
      </c>
    </row>
    <row r="35" spans="1:7" x14ac:dyDescent="0.2">
      <c r="A35" s="75" t="s">
        <v>476</v>
      </c>
      <c r="B35" s="75" t="s">
        <v>477</v>
      </c>
      <c r="C35" s="75" t="s">
        <v>931</v>
      </c>
      <c r="D35" s="75" t="s">
        <v>932</v>
      </c>
      <c r="E35" s="76">
        <v>2.68874940364155</v>
      </c>
      <c r="F35" s="77">
        <v>2.39423917783998E-10</v>
      </c>
      <c r="G35" s="78" t="s">
        <v>3</v>
      </c>
    </row>
    <row r="36" spans="1:7" x14ac:dyDescent="0.2">
      <c r="A36" s="8" t="s">
        <v>941</v>
      </c>
      <c r="B36" s="8" t="s">
        <v>942</v>
      </c>
      <c r="C36" s="8" t="s">
        <v>943</v>
      </c>
      <c r="D36" s="8" t="s">
        <v>944</v>
      </c>
      <c r="E36" s="9">
        <v>2.6312054677518701</v>
      </c>
      <c r="F36" s="10">
        <v>1.4051649016279599E-9</v>
      </c>
      <c r="G36" s="7" t="s">
        <v>3</v>
      </c>
    </row>
    <row r="37" spans="1:7" x14ac:dyDescent="0.2">
      <c r="A37" s="75" t="s">
        <v>946</v>
      </c>
      <c r="B37" s="75" t="s">
        <v>947</v>
      </c>
      <c r="C37" s="75" t="s">
        <v>948</v>
      </c>
      <c r="D37" s="75" t="s">
        <v>949</v>
      </c>
      <c r="E37" s="76">
        <v>2.6062432846929302</v>
      </c>
      <c r="F37" s="77">
        <v>3.6508114231912897E-17</v>
      </c>
      <c r="G37" s="78" t="s">
        <v>3</v>
      </c>
    </row>
    <row r="38" spans="1:7" x14ac:dyDescent="0.2">
      <c r="A38" s="8" t="s">
        <v>958</v>
      </c>
      <c r="B38" s="8" t="s">
        <v>959</v>
      </c>
      <c r="C38" s="8" t="s">
        <v>960</v>
      </c>
      <c r="D38" s="8" t="s">
        <v>961</v>
      </c>
      <c r="E38" s="9">
        <v>2.55610615026472</v>
      </c>
      <c r="F38" s="10">
        <v>4.82939953121928E-9</v>
      </c>
      <c r="G38" s="7" t="s">
        <v>3</v>
      </c>
    </row>
    <row r="39" spans="1:7" x14ac:dyDescent="0.2">
      <c r="A39" s="75" t="s">
        <v>583</v>
      </c>
      <c r="B39" s="75" t="s">
        <v>584</v>
      </c>
      <c r="C39" s="75"/>
      <c r="D39" s="75" t="s">
        <v>962</v>
      </c>
      <c r="E39" s="76">
        <v>2.55382972779997</v>
      </c>
      <c r="F39" s="77">
        <v>2.8618737588360299E-13</v>
      </c>
      <c r="G39" s="78" t="s">
        <v>3</v>
      </c>
    </row>
    <row r="40" spans="1:7" x14ac:dyDescent="0.2">
      <c r="A40" s="8" t="s">
        <v>991</v>
      </c>
      <c r="B40" s="8" t="s">
        <v>1291</v>
      </c>
      <c r="C40" s="8" t="s">
        <v>992</v>
      </c>
      <c r="D40" s="8" t="s">
        <v>993</v>
      </c>
      <c r="E40" s="9">
        <v>2.3573384506430499</v>
      </c>
      <c r="F40" s="10">
        <v>1.33863368564459E-22</v>
      </c>
      <c r="G40" s="7" t="s">
        <v>3</v>
      </c>
    </row>
    <row r="41" spans="1:7" x14ac:dyDescent="0.2">
      <c r="A41" s="75" t="s">
        <v>715</v>
      </c>
      <c r="B41" s="75" t="s">
        <v>716</v>
      </c>
      <c r="C41" s="75" t="s">
        <v>994</v>
      </c>
      <c r="D41" s="75" t="s">
        <v>995</v>
      </c>
      <c r="E41" s="76">
        <v>2.3527816278139002</v>
      </c>
      <c r="F41" s="77">
        <v>1.8764248184190502E-12</v>
      </c>
      <c r="G41" s="78" t="s">
        <v>3</v>
      </c>
    </row>
    <row r="42" spans="1:7" x14ac:dyDescent="0.2">
      <c r="A42" s="8" t="s">
        <v>1004</v>
      </c>
      <c r="B42" s="8" t="s">
        <v>1005</v>
      </c>
      <c r="C42" s="8"/>
      <c r="D42" s="8" t="s">
        <v>1006</v>
      </c>
      <c r="E42" s="9">
        <v>2.3060370236185199</v>
      </c>
      <c r="F42" s="10">
        <v>1.2617840593959801E-17</v>
      </c>
      <c r="G42" s="7" t="s">
        <v>3</v>
      </c>
    </row>
    <row r="43" spans="1:7" x14ac:dyDescent="0.2">
      <c r="A43" s="75" t="s">
        <v>1015</v>
      </c>
      <c r="B43" s="75" t="s">
        <v>1016</v>
      </c>
      <c r="C43" s="75"/>
      <c r="D43" s="75" t="s">
        <v>1017</v>
      </c>
      <c r="E43" s="76">
        <v>2.2845086546642701</v>
      </c>
      <c r="F43" s="77">
        <v>1.65610192578844E-17</v>
      </c>
      <c r="G43" s="78" t="s">
        <v>3</v>
      </c>
    </row>
    <row r="44" spans="1:7" x14ac:dyDescent="0.2">
      <c r="A44" s="8" t="s">
        <v>1035</v>
      </c>
      <c r="B44" s="8" t="s">
        <v>1036</v>
      </c>
      <c r="C44" s="8" t="s">
        <v>1037</v>
      </c>
      <c r="D44" s="8" t="s">
        <v>1038</v>
      </c>
      <c r="E44" s="9">
        <v>2.2372471595285299</v>
      </c>
      <c r="F44" s="10">
        <v>1.0390364012082E-6</v>
      </c>
      <c r="G44" s="7" t="s">
        <v>3</v>
      </c>
    </row>
    <row r="45" spans="1:7" x14ac:dyDescent="0.2">
      <c r="A45" s="75" t="s">
        <v>633</v>
      </c>
      <c r="B45" s="75" t="s">
        <v>634</v>
      </c>
      <c r="C45" s="75" t="s">
        <v>1051</v>
      </c>
      <c r="D45" s="75" t="s">
        <v>1052</v>
      </c>
      <c r="E45" s="76">
        <v>2.2141395079458799</v>
      </c>
      <c r="F45" s="77">
        <v>3.54046277555082E-14</v>
      </c>
      <c r="G45" s="78" t="s">
        <v>3</v>
      </c>
    </row>
    <row r="46" spans="1:7" x14ac:dyDescent="0.2">
      <c r="A46" s="8" t="s">
        <v>1118</v>
      </c>
      <c r="B46" s="8" t="s">
        <v>1119</v>
      </c>
      <c r="C46" s="8" t="s">
        <v>1120</v>
      </c>
      <c r="D46" s="8" t="s">
        <v>1121</v>
      </c>
      <c r="E46" s="9">
        <v>2.0191021269601901</v>
      </c>
      <c r="F46" s="10">
        <v>1.44166061367459E-6</v>
      </c>
      <c r="G46" s="7" t="s">
        <v>3</v>
      </c>
    </row>
  </sheetData>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Feuilles de calcul</vt:lpstr>
      </vt:variant>
      <vt:variant>
        <vt:i4>7</vt:i4>
      </vt:variant>
      <vt:variant>
        <vt:lpstr>Plages nommées</vt:lpstr>
      </vt:variant>
      <vt:variant>
        <vt:i4>2</vt:i4>
      </vt:variant>
    </vt:vector>
  </HeadingPairs>
  <TitlesOfParts>
    <vt:vector size="9" baseType="lpstr">
      <vt:lpstr>Table  S1overview</vt:lpstr>
      <vt:lpstr>Table S2 Expo</vt:lpstr>
      <vt:lpstr>Table S3 Stat</vt:lpstr>
      <vt:lpstr>Table S4 Low Ac.</vt:lpstr>
      <vt:lpstr>Table  S5 High Ac.</vt:lpstr>
      <vt:lpstr>Table  S6 classification</vt:lpstr>
      <vt:lpstr>Table S7 import system list</vt:lpstr>
      <vt:lpstr>'Table  S1overview'!Zone_d_impression</vt:lpstr>
      <vt:lpstr>'Table  S6 classification'!Zone_d_impression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Utilisateur Microsoft Office</dc:creator>
  <cp:lastModifiedBy>Utilisateur Microsoft Office</cp:lastModifiedBy>
  <cp:lastPrinted>2022-07-19T09:16:24Z</cp:lastPrinted>
  <dcterms:created xsi:type="dcterms:W3CDTF">2022-01-21T14:41:47Z</dcterms:created>
  <dcterms:modified xsi:type="dcterms:W3CDTF">2023-01-16T18:05:34Z</dcterms:modified>
</cp:coreProperties>
</file>