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rachel_harris/Girguis Lab Dropbox/Rachel Harris/Mars Methanogenesis – Scientific Reports/"/>
    </mc:Choice>
  </mc:AlternateContent>
  <xr:revisionPtr revIDLastSave="0" documentId="13_ncr:1_{019D18E5-2A8E-874B-9868-924067A31E66}" xr6:coauthVersionLast="45" xr6:coauthVersionMax="45" xr10:uidLastSave="{00000000-0000-0000-0000-000000000000}"/>
  <bookViews>
    <workbookView xWindow="0" yWindow="460" windowWidth="28800" windowHeight="15940" activeTab="5" xr2:uid="{00000000-000D-0000-FFFF-FFFF00000000}"/>
  </bookViews>
  <sheets>
    <sheet name="0˚C perchlorate free (Table S5)" sheetId="1" r:id="rId1"/>
    <sheet name="30˚C Mg.perchlorate (Table S6)" sheetId="3" r:id="rId2"/>
    <sheet name="0˚C Mg.perchlorate (Table S7)" sheetId="9" r:id="rId3"/>
    <sheet name="30˚C Na.perchlorate (Table S8)" sheetId="4" r:id="rId4"/>
    <sheet name="0˚C Na.perchlorate (Table S9)" sheetId="10" r:id="rId5"/>
    <sheet name="30˚C Ca.perchlorate (Table S10)" sheetId="2" r:id="rId6"/>
    <sheet name="0˚C Ca.perchlorate (Table S11)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1" roundtripDataSignature="AMtx7mhjls8pZm2XqY2q87JQv7MG3Jk3BA=="/>
    </ext>
  </extLst>
</workbook>
</file>

<file path=xl/calcChain.xml><?xml version="1.0" encoding="utf-8"?>
<calcChain xmlns="http://schemas.openxmlformats.org/spreadsheetml/2006/main">
  <c r="B62" i="9" l="1"/>
  <c r="B23" i="2" l="1"/>
  <c r="I50" i="10" l="1"/>
  <c r="I59" i="10"/>
  <c r="I35" i="10"/>
  <c r="I175" i="10"/>
  <c r="I146" i="10"/>
  <c r="I112" i="10"/>
  <c r="I71" i="10"/>
  <c r="I113" i="10"/>
  <c r="I109" i="10"/>
  <c r="I32" i="10"/>
  <c r="I13" i="10"/>
  <c r="I72" i="10"/>
  <c r="I17" i="10"/>
  <c r="I205" i="10"/>
  <c r="I183" i="10"/>
  <c r="I15" i="10"/>
  <c r="I46" i="10"/>
  <c r="I116" i="10"/>
  <c r="I193" i="10"/>
  <c r="I145" i="10"/>
  <c r="I129" i="10"/>
  <c r="I136" i="10"/>
  <c r="I73" i="10"/>
  <c r="I74" i="10"/>
  <c r="I75" i="10"/>
  <c r="I180" i="10"/>
  <c r="I181" i="10"/>
  <c r="I200" i="10"/>
  <c r="I76" i="10"/>
  <c r="I153" i="10"/>
  <c r="I121" i="10"/>
  <c r="I192" i="10"/>
  <c r="I217" i="10"/>
  <c r="I216" i="10"/>
  <c r="I162" i="10"/>
  <c r="I47" i="10"/>
  <c r="I11" i="10"/>
  <c r="I48" i="10"/>
  <c r="I138" i="10"/>
  <c r="I131" i="10"/>
  <c r="I134" i="10"/>
  <c r="I139" i="10"/>
  <c r="I168" i="10"/>
  <c r="I176" i="10"/>
  <c r="I120" i="10"/>
  <c r="I51" i="10"/>
  <c r="I49" i="10"/>
  <c r="I163" i="10"/>
  <c r="I141" i="10"/>
  <c r="I196" i="10"/>
  <c r="I26" i="10"/>
  <c r="I14" i="10"/>
  <c r="I100" i="10"/>
  <c r="I52" i="10"/>
  <c r="I9" i="10"/>
  <c r="I77" i="10"/>
  <c r="I61" i="10"/>
  <c r="I18" i="10"/>
  <c r="I207" i="10"/>
  <c r="I108" i="10"/>
  <c r="I191" i="10"/>
  <c r="I194" i="10"/>
  <c r="I173" i="10"/>
  <c r="I31" i="10"/>
  <c r="I62" i="10"/>
  <c r="I198" i="10"/>
  <c r="I125" i="10"/>
  <c r="I130" i="10"/>
  <c r="I204" i="10"/>
  <c r="I212" i="10"/>
  <c r="I182" i="10"/>
  <c r="I8" i="10"/>
  <c r="I63" i="10"/>
  <c r="I115" i="10"/>
  <c r="I161" i="10"/>
  <c r="I187" i="10"/>
  <c r="I211" i="10"/>
  <c r="I209" i="10"/>
  <c r="I215" i="10"/>
  <c r="I178" i="10"/>
  <c r="I43" i="10"/>
  <c r="I64" i="10"/>
  <c r="I25" i="10"/>
  <c r="I41" i="10"/>
  <c r="I126" i="10"/>
  <c r="I65" i="10"/>
  <c r="I66" i="10"/>
  <c r="I148" i="10"/>
  <c r="I24" i="10"/>
  <c r="I67" i="10"/>
  <c r="I190" i="10"/>
  <c r="I167" i="10"/>
  <c r="I171" i="10"/>
  <c r="I70" i="10"/>
  <c r="I157" i="10"/>
  <c r="I60" i="10"/>
  <c r="I128" i="10"/>
  <c r="I68" i="10"/>
  <c r="I206" i="10"/>
  <c r="I69" i="10"/>
  <c r="I199" i="10"/>
  <c r="I202" i="10"/>
  <c r="I78" i="10"/>
  <c r="I40" i="10"/>
  <c r="I151" i="10"/>
  <c r="I133" i="10"/>
  <c r="I150" i="10"/>
  <c r="I166" i="10"/>
  <c r="I19" i="10"/>
  <c r="I104" i="10"/>
  <c r="I188" i="10"/>
  <c r="I42" i="10"/>
  <c r="I177" i="10"/>
  <c r="I143" i="10"/>
  <c r="I79" i="10"/>
  <c r="I159" i="10"/>
  <c r="I105" i="10"/>
  <c r="I135" i="10"/>
  <c r="I80" i="10"/>
  <c r="I21" i="10"/>
  <c r="I197" i="10"/>
  <c r="I20" i="10"/>
  <c r="I56" i="10"/>
  <c r="I203" i="10"/>
  <c r="I158" i="10"/>
  <c r="I81" i="10"/>
  <c r="I210" i="10"/>
  <c r="I95" i="10"/>
  <c r="I82" i="10"/>
  <c r="I36" i="10"/>
  <c r="I118" i="10"/>
  <c r="I23" i="10"/>
  <c r="I119" i="10"/>
  <c r="I45" i="10"/>
  <c r="I83" i="10"/>
  <c r="I144" i="10"/>
  <c r="I16" i="10"/>
  <c r="I34" i="10"/>
  <c r="I84" i="10"/>
  <c r="I186" i="10"/>
  <c r="I213" i="10"/>
  <c r="I169" i="10"/>
  <c r="I10" i="10"/>
  <c r="I85" i="10"/>
  <c r="I29" i="10"/>
  <c r="I208" i="10"/>
  <c r="I127" i="10"/>
  <c r="I58" i="10"/>
  <c r="I165" i="10"/>
  <c r="I156" i="10"/>
  <c r="I101" i="10"/>
  <c r="I184" i="10"/>
  <c r="I39" i="10"/>
  <c r="I174" i="10"/>
  <c r="I111" i="10"/>
  <c r="I122" i="10"/>
  <c r="I154" i="10"/>
  <c r="I201" i="10"/>
  <c r="I117" i="10"/>
  <c r="I86" i="10"/>
  <c r="I142" i="10"/>
  <c r="I87" i="10"/>
  <c r="I137" i="10"/>
  <c r="I88" i="10"/>
  <c r="I149" i="10"/>
  <c r="I89" i="10"/>
  <c r="I12" i="10"/>
  <c r="I90" i="10"/>
  <c r="I170" i="10"/>
  <c r="I140" i="10"/>
  <c r="I132" i="10"/>
  <c r="I124" i="10"/>
  <c r="I96" i="10"/>
  <c r="I147" i="10"/>
  <c r="I185" i="10"/>
  <c r="I97" i="10"/>
  <c r="I98" i="10"/>
  <c r="I102" i="10"/>
  <c r="I38" i="10"/>
  <c r="I33" i="10"/>
  <c r="I172" i="10"/>
  <c r="I28" i="10"/>
  <c r="I160" i="10"/>
  <c r="I54" i="10"/>
  <c r="I155" i="10"/>
  <c r="I110" i="10"/>
  <c r="I164" i="10"/>
  <c r="I106" i="10"/>
  <c r="I107" i="10"/>
  <c r="I123" i="10"/>
  <c r="I179" i="10"/>
  <c r="I37" i="10"/>
  <c r="I152" i="10"/>
  <c r="I189" i="10"/>
  <c r="I214" i="10"/>
  <c r="I195" i="10"/>
  <c r="I99" i="10"/>
  <c r="I114" i="10"/>
  <c r="I22" i="10"/>
  <c r="I27" i="10"/>
  <c r="I57" i="10"/>
  <c r="I103" i="10"/>
  <c r="I44" i="10"/>
  <c r="I53" i="10"/>
  <c r="I30" i="10"/>
  <c r="I92" i="10"/>
  <c r="I93" i="10"/>
  <c r="I55" i="10"/>
  <c r="I94" i="10"/>
  <c r="I91" i="10"/>
  <c r="C94" i="10"/>
  <c r="B94" i="10"/>
  <c r="C55" i="10"/>
  <c r="B55" i="10"/>
  <c r="C93" i="10"/>
  <c r="B93" i="10"/>
  <c r="C92" i="10"/>
  <c r="B92" i="10"/>
  <c r="C30" i="10"/>
  <c r="B30" i="10"/>
  <c r="C53" i="10"/>
  <c r="B53" i="10"/>
  <c r="C44" i="10"/>
  <c r="B44" i="10"/>
  <c r="C103" i="10"/>
  <c r="B103" i="10"/>
  <c r="C57" i="10"/>
  <c r="B57" i="10"/>
  <c r="C27" i="10"/>
  <c r="B27" i="10"/>
  <c r="C22" i="10"/>
  <c r="B22" i="10"/>
  <c r="C114" i="10"/>
  <c r="B114" i="10"/>
  <c r="C99" i="10"/>
  <c r="B99" i="10"/>
  <c r="C195" i="10"/>
  <c r="B195" i="10"/>
  <c r="C214" i="10"/>
  <c r="B214" i="10"/>
  <c r="C189" i="10"/>
  <c r="B189" i="10"/>
  <c r="C152" i="10"/>
  <c r="B152" i="10"/>
  <c r="C37" i="10"/>
  <c r="B37" i="10"/>
  <c r="C179" i="10"/>
  <c r="B179" i="10"/>
  <c r="C123" i="10"/>
  <c r="B123" i="10"/>
  <c r="C107" i="10"/>
  <c r="B107" i="10"/>
  <c r="C106" i="10"/>
  <c r="B106" i="10"/>
  <c r="C164" i="10"/>
  <c r="B164" i="10"/>
  <c r="C110" i="10"/>
  <c r="B110" i="10"/>
  <c r="C155" i="10"/>
  <c r="B155" i="10"/>
  <c r="C54" i="10"/>
  <c r="B54" i="10"/>
  <c r="C160" i="10"/>
  <c r="B160" i="10"/>
  <c r="C28" i="10"/>
  <c r="B28" i="10"/>
  <c r="C172" i="10"/>
  <c r="B172" i="10"/>
  <c r="C33" i="10"/>
  <c r="B33" i="10"/>
  <c r="C38" i="10"/>
  <c r="B38" i="10"/>
  <c r="C102" i="10"/>
  <c r="B102" i="10"/>
  <c r="C98" i="10"/>
  <c r="B98" i="10"/>
  <c r="C97" i="10"/>
  <c r="B97" i="10"/>
  <c r="C185" i="10"/>
  <c r="B185" i="10"/>
  <c r="C147" i="10"/>
  <c r="B147" i="10"/>
  <c r="C96" i="10"/>
  <c r="B96" i="10"/>
  <c r="C124" i="10"/>
  <c r="B124" i="10"/>
  <c r="C132" i="10"/>
  <c r="B132" i="10"/>
  <c r="C140" i="10"/>
  <c r="B140" i="10"/>
  <c r="C170" i="10"/>
  <c r="B170" i="10"/>
  <c r="C90" i="10"/>
  <c r="B90" i="10"/>
  <c r="C12" i="10"/>
  <c r="B12" i="10"/>
  <c r="C89" i="10"/>
  <c r="B89" i="10"/>
  <c r="C149" i="10"/>
  <c r="C88" i="10"/>
  <c r="B88" i="10"/>
  <c r="C137" i="10"/>
  <c r="B137" i="10"/>
  <c r="C87" i="10"/>
  <c r="B87" i="10"/>
  <c r="C142" i="10"/>
  <c r="B142" i="10"/>
  <c r="C86" i="10"/>
  <c r="B86" i="10"/>
  <c r="C117" i="10"/>
  <c r="B117" i="10"/>
  <c r="C201" i="10"/>
  <c r="B201" i="10"/>
  <c r="C154" i="10"/>
  <c r="B154" i="10"/>
  <c r="C122" i="10"/>
  <c r="B122" i="10"/>
  <c r="C111" i="10"/>
  <c r="B111" i="10"/>
  <c r="C174" i="10"/>
  <c r="B174" i="10"/>
  <c r="C39" i="10"/>
  <c r="B39" i="10"/>
  <c r="C184" i="10"/>
  <c r="B184" i="10"/>
  <c r="C101" i="10"/>
  <c r="B101" i="10"/>
  <c r="C156" i="10"/>
  <c r="B156" i="10"/>
  <c r="C165" i="10"/>
  <c r="B165" i="10"/>
  <c r="C58" i="10"/>
  <c r="B58" i="10"/>
  <c r="C127" i="10"/>
  <c r="B127" i="10"/>
  <c r="C208" i="10"/>
  <c r="B208" i="10"/>
  <c r="C29" i="10"/>
  <c r="B29" i="10"/>
  <c r="C85" i="10"/>
  <c r="B85" i="10"/>
  <c r="C10" i="10"/>
  <c r="B10" i="10"/>
  <c r="C169" i="10"/>
  <c r="B169" i="10"/>
  <c r="C213" i="10"/>
  <c r="B213" i="10"/>
  <c r="C186" i="10"/>
  <c r="B186" i="10"/>
  <c r="C84" i="10"/>
  <c r="B84" i="10"/>
  <c r="C34" i="10"/>
  <c r="B34" i="10"/>
  <c r="C16" i="10"/>
  <c r="B16" i="10"/>
  <c r="C144" i="10"/>
  <c r="B144" i="10"/>
  <c r="C83" i="10"/>
  <c r="B83" i="10"/>
  <c r="C45" i="10"/>
  <c r="B45" i="10"/>
  <c r="C119" i="10"/>
  <c r="B119" i="10"/>
  <c r="C23" i="10"/>
  <c r="B23" i="10"/>
  <c r="C118" i="10"/>
  <c r="B118" i="10"/>
  <c r="C36" i="10"/>
  <c r="B36" i="10"/>
  <c r="C82" i="10"/>
  <c r="B82" i="10"/>
  <c r="C95" i="10"/>
  <c r="B95" i="10"/>
  <c r="C210" i="10"/>
  <c r="B210" i="10"/>
  <c r="C81" i="10"/>
  <c r="B81" i="10"/>
  <c r="C158" i="10"/>
  <c r="B158" i="10"/>
  <c r="C203" i="10"/>
  <c r="B203" i="10"/>
  <c r="C56" i="10"/>
  <c r="B56" i="10"/>
  <c r="C20" i="10"/>
  <c r="B20" i="10"/>
  <c r="C197" i="10"/>
  <c r="B197" i="10"/>
  <c r="C21" i="10"/>
  <c r="B21" i="10"/>
  <c r="C80" i="10"/>
  <c r="B80" i="10"/>
  <c r="C135" i="10"/>
  <c r="B135" i="10"/>
  <c r="C105" i="10"/>
  <c r="B105" i="10"/>
  <c r="C159" i="10"/>
  <c r="B159" i="10"/>
  <c r="C79" i="10"/>
  <c r="B79" i="10"/>
  <c r="C143" i="10"/>
  <c r="B143" i="10"/>
  <c r="C177" i="10"/>
  <c r="B177" i="10"/>
  <c r="C42" i="10"/>
  <c r="B42" i="10"/>
  <c r="C188" i="10"/>
  <c r="B188" i="10"/>
  <c r="C104" i="10"/>
  <c r="B104" i="10"/>
  <c r="C19" i="10"/>
  <c r="B19" i="10"/>
  <c r="C166" i="10"/>
  <c r="B166" i="10"/>
  <c r="C150" i="10"/>
  <c r="B150" i="10"/>
  <c r="C133" i="10"/>
  <c r="B133" i="10"/>
  <c r="C151" i="10"/>
  <c r="B151" i="10"/>
  <c r="C40" i="10"/>
  <c r="B40" i="10"/>
  <c r="C78" i="10"/>
  <c r="B78" i="10"/>
  <c r="C202" i="10"/>
  <c r="B202" i="10"/>
  <c r="C199" i="10"/>
  <c r="B199" i="10"/>
  <c r="C69" i="10"/>
  <c r="B69" i="10"/>
  <c r="C206" i="10"/>
  <c r="B206" i="10"/>
  <c r="C68" i="10"/>
  <c r="B68" i="10"/>
  <c r="C128" i="10"/>
  <c r="B128" i="10"/>
  <c r="C60" i="10"/>
  <c r="B60" i="10"/>
  <c r="C157" i="10"/>
  <c r="B157" i="10"/>
  <c r="C70" i="10"/>
  <c r="B70" i="10"/>
  <c r="C171" i="10"/>
  <c r="B171" i="10"/>
  <c r="C167" i="10"/>
  <c r="B167" i="10"/>
  <c r="C190" i="10"/>
  <c r="B190" i="10"/>
  <c r="C67" i="10"/>
  <c r="B67" i="10"/>
  <c r="C24" i="10"/>
  <c r="B24" i="10"/>
  <c r="C148" i="10"/>
  <c r="B148" i="10"/>
  <c r="C66" i="10"/>
  <c r="B66" i="10"/>
  <c r="C65" i="10"/>
  <c r="B65" i="10"/>
  <c r="C126" i="10"/>
  <c r="B126" i="10"/>
  <c r="C41" i="10"/>
  <c r="B41" i="10"/>
  <c r="C25" i="10"/>
  <c r="B25" i="10"/>
  <c r="C64" i="10"/>
  <c r="B64" i="10"/>
  <c r="C43" i="10"/>
  <c r="B43" i="10"/>
  <c r="C178" i="10"/>
  <c r="B178" i="10"/>
  <c r="C215" i="10"/>
  <c r="B215" i="10"/>
  <c r="C209" i="10"/>
  <c r="B209" i="10"/>
  <c r="C211" i="10"/>
  <c r="B211" i="10"/>
  <c r="C187" i="10"/>
  <c r="B187" i="10"/>
  <c r="C161" i="10"/>
  <c r="B161" i="10"/>
  <c r="C115" i="10"/>
  <c r="B115" i="10"/>
  <c r="C63" i="10"/>
  <c r="B63" i="10"/>
  <c r="C8" i="10"/>
  <c r="B8" i="10"/>
  <c r="C182" i="10"/>
  <c r="B182" i="10"/>
  <c r="C212" i="10"/>
  <c r="B212" i="10"/>
  <c r="C204" i="10"/>
  <c r="B204" i="10"/>
  <c r="C130" i="10"/>
  <c r="B130" i="10"/>
  <c r="C125" i="10"/>
  <c r="B125" i="10"/>
  <c r="C198" i="10"/>
  <c r="B198" i="10"/>
  <c r="C62" i="10"/>
  <c r="B62" i="10"/>
  <c r="C31" i="10"/>
  <c r="B31" i="10"/>
  <c r="C173" i="10"/>
  <c r="B173" i="10"/>
  <c r="C194" i="10"/>
  <c r="B194" i="10"/>
  <c r="C191" i="10"/>
  <c r="B191" i="10"/>
  <c r="C108" i="10"/>
  <c r="B108" i="10"/>
  <c r="C207" i="10"/>
  <c r="B207" i="10"/>
  <c r="C18" i="10"/>
  <c r="B18" i="10"/>
  <c r="C61" i="10"/>
  <c r="B61" i="10"/>
  <c r="C77" i="10"/>
  <c r="B77" i="10"/>
  <c r="C9" i="10"/>
  <c r="B9" i="10"/>
  <c r="C52" i="10"/>
  <c r="B52" i="10"/>
  <c r="C100" i="10"/>
  <c r="B100" i="10"/>
  <c r="C14" i="10"/>
  <c r="B14" i="10"/>
  <c r="C26" i="10"/>
  <c r="B26" i="10"/>
  <c r="C196" i="10"/>
  <c r="B196" i="10"/>
  <c r="C141" i="10"/>
  <c r="B141" i="10"/>
  <c r="C163" i="10"/>
  <c r="B163" i="10"/>
  <c r="C49" i="10"/>
  <c r="B49" i="10"/>
  <c r="C51" i="10"/>
  <c r="B51" i="10"/>
  <c r="C120" i="10"/>
  <c r="B120" i="10"/>
  <c r="C176" i="10"/>
  <c r="B176" i="10"/>
  <c r="C168" i="10"/>
  <c r="B168" i="10"/>
  <c r="C139" i="10"/>
  <c r="B139" i="10"/>
  <c r="C134" i="10"/>
  <c r="B134" i="10"/>
  <c r="C131" i="10"/>
  <c r="B131" i="10"/>
  <c r="C138" i="10"/>
  <c r="B138" i="10"/>
  <c r="C48" i="10"/>
  <c r="B48" i="10"/>
  <c r="C11" i="10"/>
  <c r="B11" i="10"/>
  <c r="C47" i="10"/>
  <c r="B47" i="10"/>
  <c r="C162" i="10"/>
  <c r="B162" i="10"/>
  <c r="C216" i="10"/>
  <c r="B216" i="10"/>
  <c r="C217" i="10"/>
  <c r="B217" i="10"/>
  <c r="C192" i="10"/>
  <c r="B192" i="10"/>
  <c r="C121" i="10"/>
  <c r="B121" i="10"/>
  <c r="C153" i="10"/>
  <c r="B153" i="10"/>
  <c r="C76" i="10"/>
  <c r="B76" i="10"/>
  <c r="C200" i="10"/>
  <c r="B200" i="10"/>
  <c r="C181" i="10"/>
  <c r="B181" i="10"/>
  <c r="C180" i="10"/>
  <c r="B180" i="10"/>
  <c r="C75" i="10"/>
  <c r="B75" i="10"/>
  <c r="C74" i="10"/>
  <c r="B74" i="10"/>
  <c r="C73" i="10"/>
  <c r="B73" i="10"/>
  <c r="C136" i="10"/>
  <c r="B136" i="10"/>
  <c r="C129" i="10"/>
  <c r="B129" i="10"/>
  <c r="C145" i="10"/>
  <c r="B145" i="10"/>
  <c r="C193" i="10"/>
  <c r="B193" i="10"/>
  <c r="C116" i="10"/>
  <c r="B116" i="10"/>
  <c r="C46" i="10"/>
  <c r="B46" i="10"/>
  <c r="C15" i="10"/>
  <c r="B15" i="10"/>
  <c r="C183" i="10"/>
  <c r="B183" i="10"/>
  <c r="C205" i="10"/>
  <c r="B205" i="10"/>
  <c r="C17" i="10"/>
  <c r="B17" i="10"/>
  <c r="C72" i="10"/>
  <c r="B72" i="10"/>
  <c r="C13" i="10"/>
  <c r="B13" i="10"/>
  <c r="C32" i="10"/>
  <c r="B32" i="10"/>
  <c r="C109" i="10"/>
  <c r="B109" i="10"/>
  <c r="C113" i="10"/>
  <c r="B113" i="10"/>
  <c r="C71" i="10"/>
  <c r="B71" i="10"/>
  <c r="C112" i="10"/>
  <c r="B112" i="10"/>
  <c r="C146" i="10"/>
  <c r="B146" i="10"/>
  <c r="C175" i="10"/>
  <c r="B175" i="10"/>
  <c r="C35" i="10"/>
  <c r="B35" i="10"/>
  <c r="C59" i="10"/>
  <c r="B59" i="10"/>
  <c r="C50" i="10"/>
  <c r="B50" i="10"/>
  <c r="C91" i="10"/>
  <c r="B91" i="10"/>
  <c r="I21" i="9"/>
  <c r="I19" i="9"/>
  <c r="I32" i="9"/>
  <c r="I24" i="9"/>
  <c r="I10" i="9"/>
  <c r="I80" i="9"/>
  <c r="I66" i="9"/>
  <c r="I63" i="9"/>
  <c r="I26" i="9"/>
  <c r="I27" i="9"/>
  <c r="I11" i="9"/>
  <c r="I45" i="9"/>
  <c r="I86" i="9"/>
  <c r="I33" i="9"/>
  <c r="I97" i="9"/>
  <c r="I51" i="9"/>
  <c r="I67" i="9"/>
  <c r="I73" i="9"/>
  <c r="I72" i="9"/>
  <c r="I104" i="9"/>
  <c r="I105" i="9"/>
  <c r="I103" i="9"/>
  <c r="I88" i="9"/>
  <c r="I20" i="9"/>
  <c r="I76" i="9"/>
  <c r="I62" i="9"/>
  <c r="I57" i="9"/>
  <c r="I68" i="9"/>
  <c r="I71" i="9"/>
  <c r="I60" i="9"/>
  <c r="I31" i="9"/>
  <c r="I40" i="9"/>
  <c r="I30" i="9"/>
  <c r="I44" i="9"/>
  <c r="I22" i="9"/>
  <c r="I9" i="9"/>
  <c r="I14" i="9"/>
  <c r="I39" i="9"/>
  <c r="I59" i="9"/>
  <c r="I87" i="9"/>
  <c r="I99" i="9"/>
  <c r="I77" i="9"/>
  <c r="I70" i="9"/>
  <c r="I98" i="9"/>
  <c r="I102" i="9"/>
  <c r="I8" i="9"/>
  <c r="I25" i="9"/>
  <c r="I93" i="9"/>
  <c r="I92" i="9"/>
  <c r="I95" i="9"/>
  <c r="I55" i="9"/>
  <c r="I79" i="9"/>
  <c r="I81" i="9"/>
  <c r="I91" i="9"/>
  <c r="I78" i="9"/>
  <c r="I101" i="9"/>
  <c r="I82" i="9"/>
  <c r="I90" i="9"/>
  <c r="I35" i="9"/>
  <c r="I29" i="9"/>
  <c r="I48" i="9"/>
  <c r="I50" i="9"/>
  <c r="I74" i="9"/>
  <c r="I43" i="9"/>
  <c r="I94" i="9"/>
  <c r="I52" i="9"/>
  <c r="I15" i="9"/>
  <c r="I23" i="9"/>
  <c r="I13" i="9"/>
  <c r="I89" i="9"/>
  <c r="I83" i="9"/>
  <c r="I18" i="9"/>
  <c r="I85" i="9"/>
  <c r="I100" i="9"/>
  <c r="I46" i="9"/>
  <c r="I38" i="9"/>
  <c r="I56" i="9"/>
  <c r="I17" i="9"/>
  <c r="I65" i="9"/>
  <c r="I58" i="9"/>
  <c r="I64" i="9"/>
  <c r="I75" i="9"/>
  <c r="I53" i="9"/>
  <c r="I34" i="9"/>
  <c r="I36" i="9"/>
  <c r="I96" i="9"/>
  <c r="I69" i="9"/>
  <c r="I12" i="9"/>
  <c r="I49" i="9"/>
  <c r="I28" i="9"/>
  <c r="I61" i="9"/>
  <c r="I16" i="9"/>
  <c r="I84" i="9"/>
  <c r="I42" i="9"/>
  <c r="I37" i="9"/>
  <c r="I41" i="9"/>
  <c r="I54" i="9"/>
  <c r="I47" i="9"/>
  <c r="C54" i="9"/>
  <c r="B54" i="9"/>
  <c r="C41" i="9"/>
  <c r="C37" i="9"/>
  <c r="B37" i="9"/>
  <c r="C42" i="9"/>
  <c r="B42" i="9"/>
  <c r="C84" i="9"/>
  <c r="B84" i="9"/>
  <c r="C16" i="9"/>
  <c r="B16" i="9"/>
  <c r="C61" i="9"/>
  <c r="B61" i="9"/>
  <c r="C28" i="9"/>
  <c r="B28" i="9"/>
  <c r="C49" i="9"/>
  <c r="B49" i="9"/>
  <c r="C12" i="9"/>
  <c r="B12" i="9"/>
  <c r="C69" i="9"/>
  <c r="B69" i="9"/>
  <c r="C96" i="9"/>
  <c r="B96" i="9"/>
  <c r="C36" i="9"/>
  <c r="B36" i="9"/>
  <c r="C34" i="9"/>
  <c r="B34" i="9"/>
  <c r="C53" i="9"/>
  <c r="B53" i="9"/>
  <c r="C75" i="9"/>
  <c r="B75" i="9"/>
  <c r="C64" i="9"/>
  <c r="B64" i="9"/>
  <c r="C58" i="9"/>
  <c r="B58" i="9"/>
  <c r="C65" i="9"/>
  <c r="B65" i="9"/>
  <c r="C17" i="9"/>
  <c r="B17" i="9"/>
  <c r="C56" i="9"/>
  <c r="B56" i="9"/>
  <c r="C38" i="9"/>
  <c r="B38" i="9"/>
  <c r="C46" i="9"/>
  <c r="B46" i="9"/>
  <c r="C100" i="9"/>
  <c r="B100" i="9"/>
  <c r="C85" i="9"/>
  <c r="B85" i="9"/>
  <c r="C18" i="9"/>
  <c r="B18" i="9"/>
  <c r="C83" i="9"/>
  <c r="B83" i="9"/>
  <c r="C89" i="9"/>
  <c r="B89" i="9"/>
  <c r="C13" i="9"/>
  <c r="B13" i="9"/>
  <c r="C23" i="9"/>
  <c r="B23" i="9"/>
  <c r="C15" i="9"/>
  <c r="B15" i="9"/>
  <c r="C52" i="9"/>
  <c r="B52" i="9"/>
  <c r="C94" i="9"/>
  <c r="B94" i="9"/>
  <c r="C43" i="9"/>
  <c r="B43" i="9"/>
  <c r="C74" i="9"/>
  <c r="B74" i="9"/>
  <c r="C50" i="9"/>
  <c r="B50" i="9"/>
  <c r="C48" i="9"/>
  <c r="B48" i="9"/>
  <c r="C29" i="9"/>
  <c r="B29" i="9"/>
  <c r="C35" i="9"/>
  <c r="B35" i="9"/>
  <c r="C90" i="9"/>
  <c r="B90" i="9"/>
  <c r="C82" i="9"/>
  <c r="B82" i="9"/>
  <c r="C101" i="9"/>
  <c r="B101" i="9"/>
  <c r="C78" i="9"/>
  <c r="B78" i="9"/>
  <c r="C91" i="9"/>
  <c r="B91" i="9"/>
  <c r="C81" i="9"/>
  <c r="B81" i="9"/>
  <c r="C79" i="9"/>
  <c r="B79" i="9"/>
  <c r="C55" i="9"/>
  <c r="B55" i="9"/>
  <c r="C95" i="9"/>
  <c r="B95" i="9"/>
  <c r="C92" i="9"/>
  <c r="B92" i="9"/>
  <c r="C93" i="9"/>
  <c r="B93" i="9"/>
  <c r="C25" i="9"/>
  <c r="B25" i="9"/>
  <c r="C8" i="9"/>
  <c r="B8" i="9"/>
  <c r="C102" i="9"/>
  <c r="B102" i="9"/>
  <c r="C98" i="9"/>
  <c r="B98" i="9"/>
  <c r="C70" i="9"/>
  <c r="B70" i="9"/>
  <c r="C77" i="9"/>
  <c r="B77" i="9"/>
  <c r="C99" i="9"/>
  <c r="B99" i="9"/>
  <c r="C87" i="9"/>
  <c r="B87" i="9"/>
  <c r="C59" i="9"/>
  <c r="B59" i="9"/>
  <c r="C39" i="9"/>
  <c r="B39" i="9"/>
  <c r="C14" i="9"/>
  <c r="B14" i="9"/>
  <c r="C9" i="9"/>
  <c r="B9" i="9"/>
  <c r="C22" i="9"/>
  <c r="B22" i="9"/>
  <c r="C44" i="9"/>
  <c r="B44" i="9"/>
  <c r="C30" i="9"/>
  <c r="B30" i="9"/>
  <c r="C40" i="9"/>
  <c r="B40" i="9"/>
  <c r="C31" i="9"/>
  <c r="B31" i="9"/>
  <c r="C60" i="9"/>
  <c r="B60" i="9"/>
  <c r="C71" i="9"/>
  <c r="B71" i="9"/>
  <c r="C68" i="9"/>
  <c r="B68" i="9"/>
  <c r="C57" i="9"/>
  <c r="B57" i="9"/>
  <c r="C62" i="9"/>
  <c r="C76" i="9"/>
  <c r="B76" i="9"/>
  <c r="C20" i="9"/>
  <c r="B20" i="9"/>
  <c r="C88" i="9"/>
  <c r="B88" i="9"/>
  <c r="C103" i="9"/>
  <c r="B103" i="9"/>
  <c r="C105" i="9"/>
  <c r="B105" i="9"/>
  <c r="C104" i="9"/>
  <c r="B104" i="9"/>
  <c r="C72" i="9"/>
  <c r="B72" i="9"/>
  <c r="C73" i="9"/>
  <c r="B73" i="9"/>
  <c r="C67" i="9"/>
  <c r="B67" i="9"/>
  <c r="C51" i="9"/>
  <c r="B51" i="9"/>
  <c r="C97" i="9"/>
  <c r="B97" i="9"/>
  <c r="C33" i="9"/>
  <c r="B33" i="9"/>
  <c r="C86" i="9"/>
  <c r="B86" i="9"/>
  <c r="C45" i="9"/>
  <c r="B45" i="9"/>
  <c r="C11" i="9"/>
  <c r="B11" i="9"/>
  <c r="C27" i="9"/>
  <c r="B27" i="9"/>
  <c r="C26" i="9"/>
  <c r="B26" i="9"/>
  <c r="C63" i="9"/>
  <c r="B63" i="9"/>
  <c r="C66" i="9"/>
  <c r="B66" i="9"/>
  <c r="C80" i="9"/>
  <c r="B80" i="9"/>
  <c r="C10" i="9"/>
  <c r="B10" i="9"/>
  <c r="C24" i="9"/>
  <c r="B24" i="9"/>
  <c r="C32" i="9"/>
  <c r="B32" i="9"/>
  <c r="C19" i="9"/>
  <c r="B19" i="9"/>
  <c r="C21" i="9"/>
  <c r="B21" i="9"/>
  <c r="C47" i="9"/>
  <c r="B47" i="9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C111" i="8"/>
  <c r="C183" i="8"/>
  <c r="C143" i="8"/>
  <c r="C126" i="8"/>
  <c r="C108" i="8"/>
  <c r="C80" i="8"/>
  <c r="C157" i="8"/>
  <c r="C131" i="8"/>
  <c r="C133" i="8"/>
  <c r="C81" i="8"/>
  <c r="C16" i="8"/>
  <c r="C179" i="8"/>
  <c r="C24" i="8"/>
  <c r="C135" i="8"/>
  <c r="C163" i="8"/>
  <c r="C156" i="8"/>
  <c r="C82" i="8"/>
  <c r="C83" i="8"/>
  <c r="C84" i="8"/>
  <c r="C130" i="8"/>
  <c r="C85" i="8"/>
  <c r="C137" i="8"/>
  <c r="C97" i="8"/>
  <c r="C107" i="8"/>
  <c r="C96" i="8"/>
  <c r="C17" i="8"/>
  <c r="C44" i="8"/>
  <c r="C29" i="8"/>
  <c r="C117" i="8"/>
  <c r="C94" i="8"/>
  <c r="C128" i="8"/>
  <c r="C109" i="8"/>
  <c r="C8" i="8"/>
  <c r="C10" i="8"/>
  <c r="C86" i="8"/>
  <c r="C56" i="8"/>
  <c r="C141" i="8"/>
  <c r="C181" i="8"/>
  <c r="C177" i="8"/>
  <c r="C89" i="8"/>
  <c r="C57" i="8"/>
  <c r="C171" i="8"/>
  <c r="C136" i="8"/>
  <c r="C46" i="8"/>
  <c r="C180" i="8"/>
  <c r="C142" i="8"/>
  <c r="C40" i="8"/>
  <c r="C58" i="8"/>
  <c r="C104" i="8"/>
  <c r="C170" i="8"/>
  <c r="C174" i="8"/>
  <c r="C160" i="8"/>
  <c r="C178" i="8"/>
  <c r="C90" i="8"/>
  <c r="C59" i="8"/>
  <c r="C118" i="8"/>
  <c r="C98" i="8"/>
  <c r="C60" i="8"/>
  <c r="C147" i="8"/>
  <c r="C61" i="8"/>
  <c r="C119" i="8"/>
  <c r="C22" i="8"/>
  <c r="C39" i="8"/>
  <c r="C62" i="8"/>
  <c r="C65" i="8"/>
  <c r="C159" i="8"/>
  <c r="C167" i="8"/>
  <c r="C11" i="8"/>
  <c r="C87" i="8"/>
  <c r="C63" i="8"/>
  <c r="C64" i="8"/>
  <c r="C93" i="8"/>
  <c r="C66" i="8"/>
  <c r="C114" i="8"/>
  <c r="C21" i="8"/>
  <c r="C37" i="8"/>
  <c r="C102" i="8"/>
  <c r="C134" i="8"/>
  <c r="C38" i="8"/>
  <c r="C32" i="8"/>
  <c r="C122" i="8"/>
  <c r="C67" i="8"/>
  <c r="C18" i="8"/>
  <c r="C12" i="8"/>
  <c r="C162" i="8"/>
  <c r="C68" i="8"/>
  <c r="C182" i="8"/>
  <c r="C185" i="8"/>
  <c r="C166" i="8"/>
  <c r="C173" i="8"/>
  <c r="C172" i="8"/>
  <c r="C34" i="8"/>
  <c r="C14" i="8"/>
  <c r="C69" i="8"/>
  <c r="C79" i="8"/>
  <c r="C70" i="8"/>
  <c r="C25" i="8"/>
  <c r="C19" i="8"/>
  <c r="C71" i="8"/>
  <c r="C110" i="8"/>
  <c r="C72" i="8"/>
  <c r="C138" i="8"/>
  <c r="C9" i="8"/>
  <c r="C73" i="8"/>
  <c r="C23" i="8"/>
  <c r="C165" i="8"/>
  <c r="C95" i="8"/>
  <c r="C132" i="8"/>
  <c r="C28" i="8"/>
  <c r="C139" i="8"/>
  <c r="C164" i="8"/>
  <c r="C101" i="8"/>
  <c r="C112" i="8"/>
  <c r="C120" i="8"/>
  <c r="C88" i="8"/>
  <c r="C127" i="8"/>
  <c r="C100" i="8"/>
  <c r="C121" i="8"/>
  <c r="C169" i="8"/>
  <c r="C115" i="8"/>
  <c r="C92" i="8"/>
  <c r="C146" i="8"/>
  <c r="C151" i="8"/>
  <c r="C158" i="8"/>
  <c r="C175" i="8"/>
  <c r="C153" i="8"/>
  <c r="C74" i="8"/>
  <c r="C30" i="8"/>
  <c r="C75" i="8"/>
  <c r="C76" i="8"/>
  <c r="C47" i="8"/>
  <c r="C77" i="8"/>
  <c r="C161" i="8"/>
  <c r="C78" i="8"/>
  <c r="C52" i="8"/>
  <c r="C20" i="8"/>
  <c r="C31" i="8"/>
  <c r="C41" i="8"/>
  <c r="C150" i="8"/>
  <c r="C149" i="8"/>
  <c r="C53" i="8"/>
  <c r="C91" i="8"/>
  <c r="C168" i="8"/>
  <c r="C54" i="8"/>
  <c r="C45" i="8"/>
  <c r="C27" i="8"/>
  <c r="C13" i="8"/>
  <c r="C15" i="8"/>
  <c r="C105" i="8"/>
  <c r="C155" i="8"/>
  <c r="C152" i="8"/>
  <c r="C148" i="8"/>
  <c r="C140" i="8"/>
  <c r="C103" i="8"/>
  <c r="C154" i="8"/>
  <c r="C113" i="8"/>
  <c r="C26" i="8"/>
  <c r="C129" i="8"/>
  <c r="C36" i="8"/>
  <c r="C184" i="8"/>
  <c r="C116" i="8"/>
  <c r="C99" i="8"/>
  <c r="C125" i="8"/>
  <c r="C124" i="8"/>
  <c r="C145" i="8"/>
  <c r="C176" i="8"/>
  <c r="C55" i="8"/>
  <c r="C106" i="8"/>
  <c r="C35" i="8"/>
  <c r="C42" i="8"/>
  <c r="C144" i="8"/>
  <c r="C43" i="8"/>
  <c r="C33" i="8"/>
  <c r="C49" i="8"/>
  <c r="C50" i="8"/>
  <c r="C51" i="8"/>
  <c r="I8" i="8"/>
  <c r="I88" i="8"/>
  <c r="C123" i="8"/>
  <c r="B123" i="8"/>
  <c r="B111" i="8"/>
  <c r="B183" i="8"/>
  <c r="B143" i="8"/>
  <c r="B126" i="8"/>
  <c r="B108" i="8"/>
  <c r="B80" i="8"/>
  <c r="B157" i="8"/>
  <c r="B131" i="8"/>
  <c r="B133" i="8"/>
  <c r="B81" i="8"/>
  <c r="B16" i="8"/>
  <c r="B179" i="8"/>
  <c r="B24" i="8"/>
  <c r="B135" i="8"/>
  <c r="B163" i="8"/>
  <c r="B156" i="8"/>
  <c r="B82" i="8"/>
  <c r="B83" i="8"/>
  <c r="B84" i="8"/>
  <c r="B130" i="8"/>
  <c r="B85" i="8"/>
  <c r="B137" i="8"/>
  <c r="B97" i="8"/>
  <c r="B107" i="8"/>
  <c r="B96" i="8"/>
  <c r="B17" i="8"/>
  <c r="B44" i="8"/>
  <c r="B29" i="8"/>
  <c r="B117" i="8"/>
  <c r="B94" i="8"/>
  <c r="B128" i="8"/>
  <c r="B109" i="8"/>
  <c r="B8" i="8"/>
  <c r="B10" i="8"/>
  <c r="B86" i="8"/>
  <c r="B56" i="8"/>
  <c r="B141" i="8"/>
  <c r="B181" i="8"/>
  <c r="B177" i="8"/>
  <c r="B89" i="8"/>
  <c r="B57" i="8"/>
  <c r="B171" i="8"/>
  <c r="B136" i="8"/>
  <c r="B46" i="8"/>
  <c r="B180" i="8"/>
  <c r="B142" i="8"/>
  <c r="B40" i="8"/>
  <c r="B58" i="8"/>
  <c r="B104" i="8"/>
  <c r="B170" i="8"/>
  <c r="B174" i="8"/>
  <c r="B160" i="8"/>
  <c r="B178" i="8"/>
  <c r="B90" i="8"/>
  <c r="B59" i="8"/>
  <c r="B118" i="8"/>
  <c r="B98" i="8"/>
  <c r="B60" i="8"/>
  <c r="B147" i="8"/>
  <c r="B61" i="8"/>
  <c r="B119" i="8"/>
  <c r="B22" i="8"/>
  <c r="B39" i="8"/>
  <c r="B62" i="8"/>
  <c r="B65" i="8"/>
  <c r="B159" i="8"/>
  <c r="B167" i="8"/>
  <c r="B11" i="8"/>
  <c r="B87" i="8"/>
  <c r="B63" i="8"/>
  <c r="B64" i="8"/>
  <c r="B93" i="8"/>
  <c r="B66" i="8"/>
  <c r="B114" i="8"/>
  <c r="B21" i="8"/>
  <c r="B37" i="8"/>
  <c r="B102" i="8"/>
  <c r="B134" i="8"/>
  <c r="B38" i="8"/>
  <c r="B32" i="8"/>
  <c r="B122" i="8"/>
  <c r="B67" i="8"/>
  <c r="B18" i="8"/>
  <c r="B12" i="8"/>
  <c r="B162" i="8"/>
  <c r="B68" i="8"/>
  <c r="B182" i="8"/>
  <c r="B185" i="8"/>
  <c r="B166" i="8"/>
  <c r="B173" i="8"/>
  <c r="B172" i="8"/>
  <c r="B34" i="8"/>
  <c r="B14" i="8"/>
  <c r="B69" i="8"/>
  <c r="B79" i="8"/>
  <c r="B70" i="8"/>
  <c r="B25" i="8"/>
  <c r="B19" i="8"/>
  <c r="B71" i="8"/>
  <c r="B110" i="8"/>
  <c r="B72" i="8"/>
  <c r="B138" i="8"/>
  <c r="B9" i="8"/>
  <c r="B73" i="8"/>
  <c r="B23" i="8"/>
  <c r="B165" i="8"/>
  <c r="B95" i="8"/>
  <c r="B132" i="8"/>
  <c r="B28" i="8"/>
  <c r="B139" i="8"/>
  <c r="B164" i="8"/>
  <c r="B101" i="8"/>
  <c r="B112" i="8"/>
  <c r="B120" i="8"/>
  <c r="B88" i="8"/>
  <c r="B127" i="8"/>
  <c r="B100" i="8"/>
  <c r="B121" i="8"/>
  <c r="B169" i="8"/>
  <c r="B115" i="8"/>
  <c r="B92" i="8"/>
  <c r="B146" i="8"/>
  <c r="B151" i="8"/>
  <c r="B158" i="8"/>
  <c r="B175" i="8"/>
  <c r="B153" i="8"/>
  <c r="B74" i="8"/>
  <c r="B30" i="8"/>
  <c r="B75" i="8"/>
  <c r="B76" i="8"/>
  <c r="B47" i="8"/>
  <c r="B77" i="8"/>
  <c r="B161" i="8"/>
  <c r="B78" i="8"/>
  <c r="B52" i="8"/>
  <c r="B20" i="8"/>
  <c r="B31" i="8"/>
  <c r="B41" i="8"/>
  <c r="B150" i="8"/>
  <c r="B149" i="8"/>
  <c r="B53" i="8"/>
  <c r="B91" i="8"/>
  <c r="B168" i="8"/>
  <c r="B54" i="8"/>
  <c r="B45" i="8"/>
  <c r="B27" i="8"/>
  <c r="B13" i="8"/>
  <c r="B15" i="8"/>
  <c r="B105" i="8"/>
  <c r="B155" i="8"/>
  <c r="B152" i="8"/>
  <c r="B148" i="8"/>
  <c r="B140" i="8"/>
  <c r="B103" i="8"/>
  <c r="B154" i="8"/>
  <c r="B113" i="8"/>
  <c r="B26" i="8"/>
  <c r="B129" i="8"/>
  <c r="B36" i="8"/>
  <c r="B184" i="8"/>
  <c r="B116" i="8"/>
  <c r="B99" i="8"/>
  <c r="B125" i="8"/>
  <c r="B124" i="8"/>
  <c r="B145" i="8"/>
  <c r="B176" i="8"/>
  <c r="B55" i="8"/>
  <c r="B106" i="8"/>
  <c r="B35" i="8"/>
  <c r="B42" i="8"/>
  <c r="B144" i="8"/>
  <c r="B43" i="8"/>
  <c r="B33" i="8"/>
  <c r="B49" i="8"/>
  <c r="B50" i="8"/>
  <c r="B51" i="8"/>
  <c r="C48" i="8"/>
  <c r="B4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7" authorId="0" shapeId="0" xr:uid="{00000000-0006-0000-0100-000001000000}">
      <text>
        <r>
          <rPr>
            <sz val="12"/>
            <color theme="1"/>
            <rFont val="Arial"/>
            <family val="2"/>
          </rPr>
          <t>======
ID#AAAADxESTYM
Rachel Harris    (2019-11-19 05:50:15)
https://www.ebi.ac.uk/QuickGO/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R/J1cF2mnVOBEICC6QDGtMKYzCA=="/>
    </ext>
  </extLst>
</comments>
</file>

<file path=xl/sharedStrings.xml><?xml version="1.0" encoding="utf-8"?>
<sst xmlns="http://schemas.openxmlformats.org/spreadsheetml/2006/main" count="5355" uniqueCount="1832">
  <si>
    <t>Mg.perchlorate vs. Control</t>
  </si>
  <si>
    <t>Ca.perchlorate vs. Control</t>
  </si>
  <si>
    <t>Temperature</t>
  </si>
  <si>
    <t>Temperature (0˚C vs. 30˚C Control)</t>
  </si>
  <si>
    <t>RowName</t>
  </si>
  <si>
    <t>Protein</t>
  </si>
  <si>
    <t>Protein ID</t>
  </si>
  <si>
    <t>baseMean</t>
  </si>
  <si>
    <t>log2FoldChange</t>
  </si>
  <si>
    <t>lfcSE</t>
  </si>
  <si>
    <t>pvalue</t>
  </si>
  <si>
    <t>padj</t>
  </si>
  <si>
    <t>regulation</t>
  </si>
  <si>
    <t>Function {inferred from HHpred if hypothetical}</t>
  </si>
  <si>
    <t>Metabolism</t>
  </si>
  <si>
    <t>hypothetical protein] [protein_id=AKB54618.1</t>
  </si>
  <si>
    <t>Significant?</t>
  </si>
  <si>
    <t>Dimethylamine permease</t>
  </si>
  <si>
    <t>hypothetical protein</t>
  </si>
  <si>
    <t>AKB53130.1</t>
  </si>
  <si>
    <t>AKB53956.1</t>
  </si>
  <si>
    <t>AKB55019.1</t>
  </si>
  <si>
    <t>Up</t>
  </si>
  <si>
    <t>Yes</t>
  </si>
  <si>
    <t>AKB53131.1</t>
  </si>
  <si>
    <t>FKBP-type peptidyl-prolyl cis-trans isomerase SlyD] [protein_id=AKB53721.1</t>
  </si>
  <si>
    <t>Nitrogen regulatory protein P-II</t>
  </si>
  <si>
    <t>Ribosome biogenesis protein Nop10</t>
  </si>
  <si>
    <t>AKB55890.1</t>
  </si>
  <si>
    <t>AKB55786.1</t>
  </si>
  <si>
    <t>Triosephosphate isomerase] [protein_id=AKB53066.1</t>
  </si>
  <si>
    <t>Monomethylamine permease</t>
  </si>
  <si>
    <t>AKB53145.1</t>
  </si>
  <si>
    <t>Ferredoxin</t>
  </si>
  <si>
    <t>Dimethylamine methyltransferase corrinoid protein] [protein_id=AKB53925.1</t>
  </si>
  <si>
    <t>AKB54562.1</t>
  </si>
  <si>
    <t>AKB54709.1</t>
  </si>
  <si>
    <t>Cell division protein FtsH</t>
  </si>
  <si>
    <t>AKB53084.1</t>
  </si>
  <si>
    <t>hypothetical protein] [protein_id=AKB54190.1</t>
  </si>
  <si>
    <t>hypothetical protein] [protein_id=AKB55114.1</t>
  </si>
  <si>
    <t>AKB55785.1</t>
  </si>
  <si>
    <t>Dimethylamine:corrinoid methyltransferase</t>
  </si>
  <si>
    <t>AKB53924.1</t>
  </si>
  <si>
    <t>Methylcobalamin:coenzyme M methyltransferase, methylamine-specific</t>
  </si>
  <si>
    <t>AKB53150.1</t>
  </si>
  <si>
    <t>hypothetical protein] [protein_id=AKB55220.1</t>
  </si>
  <si>
    <t>Transcriptional regulator, Hth-3 family] [protein_id=AKB54890.1</t>
  </si>
  <si>
    <t>AKB53955.1</t>
  </si>
  <si>
    <t>Nitrogenase (molybdenum-iron) reductase and maturation protein NifH</t>
  </si>
  <si>
    <t>AKB55784.1</t>
  </si>
  <si>
    <t>Type I restriction-modification system, DNA-methyltransferase subunit M</t>
  </si>
  <si>
    <t>AKB55503.1</t>
  </si>
  <si>
    <t>hypothetical protein] [protein_id=AKB53701.1</t>
  </si>
  <si>
    <t>Dimethylamine methyltransferase corrinoid protein</t>
  </si>
  <si>
    <t>AKB53925.1</t>
  </si>
  <si>
    <t>TPR domain protein, putative component of TonB system</t>
  </si>
  <si>
    <t>AKB54323.1</t>
  </si>
  <si>
    <t>Flagellin FlaB1</t>
  </si>
  <si>
    <t>AKB53692.1</t>
  </si>
  <si>
    <t>Transcriptional regulator, ArsR family] [protein_id=AKB56326.1</t>
  </si>
  <si>
    <t>AKB54453.1</t>
  </si>
  <si>
    <t>AKB53923.1</t>
  </si>
  <si>
    <t>Transcriptional regulator, ArsR family</t>
  </si>
  <si>
    <t>AKB55444.1</t>
  </si>
  <si>
    <t>LSU ribosomal protein L3e (L3p)</t>
  </si>
  <si>
    <t>AKB55610.1</t>
  </si>
  <si>
    <t>Dimethylamine methyltransferase corrinoid protein] [protein_id=AKB53954.1</t>
  </si>
  <si>
    <t>AKB53455.1</t>
  </si>
  <si>
    <t>Iron(III) dicitrate-binding protein] [protein_id=AKB53821.1</t>
  </si>
  <si>
    <t>Anthranilate phosphoribosyltransferase</t>
  </si>
  <si>
    <t>AKB54950.1</t>
  </si>
  <si>
    <t>Formylmethanofuran dehydrogenase (molybdenum) subunit D] [protein_id=AKB53391.1</t>
  </si>
  <si>
    <t>AKB53954.1</t>
  </si>
  <si>
    <t>Ribosomal-protein-S18p-alanine acetyltransferase] [protein_id=AKB54753.1</t>
  </si>
  <si>
    <t>Nitrogenase (molybdenum-iron) alpha chain</t>
  </si>
  <si>
    <t>protein identified by proteomics in Methanosarcina acetivorans (1)] [protein_id=AKB55318.1</t>
  </si>
  <si>
    <t>AKB55787.1</t>
  </si>
  <si>
    <t>Choline permease LicB</t>
  </si>
  <si>
    <t>AKB53457.1</t>
  </si>
  <si>
    <t>hypothetical protein] [protein_id=AKB54107.1</t>
  </si>
  <si>
    <t>Iron-sulfur cluster-binding protein</t>
  </si>
  <si>
    <t>AKB55959.1</t>
  </si>
  <si>
    <t>HSP20 type chaperone</t>
  </si>
  <si>
    <t>hypothetical protein] [protein_id=AKB53250.1</t>
  </si>
  <si>
    <t>AKB55507.1</t>
  </si>
  <si>
    <t>Nitrogenase FeMo-cofactor scaffold and assembly protein NifE</t>
  </si>
  <si>
    <t>AKB55789.1</t>
  </si>
  <si>
    <t>putative exosome complex RNA-binding protein 1] [protein_id=AKB55033.1</t>
  </si>
  <si>
    <t>SSU ribosomal protein S9e (S4p)</t>
  </si>
  <si>
    <t>AKB55986.1</t>
  </si>
  <si>
    <t>AKB55577.1</t>
  </si>
  <si>
    <t>Nitrogenase (molybdenum-iron) reductase and maturation protein NifH] [protein_id=AKB55770.1</t>
  </si>
  <si>
    <t>hypothetical protein] [protein_id=AKB54430.1</t>
  </si>
  <si>
    <t>DNA-directed RNA polymerase subunit N</t>
  </si>
  <si>
    <t>AKB53701.1</t>
  </si>
  <si>
    <t>AKB53477.1</t>
  </si>
  <si>
    <t>hypothetical protein] [protein_id=AKB56089.1</t>
  </si>
  <si>
    <t>Ammonium transporter</t>
  </si>
  <si>
    <t>AKB55164.1</t>
  </si>
  <si>
    <t>Formylmethanofuran dehydrogenase (molybdenum) subunit D] [protein_id=AKB53640.1</t>
  </si>
  <si>
    <t>AKB53147.1</t>
  </si>
  <si>
    <t>AKB55489.1</t>
  </si>
  <si>
    <t>Nitrogenase FeMo-cofactor scaffold and assembly protein NifE] [protein_id=AKB55789.1</t>
  </si>
  <si>
    <t>Monomethylamine:corrinoid methyltransferase] [transl_except=(pos:604..606,aa:Pyl)] [protein_id=AKB54848.1</t>
  </si>
  <si>
    <t>putative cell division protein</t>
  </si>
  <si>
    <t>Nitrogenase (molybdenum-iron) beta chain</t>
  </si>
  <si>
    <t>anaerobic ribonucleoside-triphosphate reductase activating protein</t>
  </si>
  <si>
    <t>AKB55882.1</t>
  </si>
  <si>
    <t>AKB55788.1</t>
  </si>
  <si>
    <t>AKB53927.1</t>
  </si>
  <si>
    <t>PUA-PAPS reductase like fusion</t>
  </si>
  <si>
    <t>AKB56122.1</t>
  </si>
  <si>
    <t>hypothetical protein] [protein_id=AKB54989.1</t>
  </si>
  <si>
    <t>GPR1/FUN34/yaaH family protein] [protein_id=AKB56320.1</t>
  </si>
  <si>
    <t>AKB55259.1</t>
  </si>
  <si>
    <t>Coenzyme F420 hydrogenase subunit alpha</t>
  </si>
  <si>
    <t>AKB54451.1</t>
  </si>
  <si>
    <t>hypothetical protein] [protein_id=AKB54299.1</t>
  </si>
  <si>
    <t>Formylmethanofuran dehydrogenase (molybdenum) subunit D</t>
  </si>
  <si>
    <t>LSU ribosomal protein L10e (L16p)</t>
  </si>
  <si>
    <t>AKB53391.1</t>
  </si>
  <si>
    <t>Ammonium transporter] [protein_id=AKB55164.1</t>
  </si>
  <si>
    <t>AKB53189.1</t>
  </si>
  <si>
    <t>AKB53576.1</t>
  </si>
  <si>
    <t>Phenylacetate-coenzyme A ligase</t>
  </si>
  <si>
    <t>hypothetical protein] [protein_id=AKB55742.1</t>
  </si>
  <si>
    <t>AKB54702.1</t>
  </si>
  <si>
    <t>AKB53640.1</t>
  </si>
  <si>
    <t>Nitrogen regulatory protein P-II] [protein_id=AKB55165.1</t>
  </si>
  <si>
    <t>AKB55770.1</t>
  </si>
  <si>
    <t>Pyrimidine deaminase archaeal predicted</t>
  </si>
  <si>
    <t>AKB56055.1</t>
  </si>
  <si>
    <t>hypothetical protein] [protein_id=AKB54177.1</t>
  </si>
  <si>
    <t>Methylcobalamin:coenzyme M methyltransferase, methanol-specific</t>
  </si>
  <si>
    <t>AKB54542.1</t>
  </si>
  <si>
    <t>Nitrogen fixation</t>
  </si>
  <si>
    <t>Phosphoenolpyruvate synthase] [protein_id=AKB54742.1</t>
  </si>
  <si>
    <t>Phosphoribosylanthranilate isomerase</t>
  </si>
  <si>
    <t>AKB54949.1</t>
  </si>
  <si>
    <t>CobN component of cobalt chelatase involved in B12 biosynthesis] [protein_id=AKB53653.1</t>
  </si>
  <si>
    <t>Peptidyl-prolyl cis-trans isomerase</t>
  </si>
  <si>
    <t>hypothetical protein] [protein_id=AKB54873.1</t>
  </si>
  <si>
    <t>AKB53722.1</t>
  </si>
  <si>
    <t>AKB56018.1</t>
  </si>
  <si>
    <t>AKB55798.1</t>
  </si>
  <si>
    <t>Homocysteine desulfhydrase] [protein_id=AKB55953.1</t>
  </si>
  <si>
    <t>Trimethylamine:corrinoid methyltransferase</t>
  </si>
  <si>
    <t>AKB53459.1</t>
  </si>
  <si>
    <t>Methyltransferase type 11</t>
  </si>
  <si>
    <t>AKB54430.1</t>
  </si>
  <si>
    <t>AKB53930.1</t>
  </si>
  <si>
    <t>Substrate-specific component NikM of nickel ECF transporter] [protein_id=AKB56129.1</t>
  </si>
  <si>
    <t>Lysine 2,3-aminomutase</t>
  </si>
  <si>
    <t>AKB54190.1</t>
  </si>
  <si>
    <t>AKB56252.1</t>
  </si>
  <si>
    <t>Thiazole biosynthetic enzyme Thi4</t>
  </si>
  <si>
    <t>AKB55407.1</t>
  </si>
  <si>
    <t>cell surface protein] [protein_id=AKB56280.1</t>
  </si>
  <si>
    <t>AKB55797.1</t>
  </si>
  <si>
    <t>Transporter] [protein_id=AKB56142.1</t>
  </si>
  <si>
    <t>AKB53146.1</t>
  </si>
  <si>
    <t>Phosphoribosylformylglycinamidine cyclo-ligase</t>
  </si>
  <si>
    <t>AKB53132.1</t>
  </si>
  <si>
    <t>AKB55854.1</t>
  </si>
  <si>
    <t>Dimethylamine permease] [protein_id=AKB53956.1</t>
  </si>
  <si>
    <t>Serine acetyltransferase] [protein_id=AKB54248.1</t>
  </si>
  <si>
    <t>Valyl-tRNA synthetase</t>
  </si>
  <si>
    <t>AKB53689.1</t>
  </si>
  <si>
    <t>AKB53283.1</t>
  </si>
  <si>
    <t>Phosphinothricin N-acetyltransferase</t>
  </si>
  <si>
    <t>AKB53633.1</t>
  </si>
  <si>
    <t>SSU ribosomal protein S15e (S19p)</t>
  </si>
  <si>
    <t>Mobile element protein</t>
  </si>
  <si>
    <t>AKB55606.1</t>
  </si>
  <si>
    <t>AKB54814.1</t>
  </si>
  <si>
    <t>haloacid dehalogenase-like hydrolase] [protein_id=AKB54310.1</t>
  </si>
  <si>
    <t>Spermidine/putrescine-binding protein</t>
  </si>
  <si>
    <t>AKB55998.1</t>
  </si>
  <si>
    <t>Formylmethanofuran dehydrogenase subunit B</t>
  </si>
  <si>
    <t>AKB53645.1</t>
  </si>
  <si>
    <t>AKB55038.1</t>
  </si>
  <si>
    <t>5'-methylthioadenosine phosphorylase] [protein_id=AKB54845.1</t>
  </si>
  <si>
    <t>archaeosine tRNA-ribosyltransferase type 2</t>
  </si>
  <si>
    <t>Dimethylamine permease] [protein_id=AKB53923.1</t>
  </si>
  <si>
    <t>Energy-conserving hydrogenase (ferredoxin), subunit A</t>
  </si>
  <si>
    <t>AKB53043.1</t>
  </si>
  <si>
    <t>AKB55804.1</t>
  </si>
  <si>
    <t>7,8-didemethyl-8-hydroxy-5-deazariboflavin synthase subunit 1</t>
  </si>
  <si>
    <t>AKB54564.1</t>
  </si>
  <si>
    <t>Dimethylamine:corrinoid methyltransferase] [transl_except=(pos:1066..1068,aa:Pyl)] [protein_id=AKB53924.1</t>
  </si>
  <si>
    <t>Conserved transmembrane protein] [protein_id=AKB54846.1</t>
  </si>
  <si>
    <t>Adenylate cyclase</t>
  </si>
  <si>
    <t>AKB56113.1</t>
  </si>
  <si>
    <t>D-tyrosyl-tRNA(Tyr) deacylase</t>
  </si>
  <si>
    <t>AKB55255.1</t>
  </si>
  <si>
    <t>anaerobic ribonucleoside-triphosphate reductase activating protein] [protein_id=AKB53927.1</t>
  </si>
  <si>
    <t>3,4-dihydroxy-2-butanone 4-phosphate synthase</t>
  </si>
  <si>
    <t>Glycogen phosphorylase</t>
  </si>
  <si>
    <t>AKB53440.1</t>
  </si>
  <si>
    <t>AKB55353.1</t>
  </si>
  <si>
    <t>Iron(III) dicitrate-binding protein] [protein_id=AKB53820.1</t>
  </si>
  <si>
    <t>Serine hydroxymethyltransferase / L-threonine aldolase / L-allo-threonine aldolase</t>
  </si>
  <si>
    <t>Inosine-5'-monophosphate dehydrogenase] [protein_id=AKB53031.1</t>
  </si>
  <si>
    <t>AKB54004.1</t>
  </si>
  <si>
    <t>Energy-conserving hydrogenase (ferredoxin), subunit B</t>
  </si>
  <si>
    <t>AKB55805.1</t>
  </si>
  <si>
    <t>O-acetylhomoserine sulfhydrylase] [protein_id=AKB54255.1</t>
  </si>
  <si>
    <t>putative oxidoreductase</t>
  </si>
  <si>
    <t>AKB54563.1</t>
  </si>
  <si>
    <t>SSU ribosomal protein S8e] [protein_id=AKB53849.1</t>
  </si>
  <si>
    <t>Cytosolic Fe-S cluster assembling factor NBP35</t>
  </si>
  <si>
    <t>AKB55089.1</t>
  </si>
  <si>
    <t>AKB53575.1</t>
  </si>
  <si>
    <t>Trimethylamine methyltransferase corrinoid protein</t>
  </si>
  <si>
    <t>AKB53458.1</t>
  </si>
  <si>
    <t>AKB54574.1</t>
  </si>
  <si>
    <t>Translation elongation factor 2</t>
  </si>
  <si>
    <t>AKB53891.1</t>
  </si>
  <si>
    <t>AKB53943.1</t>
  </si>
  <si>
    <t>Pyruvate carboxyl transferase subunit A</t>
  </si>
  <si>
    <t>AKB55869.1</t>
  </si>
  <si>
    <t>AKB55880.1</t>
  </si>
  <si>
    <t>V-type ATP synthase subunit I] [protein_id=AKB53593.1</t>
  </si>
  <si>
    <t>Coenzyme F420 hydrogenase subunit beta</t>
  </si>
  <si>
    <t>AKB56015.1</t>
  </si>
  <si>
    <t>hypothetical protein] [protein_id=AKB53054.1</t>
  </si>
  <si>
    <t>N5-methyltetrahydromethanopterin:coenzyme M methyltransferase subunit E</t>
  </si>
  <si>
    <t>AKB53358.1</t>
  </si>
  <si>
    <t>DNA topoisomerase I</t>
  </si>
  <si>
    <t>AKB55369.1</t>
  </si>
  <si>
    <t>hypothetical protein] [protein_id=AKB53444.1</t>
  </si>
  <si>
    <t>FKBP-type peptidyl-prolyl cis-trans isomerase SlyD</t>
  </si>
  <si>
    <t>AKB53721.1</t>
  </si>
  <si>
    <t>hypothetical protein] [protein_id=AKB55519.1</t>
  </si>
  <si>
    <t>Twin-arginine translocation protein TatC</t>
  </si>
  <si>
    <t>AAA family ATPase</t>
  </si>
  <si>
    <t>AKB54381.1</t>
  </si>
  <si>
    <t>AKB56096.1</t>
  </si>
  <si>
    <t>Methanol:corrinoid methyltransferase] [protein_id=AKB53300.1</t>
  </si>
  <si>
    <t>Monomethylamine:corrinoid methyltransferase] [transl_except=(pos:604..606,aa:Pyl)] [protein_id=AKB53148.1</t>
  </si>
  <si>
    <t>AKB54115.1</t>
  </si>
  <si>
    <t>Deacetylase</t>
  </si>
  <si>
    <t>AKB54800.1</t>
  </si>
  <si>
    <t>Aspartokinase</t>
  </si>
  <si>
    <t>AKB53133.1</t>
  </si>
  <si>
    <t>Choline permease LicB] [protein_id=AKB53457.1</t>
  </si>
  <si>
    <t>Methyl coenzyme M reductase alpha subunit] [protein_id=AKB53099.1</t>
  </si>
  <si>
    <t>Cation transporter</t>
  </si>
  <si>
    <t>cell surface protein</t>
  </si>
  <si>
    <t>Coenzyme F420 hydrogenase subunit gamma</t>
  </si>
  <si>
    <t>AKB56280.1</t>
  </si>
  <si>
    <t>AKB53087.1</t>
  </si>
  <si>
    <t>AKB54452.1</t>
  </si>
  <si>
    <t>Cold-shock DEAD-box protein A</t>
  </si>
  <si>
    <t>AKB55811.1</t>
  </si>
  <si>
    <t>DNA repair protein RadC] [protein_id=AKB55228.1</t>
  </si>
  <si>
    <t>methanogenesis</t>
  </si>
  <si>
    <t>D-3-phosphoglycerate dehydrogenase</t>
  </si>
  <si>
    <t>AKB53471.1</t>
  </si>
  <si>
    <t>Eukaryotic translation initiation factor 2 gamma subunit</t>
  </si>
  <si>
    <t>AKB55664.1</t>
  </si>
  <si>
    <t>Monomethylamine permease] [protein_id=AKB53147.1</t>
  </si>
  <si>
    <t>AKB54107.1</t>
  </si>
  <si>
    <t>putative Zn-ribbon RNA-binding protein with a function in translation] [protein_id=AKB54194.1</t>
  </si>
  <si>
    <t>Phosphoribosylamine--glycine ligase</t>
  </si>
  <si>
    <t>AKB55322.1</t>
  </si>
  <si>
    <t>Energy-conserving hydrogenase (ferredoxin), subunit B] [protein_id=AKB55805.1</t>
  </si>
  <si>
    <t>CO dehydrogenase/acetyl-CoA synthase subunit epsilon, CO dehydrogenase subcomplex</t>
  </si>
  <si>
    <t>Pyruvate carboxyl transferase subunit B</t>
  </si>
  <si>
    <t>AKB53625.1</t>
  </si>
  <si>
    <t>AKB55870.1</t>
  </si>
  <si>
    <t>AKB56087.1</t>
  </si>
  <si>
    <t>cell surface protein] [protein_id=AKB54061.1</t>
  </si>
  <si>
    <t>conserved protein associated with acetyl-CoA C-acyltransferase</t>
  </si>
  <si>
    <t>AKB56114.1</t>
  </si>
  <si>
    <t>PQQ enzyme repeat domain protein] [protein_id=AKB53654.1</t>
  </si>
  <si>
    <t>Alanyl-tRNA synthetase</t>
  </si>
  <si>
    <t>Nitrogenase FeMo-cofactor scaffold and assembly protein NifN</t>
  </si>
  <si>
    <t>AKB53203.1</t>
  </si>
  <si>
    <t>AKB55790.1</t>
  </si>
  <si>
    <t>Cobalt-precorrin-6 synthase, anaerobic</t>
  </si>
  <si>
    <t>AKB53415.1</t>
  </si>
  <si>
    <t>Acetylornithine aminotransferase</t>
  </si>
  <si>
    <t>AKB53122.1</t>
  </si>
  <si>
    <t>Peptidase M48, Ste24p precursor] [protein_id=AKB53103.1</t>
  </si>
  <si>
    <t>TATA-box binding protein</t>
  </si>
  <si>
    <t>AKB56316.1</t>
  </si>
  <si>
    <t>Phosphoserine phosphatase</t>
  </si>
  <si>
    <t>AKB56346.1</t>
  </si>
  <si>
    <t>AKB56317.1</t>
  </si>
  <si>
    <t>COG1821 family protein</t>
  </si>
  <si>
    <t>AKB54197.1</t>
  </si>
  <si>
    <t>ATP-dependent DNA ligase</t>
  </si>
  <si>
    <t>AKB55916.1</t>
  </si>
  <si>
    <t>Adenylate cyclase] [protein_id=AKB56113.1</t>
  </si>
  <si>
    <t>LSU ribosomal protein L8e (L2p)</t>
  </si>
  <si>
    <t>AKB53088.1</t>
  </si>
  <si>
    <t>AKB55607.1</t>
  </si>
  <si>
    <t>Inorganic pyrophosphatase</t>
  </si>
  <si>
    <t>AKB53990.1</t>
  </si>
  <si>
    <t>Methanophenazine hydrogenase maturation protease] [protein_id=AKB55560.1</t>
  </si>
  <si>
    <t>Phosphoribosylaminoimidazole-succinocarboxamide synthase</t>
  </si>
  <si>
    <t>Uridylate kinase</t>
  </si>
  <si>
    <t>AKB56097.1</t>
  </si>
  <si>
    <t>AKB53260.1</t>
  </si>
  <si>
    <t>hypothetical protein] [protein_id=AKB56080.1</t>
  </si>
  <si>
    <t>response regulator receiver</t>
  </si>
  <si>
    <t>AKB53960.1</t>
  </si>
  <si>
    <t>AKB56016.1</t>
  </si>
  <si>
    <t>AKB54540.1</t>
  </si>
  <si>
    <t>AKB53755.1</t>
  </si>
  <si>
    <t>Mn-dependent transcriptional regulator] [protein_id=AKB56101.1</t>
  </si>
  <si>
    <t>AKB53959.1</t>
  </si>
  <si>
    <t>Monomethylamine methyltransferase corrinoid protein</t>
  </si>
  <si>
    <t>AKB53149.1</t>
  </si>
  <si>
    <t>Geranylgeranyl diphosphate reductase</t>
  </si>
  <si>
    <t>AKB54793.1</t>
  </si>
  <si>
    <t>DUF447 family protein] [protein_id=AKB55840.1</t>
  </si>
  <si>
    <t>Methanophenazine hydrogenase cytochrome b subunit</t>
  </si>
  <si>
    <t>AKB55559.1</t>
  </si>
  <si>
    <t>hypothetical protein] [protein_id=AKB53950.1</t>
  </si>
  <si>
    <t>AKB56017.1</t>
  </si>
  <si>
    <t>Dipeptide-binding ABC transporter, periplasmic substrate-binding component] [protein_id=AKB53218.1</t>
  </si>
  <si>
    <t>Formylmethanofuran dehydrogenase (molybdenum) subunit B</t>
  </si>
  <si>
    <t>AKB53641.1</t>
  </si>
  <si>
    <t>translation initiation factor IF-2 subunit beta</t>
  </si>
  <si>
    <t>Mannose-6-phosphate isomerase</t>
  </si>
  <si>
    <t>AKB56473.1</t>
  </si>
  <si>
    <t>AKB53200.1</t>
  </si>
  <si>
    <t>DUF378 domain-containing protein] [protein_id=AKB56093.1</t>
  </si>
  <si>
    <t>dTDP-glucose 4,6-dehydratase</t>
  </si>
  <si>
    <t>AKB55725.1</t>
  </si>
  <si>
    <t>Anthranilate synthase, aminase component</t>
  </si>
  <si>
    <t>Inorganic pyrophosphatase] [protein_id=AKB53990.1</t>
  </si>
  <si>
    <t>AKB54948.1</t>
  </si>
  <si>
    <t>Monomethylamine:corrinoid methyltransferase</t>
  </si>
  <si>
    <t>AKB54848.1</t>
  </si>
  <si>
    <t>Flavoprotein wrbA</t>
  </si>
  <si>
    <t>AKB53756.1</t>
  </si>
  <si>
    <t>transporter, RND superfamily</t>
  </si>
  <si>
    <t>AKB53364.1</t>
  </si>
  <si>
    <t>compounds with phosphate</t>
  </si>
  <si>
    <t>AKB53148.1</t>
  </si>
  <si>
    <t>putative ATP-binding protein</t>
  </si>
  <si>
    <t>3-isopropylmalate dehydrogenase</t>
  </si>
  <si>
    <t>AKB55159.1</t>
  </si>
  <si>
    <t>AKB53225.1</t>
  </si>
  <si>
    <t>Thymidylate synthase] [protein_id=AKB55418.1</t>
  </si>
  <si>
    <t>Glycine betaine ABC transport system, permease protein OpuAB</t>
  </si>
  <si>
    <t>putative exonuclease, DNA ligase-associated</t>
  </si>
  <si>
    <t>AKB54224.1</t>
  </si>
  <si>
    <t>AKB54267.1</t>
  </si>
  <si>
    <t>hypothetical protein] [protein_id=AKB55938.1</t>
  </si>
  <si>
    <t>LSU ribosomal protein L27Ae (L15p)</t>
  </si>
  <si>
    <t>AKB55589.1</t>
  </si>
  <si>
    <t>S-layer family duplication domain protein</t>
  </si>
  <si>
    <t>AKB56466.1</t>
  </si>
  <si>
    <t>AKB55548.1</t>
  </si>
  <si>
    <t>Phycocyanin alpha phycocyanobilin lyase] [protein_id=AKB55518.1</t>
  </si>
  <si>
    <t>Phosphoribosylaminoimidazole-succinocarboxamide synthase] [protein_id=AKB56097.1</t>
  </si>
  <si>
    <t>Cell surface protein</t>
  </si>
  <si>
    <t>AKB55391.1</t>
  </si>
  <si>
    <t>Monomethylamine methyltransferase corrinoid protein] [protein_id=AKB53149.1</t>
  </si>
  <si>
    <t>ATP phosphoribosyltransferase] [protein_id=AKB53239.1</t>
  </si>
  <si>
    <t>AKB54849.1</t>
  </si>
  <si>
    <t>hypothetical protein] [protein_id=AKB55381.1</t>
  </si>
  <si>
    <t>Arginyl-tRNA synthetase</t>
  </si>
  <si>
    <t>AKB55363.1</t>
  </si>
  <si>
    <t>chloramphenicol O-acetyltransferase</t>
  </si>
  <si>
    <t>AKB54365.1</t>
  </si>
  <si>
    <t>Hydantoinase] [protein_id=AKB56322.1</t>
  </si>
  <si>
    <t>AKB56484.1</t>
  </si>
  <si>
    <t>Triosephosphate isomerase</t>
  </si>
  <si>
    <t>AKB53066.1</t>
  </si>
  <si>
    <t>pyridoxamine 5'-phosphate oxidase, FMN-binding family] [protein_id=AKB54627.1</t>
  </si>
  <si>
    <t>AKB55165.1</t>
  </si>
  <si>
    <t>Transcriptional regulator, MerR family] [protein_id=AKB54924.1</t>
  </si>
  <si>
    <t>Acetolactate synthase small subunit</t>
  </si>
  <si>
    <t>AKB55737.1</t>
  </si>
  <si>
    <t>Fmn-binding protein] [protein_id=AKB54032.1</t>
  </si>
  <si>
    <t>hypothetical protein] [protein_id=AKB55922.1</t>
  </si>
  <si>
    <t>Trk system potassium uptake protein TrkA</t>
  </si>
  <si>
    <t>AKB54202.1</t>
  </si>
  <si>
    <t>Thioredoxin reductase</t>
  </si>
  <si>
    <t>AKB54427.1</t>
  </si>
  <si>
    <t>Universal stress protein</t>
  </si>
  <si>
    <t>AKB54493.1</t>
  </si>
  <si>
    <t>Dihydroorotate dehydrogenase electron transfer subunit</t>
  </si>
  <si>
    <t>AKB53424.1</t>
  </si>
  <si>
    <t>AKB55956.1</t>
  </si>
  <si>
    <t>Multi antimicrobial extrusion protein (Na(+)/drug antiporter), MATE family of MDR efflux pumps</t>
  </si>
  <si>
    <t>AKB53965.1</t>
  </si>
  <si>
    <t>AKB55761.1</t>
  </si>
  <si>
    <t>AKB53444.1</t>
  </si>
  <si>
    <t>Indolepyruvate oxidoreductase subunit IorA</t>
  </si>
  <si>
    <t>AKB53805.1</t>
  </si>
  <si>
    <t>5-tetrahydromethanopterin:corrinoid iron-sulfur protein methyltransferase</t>
  </si>
  <si>
    <t>AKB53621.1</t>
  </si>
  <si>
    <t>putative transporter PduT for various metalloporphyrins] [protein_id=AKB53513.1</t>
  </si>
  <si>
    <t>AKB54856.1</t>
  </si>
  <si>
    <t>AKB55291.1</t>
  </si>
  <si>
    <t>AKB53816.1</t>
  </si>
  <si>
    <t>Pantoate kinase, archaeal</t>
  </si>
  <si>
    <t>AKB54906.1</t>
  </si>
  <si>
    <t>Molybdenum transport system permease protein ModB] [protein_id=AKB55167.1</t>
  </si>
  <si>
    <t>AKB55242.1</t>
  </si>
  <si>
    <t>Carbamoyl-phosphate synthase large chain</t>
  </si>
  <si>
    <t>AKB54221.1</t>
  </si>
  <si>
    <t>Cysteine synthase] [protein_id=AKB54249.1</t>
  </si>
  <si>
    <t>tRNA S(4)U 4-thiouridine synthase (former ThiI)</t>
  </si>
  <si>
    <t>AKB55094.1</t>
  </si>
  <si>
    <t>AKB53728.1</t>
  </si>
  <si>
    <t>CrcB protein</t>
  </si>
  <si>
    <t>AKB56061.1</t>
  </si>
  <si>
    <t>Pyruvate,phosphate dikinase</t>
  </si>
  <si>
    <t>N-acetyl-gamma-glutamyl-phosphate reductase</t>
  </si>
  <si>
    <t>AKB53486.1</t>
  </si>
  <si>
    <t>AKB55499.1</t>
  </si>
  <si>
    <t>Aconitate hydratase</t>
  </si>
  <si>
    <t>Glycine betaine ABC transport system, glycine betaine-binding protein OpuAC</t>
  </si>
  <si>
    <t>AKB53331.1</t>
  </si>
  <si>
    <t>AKB54225.1</t>
  </si>
  <si>
    <t>Putative Zn-dependent hydrolase in polyisoprenoid biosynthetic cluster</t>
  </si>
  <si>
    <t>AKB53484.1</t>
  </si>
  <si>
    <t>NAD(P)-dependent glyceraldehyde 3-phosphate dehydrogenase archaeal</t>
  </si>
  <si>
    <t>AKB54919.1</t>
  </si>
  <si>
    <t>sensory transduction histidine kinase</t>
  </si>
  <si>
    <t>AKB55361.1</t>
  </si>
  <si>
    <t>hypothetical protein] [protein_id=AKB55904.1</t>
  </si>
  <si>
    <t>V-type ATP synthase subunit C</t>
  </si>
  <si>
    <t>AKB53590.1</t>
  </si>
  <si>
    <t>AKB53194.1</t>
  </si>
  <si>
    <t>Threonyl-tRNA synthetase</t>
  </si>
  <si>
    <t>AKB54789.1</t>
  </si>
  <si>
    <t>DNA-directed RNA polymerase subunit K] [protein_id=AKB53478.1</t>
  </si>
  <si>
    <t>Energy-conserving hydrogenase (ferredoxin), subunit E</t>
  </si>
  <si>
    <t>AKB55808.1</t>
  </si>
  <si>
    <t>Cell division protein FtsJ] [protein_id=AKB54297.1</t>
  </si>
  <si>
    <t>Cell division protein FtsX</t>
  </si>
  <si>
    <t>AKB53967.1</t>
  </si>
  <si>
    <t>Biosynthetic Aromatic amino acid aminotransferase alpha / Aspartate aminotransferase</t>
  </si>
  <si>
    <t>AKB54105.1</t>
  </si>
  <si>
    <t>Superoxide dismutase (Mn/Fe)</t>
  </si>
  <si>
    <t>AKB54775.1</t>
  </si>
  <si>
    <t>Putative FKBP-type peptidyl-prolyl cis-trans isomerase</t>
  </si>
  <si>
    <t>AKB54755.1</t>
  </si>
  <si>
    <t>TPR-domain containing protein</t>
  </si>
  <si>
    <t>AKB55671.1</t>
  </si>
  <si>
    <t>Formaldehyde activating enzyme</t>
  </si>
  <si>
    <t>AKB55442.1</t>
  </si>
  <si>
    <t>MoxR-like ATPase</t>
  </si>
  <si>
    <t>AKB53730.1</t>
  </si>
  <si>
    <t>Pyrroline-5-carboxylate reductase</t>
  </si>
  <si>
    <t>AKB56048.1</t>
  </si>
  <si>
    <t>L-threonine 3-O-phosphate decarboxylase</t>
  </si>
  <si>
    <t>AKB53838.1</t>
  </si>
  <si>
    <t>AKB53759.1</t>
  </si>
  <si>
    <t>AKB55187.1</t>
  </si>
  <si>
    <t>AKB53065.1</t>
  </si>
  <si>
    <t>hypothetical protein] [protein_id=AKB55640.1</t>
  </si>
  <si>
    <t>AKB54803.1</t>
  </si>
  <si>
    <t>Hydantoinase</t>
  </si>
  <si>
    <t>Thiamin biosynthesis protein ThiC</t>
  </si>
  <si>
    <t>AKB54991.1</t>
  </si>
  <si>
    <t>AKB56158.1</t>
  </si>
  <si>
    <t>Chitin binding protein] [protein_id=AKB53315.1</t>
  </si>
  <si>
    <t>Glycine betaine ABC transport system, ATP-binding protein OpuAA</t>
  </si>
  <si>
    <t>AKB54223.1</t>
  </si>
  <si>
    <t>AKB56347.1</t>
  </si>
  <si>
    <t>Iron(III) dicitrate transport system permease protein] [protein_id=AKB53823.1</t>
  </si>
  <si>
    <t>AKB54857.1</t>
  </si>
  <si>
    <t>LSU ribosomal protein L17e (L22p)</t>
  </si>
  <si>
    <t>AKB55605.1</t>
  </si>
  <si>
    <t>DNA-directed RNA polymerase subunit D</t>
  </si>
  <si>
    <t>AKB55575.1</t>
  </si>
  <si>
    <t>Chaperone protein DnaK</t>
  </si>
  <si>
    <t>AKB54360.1</t>
  </si>
  <si>
    <t>AKB54200.1</t>
  </si>
  <si>
    <t>O-phosphoseryl-tRNA(Cys) synthetase</t>
  </si>
  <si>
    <t>Oligopeptide transport system permease protein OppB] [protein_id=AKB53684.1</t>
  </si>
  <si>
    <t>AKB56439.1</t>
  </si>
  <si>
    <t>Thiamine-monophosphate kinase</t>
  </si>
  <si>
    <t>AKB56465.1</t>
  </si>
  <si>
    <t>Cobalamin synthase</t>
  </si>
  <si>
    <t>AKB53841.1</t>
  </si>
  <si>
    <t>AKB56410.1</t>
  </si>
  <si>
    <t>Amino acid permease] [protein_id=AKB53978.1</t>
  </si>
  <si>
    <t>AKB53968.1</t>
  </si>
  <si>
    <t>Phosphoserine aminotransferase</t>
  </si>
  <si>
    <t>AKB54894.1</t>
  </si>
  <si>
    <t>Glycyl-tRNA synthetase</t>
  </si>
  <si>
    <t>AKB56434.1</t>
  </si>
  <si>
    <t>Chloramphenicol acetyltransferase</t>
  </si>
  <si>
    <t>AKB54990.1</t>
  </si>
  <si>
    <t>LSU ribosomal protein L10Ae (L1p)</t>
  </si>
  <si>
    <t>AKB56174.1</t>
  </si>
  <si>
    <t>Formylmethanofuran dehydrogenase (molybdenum) subunit C</t>
  </si>
  <si>
    <t>Nitrogenase vanadium-cofactor synthesis protein VnfE</t>
  </si>
  <si>
    <t>CoB--CoM heterodisulfide reductase 2 iron-sulfur subunit D</t>
  </si>
  <si>
    <t>AKB53639.1</t>
  </si>
  <si>
    <t>AKB54349.1</t>
  </si>
  <si>
    <t>AKB55857.1</t>
  </si>
  <si>
    <t>ABC transporter, ATP-binding protein</t>
  </si>
  <si>
    <t>Aspartate aminotransferase</t>
  </si>
  <si>
    <t>AKB54855.1</t>
  </si>
  <si>
    <t>AKB55423.1</t>
  </si>
  <si>
    <t>AKB53390.1</t>
  </si>
  <si>
    <t>LSU ribosomal protein L9e (L6p)</t>
  </si>
  <si>
    <t>Cysteine desulfurase</t>
  </si>
  <si>
    <t>AKB55595.1</t>
  </si>
  <si>
    <t>AKB53313.1</t>
  </si>
  <si>
    <t>Protein-export membrane protein SecD</t>
  </si>
  <si>
    <t>Flavodoxin] [protein_id=AKB55257.1</t>
  </si>
  <si>
    <t>AKB53142.1</t>
  </si>
  <si>
    <t>AKB54661.1</t>
  </si>
  <si>
    <t>AKB56426.1</t>
  </si>
  <si>
    <t>AKB56474.1</t>
  </si>
  <si>
    <t>Fumarate hydratase class I, aerobic</t>
  </si>
  <si>
    <t>AKB54581.1</t>
  </si>
  <si>
    <t>Polyferredoxin protein MvhB</t>
  </si>
  <si>
    <t>AKB53637.1</t>
  </si>
  <si>
    <t>Long-chain-fatty-acid--CoA ligase</t>
  </si>
  <si>
    <t>AKB55686.1</t>
  </si>
  <si>
    <t>Methanophenazine hydrogenase large subunit</t>
  </si>
  <si>
    <t>AKB55558.1</t>
  </si>
  <si>
    <t>Glutamate synthase [NADPH] large chain</t>
  </si>
  <si>
    <t>AKB56227.1</t>
  </si>
  <si>
    <t>MFS permease</t>
  </si>
  <si>
    <t>AKB53608.1</t>
  </si>
  <si>
    <t>tRNA S(4)U 4-thiouridine synthase (former ThiI)] [protein_id=AKB55094.1</t>
  </si>
  <si>
    <t>AKB54009.1</t>
  </si>
  <si>
    <t>CoB--CoM heterodisulfide reductase 2 subunit E</t>
  </si>
  <si>
    <t>AKB55858.1</t>
  </si>
  <si>
    <t>bi-functional transferase/deacetylase</t>
  </si>
  <si>
    <t>AKB55362.1</t>
  </si>
  <si>
    <t>Glutamine synthetase type I</t>
  </si>
  <si>
    <t>AKB55256.1</t>
  </si>
  <si>
    <t>AKB53388.1</t>
  </si>
  <si>
    <t>Ketol-acid reductoisomerase</t>
  </si>
  <si>
    <t>AKB55736.1</t>
  </si>
  <si>
    <t>V-type ATP synthase subunit E</t>
  </si>
  <si>
    <t>AKB53591.1</t>
  </si>
  <si>
    <t>Tetracycline resistance protein</t>
  </si>
  <si>
    <t>AKB53182.1</t>
  </si>
  <si>
    <t>Ferrous iron transport protein B] [protein_id=AKB53199.1</t>
  </si>
  <si>
    <t>putative exosome complex RNA-binding protein 1</t>
  </si>
  <si>
    <t>AKB55033.1</t>
  </si>
  <si>
    <t>Methionyl-tRNA synthetase</t>
  </si>
  <si>
    <t>AKB56109.1</t>
  </si>
  <si>
    <t>2-oxoglutarate oxidoreductase, alpha subunit] [protein_id=AKB55213.1</t>
  </si>
  <si>
    <t>ATP phosphoribosyltransferase</t>
  </si>
  <si>
    <t>LSU ribosomal protein P0 (L10p)</t>
  </si>
  <si>
    <t>AKB53239.1</t>
  </si>
  <si>
    <t>AKB56173.1</t>
  </si>
  <si>
    <t>Serine--glyoxylate aminotransferase</t>
  </si>
  <si>
    <t>AKB55426.1</t>
  </si>
  <si>
    <t>carbon metabolism?</t>
  </si>
  <si>
    <t>CTP synthase</t>
  </si>
  <si>
    <t>AKB55317.1</t>
  </si>
  <si>
    <t>Coenzyme F420:L-glutamate ligase</t>
  </si>
  <si>
    <t>AKB53138.1</t>
  </si>
  <si>
    <t>Glutamyl-tRNA(Gln) amidotransferase transferase subunit</t>
  </si>
  <si>
    <t>AKB54238.1</t>
  </si>
  <si>
    <t>DNA primase small subunit</t>
  </si>
  <si>
    <t>AKB55885.1</t>
  </si>
  <si>
    <t>Nucleoside diphosphate kinase</t>
  </si>
  <si>
    <t>AKB54136.1</t>
  </si>
  <si>
    <t>Ribose-phosphate pyrophosphokinase] [protein_id=AKB53554.1</t>
  </si>
  <si>
    <t>Methylcobalamin:coenzyme M methyltransferase, methanol-specific] [protein_id=AKB56311.1</t>
  </si>
  <si>
    <t>AKB55078.1</t>
  </si>
  <si>
    <t>MoxR-related protein</t>
  </si>
  <si>
    <t>AKB53337.1</t>
  </si>
  <si>
    <t>N(5),N(10)-methenyltetrahydromethanopterin cyclohydrolase</t>
  </si>
  <si>
    <t>AKB54676.1</t>
  </si>
  <si>
    <t>Down</t>
  </si>
  <si>
    <t>AKB56156.1</t>
  </si>
  <si>
    <t>Phosphate ABC transporter, periplasmic phosphate-binding protein PstS</t>
  </si>
  <si>
    <t>AKB53662.1</t>
  </si>
  <si>
    <t>Homoserine O-acetyltransferase] [protein_id=AKB54256.1</t>
  </si>
  <si>
    <t>Coenzyme B synthesis from 2-oxoglutarate: steps 1, 6, and 10</t>
  </si>
  <si>
    <t>AKB55237.1</t>
  </si>
  <si>
    <t>Isoleucyl-tRNA synthetase</t>
  </si>
  <si>
    <t>AKB53987.1</t>
  </si>
  <si>
    <t>AKB55069.1</t>
  </si>
  <si>
    <t>2-isopropylmalate synthase</t>
  </si>
  <si>
    <t>Methylenetetrahydrofolate dehydrogenase (NADP+)</t>
  </si>
  <si>
    <t>AKB53060.1</t>
  </si>
  <si>
    <t>AKB54003.1</t>
  </si>
  <si>
    <t>Oligopeptide ABC transporter, periplasmic oligopeptide-binding protein OppA] [protein_id=AKB55846.1</t>
  </si>
  <si>
    <t>FmdE, Molybdenum formylmethanofuran dehydrogenase operon</t>
  </si>
  <si>
    <t>GTP cyclohydrolase I type 2</t>
  </si>
  <si>
    <t>AKB53387.1</t>
  </si>
  <si>
    <t>AKB56383.1</t>
  </si>
  <si>
    <t>Cell surface glycoprotein] [protein_id=AKB54935.1</t>
  </si>
  <si>
    <t>SSU ribosomal protein S16e (S9p)</t>
  </si>
  <si>
    <t>AKB53476.1</t>
  </si>
  <si>
    <t>Ribonucleotide reductase of class III (anaerobic), large subunit</t>
  </si>
  <si>
    <t>Protein-L-isoaspartate O-methyltransferase</t>
  </si>
  <si>
    <t>AKB56463.1</t>
  </si>
  <si>
    <t>AKB53445.1</t>
  </si>
  <si>
    <t>Archaeal S-adenosylmethionine synthetase</t>
  </si>
  <si>
    <t>AKB53238.1</t>
  </si>
  <si>
    <t>Inositol-1-phosphate synthase</t>
  </si>
  <si>
    <t>glycosyltransferase (group I)</t>
  </si>
  <si>
    <t>AKB56460.1</t>
  </si>
  <si>
    <t>AKB54724.1</t>
  </si>
  <si>
    <t>LSU ribosomal protein L15e</t>
  </si>
  <si>
    <t>AKB55039.1</t>
  </si>
  <si>
    <t>Preprotein translocase secY subunit</t>
  </si>
  <si>
    <t>AKB55588.1</t>
  </si>
  <si>
    <t>Proline 2-methylase for pyrrolysine biosynthesis</t>
  </si>
  <si>
    <t>AKB53154.1</t>
  </si>
  <si>
    <t>Sterol-regulatory element-binding protein intramembrane protease</t>
  </si>
  <si>
    <t>AKB55139.1</t>
  </si>
  <si>
    <t>Kef-type K+ transport systems (NAD-binding component fused to domain related to exopolyphosphatase)</t>
  </si>
  <si>
    <t>AKB53549.1</t>
  </si>
  <si>
    <t>putative metal dependent hydrolase</t>
  </si>
  <si>
    <t>Geranylfarnesyl diphosphate synthase</t>
  </si>
  <si>
    <t>AKB53366.1</t>
  </si>
  <si>
    <t>AKB53485.1</t>
  </si>
  <si>
    <t>hypothetical protein] [protein_id=AKB54173.1</t>
  </si>
  <si>
    <t>AKB54174.1</t>
  </si>
  <si>
    <t>ABC transporter, solute-binding protein</t>
  </si>
  <si>
    <t>AKB56225.1</t>
  </si>
  <si>
    <t>AKB53386.1</t>
  </si>
  <si>
    <t>AKB53298.1</t>
  </si>
  <si>
    <t>Cytochrome d ubiquinol oxidase subunit II</t>
  </si>
  <si>
    <t>AKB55625.1</t>
  </si>
  <si>
    <t>Rubrerythrin] [protein_id=AKB55701.1</t>
  </si>
  <si>
    <t>Hydroxymethylglutaryl-CoA reductase</t>
  </si>
  <si>
    <t>AKB56495.1</t>
  </si>
  <si>
    <t>AKB53691.1</t>
  </si>
  <si>
    <t>AKB55055.1</t>
  </si>
  <si>
    <t>Vitamin B12 ABC transporter, permease component BtuC] [protein_id=AKB56079.1</t>
  </si>
  <si>
    <t>AKB55611.1</t>
  </si>
  <si>
    <t>AKB55963.1</t>
  </si>
  <si>
    <t>ABC transporter, permease protein] [protein_id=AKB54065.1</t>
  </si>
  <si>
    <t>AKB53713.1</t>
  </si>
  <si>
    <t>AKB54738.1</t>
  </si>
  <si>
    <t>membrane protein, putative</t>
  </si>
  <si>
    <t>haloacid dehalogenase-like hydrolase</t>
  </si>
  <si>
    <t>AKB53976.1</t>
  </si>
  <si>
    <t>AKB54310.1</t>
  </si>
  <si>
    <t>AKB56240.1</t>
  </si>
  <si>
    <t>AKB54304.1</t>
  </si>
  <si>
    <t>AKB54497.1</t>
  </si>
  <si>
    <t>Phosphoribosyl transferase domain protein</t>
  </si>
  <si>
    <t>AKB53521.1</t>
  </si>
  <si>
    <t>Fe-S OXIDOREDUCTASE</t>
  </si>
  <si>
    <t>AKB53057.1</t>
  </si>
  <si>
    <t>AKB55247.1</t>
  </si>
  <si>
    <t>Lead, cadmium, zinc and mercury transporting ATPase</t>
  </si>
  <si>
    <t>AKB53177.1</t>
  </si>
  <si>
    <t>Putative snRNP Sm-like protein] [protein_id=AKB54278.1</t>
  </si>
  <si>
    <t>AKB54230.1</t>
  </si>
  <si>
    <t>AKB54173.1</t>
  </si>
  <si>
    <t>AKB54720.1</t>
  </si>
  <si>
    <t>Universal stress protein] [protein_id=AKB56056.1</t>
  </si>
  <si>
    <t>AKB54880.1</t>
  </si>
  <si>
    <t>AKB56437.1</t>
  </si>
  <si>
    <t>AKB53671.1</t>
  </si>
  <si>
    <t>transcriptional regulator</t>
  </si>
  <si>
    <t>AKB56184.1</t>
  </si>
  <si>
    <t>AKB54175.1</t>
  </si>
  <si>
    <t>DNA repair and recombination protein RadA] [protein_id=AKB54962.1</t>
  </si>
  <si>
    <t>Transporter</t>
  </si>
  <si>
    <t>AKB56142.1</t>
  </si>
  <si>
    <t>Sugar phosphate isomerase/epimerase</t>
  </si>
  <si>
    <t>AKB56212.1</t>
  </si>
  <si>
    <t>AKB53359.1</t>
  </si>
  <si>
    <t>AKB55462.1</t>
  </si>
  <si>
    <t>Phosphoribosylformimino-5-aminoimidazole carboxamide ribotide isomerase</t>
  </si>
  <si>
    <t>AKB53240.1</t>
  </si>
  <si>
    <t>AKB56166.1</t>
  </si>
  <si>
    <t>AKB56216.1</t>
  </si>
  <si>
    <t>Isopentenyl-diphosphate delta-isomerase, FMN-dependent</t>
  </si>
  <si>
    <t>AKB53483.1</t>
  </si>
  <si>
    <t>AKB55864.1</t>
  </si>
  <si>
    <t>AKB56222.1</t>
  </si>
  <si>
    <t>tRNAHis-5'-guanylyltransferase</t>
  </si>
  <si>
    <t>AKB56382.1</t>
  </si>
  <si>
    <t>AKB55946.1</t>
  </si>
  <si>
    <t>AKB53041.1</t>
  </si>
  <si>
    <t>CoB--CoM heterodisulfide reductase subunit C] [protein_id=AKB53710.1</t>
  </si>
  <si>
    <t>alpha/beta superfamily</t>
  </si>
  <si>
    <t>AKB56457.1</t>
  </si>
  <si>
    <t>AKB53611.1</t>
  </si>
  <si>
    <t>Cobalt-zinc-cadmium resistance protein</t>
  </si>
  <si>
    <t>AKB53136.1</t>
  </si>
  <si>
    <t>AKB53449.1</t>
  </si>
  <si>
    <t>HTH DNA-binding protein</t>
  </si>
  <si>
    <t>AKB54006.1</t>
  </si>
  <si>
    <t>DNA-directed RNA polymerase subunit H</t>
  </si>
  <si>
    <t>AKB53882.1</t>
  </si>
  <si>
    <t>SSU ribosomal protein S8e</t>
  </si>
  <si>
    <t>AKB53849.1</t>
  </si>
  <si>
    <t>AKB55352.1</t>
  </si>
  <si>
    <t>Phosphoenolpyruvate carboxylase, archaeal] [protein_id=AKB54119.1</t>
  </si>
  <si>
    <t>UvsW helicase</t>
  </si>
  <si>
    <t>His-Xaa-Ser system radical SAM maturase HxsC</t>
  </si>
  <si>
    <t>AKB53932.1</t>
  </si>
  <si>
    <t>AKB55680.1</t>
  </si>
  <si>
    <t>Integral membrane protein</t>
  </si>
  <si>
    <t>AKB55662.1</t>
  </si>
  <si>
    <t>hypothetical protein] [protein_id=AKB54617.1</t>
  </si>
  <si>
    <t>Two-component response regulator</t>
  </si>
  <si>
    <t>DNA-binding HTH domain in riboflavin kinase</t>
  </si>
  <si>
    <t>AKB56307.1</t>
  </si>
  <si>
    <t>AKB53441.1</t>
  </si>
  <si>
    <t>AKB55381.1</t>
  </si>
  <si>
    <t>Ornithine decarboxylase] [protein_id=AKB55259.1</t>
  </si>
  <si>
    <t>AKB56098.1</t>
  </si>
  <si>
    <t>AKB54177.1</t>
  </si>
  <si>
    <t>Rubrerythrin</t>
  </si>
  <si>
    <t>AKB54026.1</t>
  </si>
  <si>
    <t>Carbon monoxide dehydrogenase CooS subunit</t>
  </si>
  <si>
    <t>AKB55315.1</t>
  </si>
  <si>
    <t>AKB54617.1</t>
  </si>
  <si>
    <t>AKB53577.1</t>
  </si>
  <si>
    <t>Glycosyltransferase</t>
  </si>
  <si>
    <t>AKB55654.1</t>
  </si>
  <si>
    <t>4-aminobutyrate aminotransferase] [protein_id=AKB54235.1</t>
  </si>
  <si>
    <t>Formylmethanofuran dehydrogenase subunit A</t>
  </si>
  <si>
    <t>AKB53389.1</t>
  </si>
  <si>
    <t>Ferrous iron transport protein B</t>
  </si>
  <si>
    <t>AKB54303.1</t>
  </si>
  <si>
    <t>AKB53199.1</t>
  </si>
  <si>
    <t>Ribosomal protein S6</t>
  </si>
  <si>
    <t>AKB55441.1</t>
  </si>
  <si>
    <t>Oligopeptide ABC transporter, periplasmic oligopeptide-binding protein OppA] [protein_id=AKB54088.1</t>
  </si>
  <si>
    <t>hypothetical protein] [protein_id=AKB56128.1</t>
  </si>
  <si>
    <t>DNA-directed RNA polymerase subunit K</t>
  </si>
  <si>
    <t>AKB53478.1</t>
  </si>
  <si>
    <t>AKB53638.1</t>
  </si>
  <si>
    <t>Indole-3-glycerol phosphate synthase</t>
  </si>
  <si>
    <t>AKB54953.1</t>
  </si>
  <si>
    <t>(dimethylallyl)adenosine tRNA methylthiotransferase</t>
  </si>
  <si>
    <t>AKB55539.1</t>
  </si>
  <si>
    <t>AKB56119.1</t>
  </si>
  <si>
    <t>Amino acid permease</t>
  </si>
  <si>
    <t>AKB53978.1</t>
  </si>
  <si>
    <t>Energy-conserving hydrogenase (ferredoxin), subunit F</t>
  </si>
  <si>
    <t>AKB55809.1</t>
  </si>
  <si>
    <t>AKB53077.1</t>
  </si>
  <si>
    <t>AKB56217.1</t>
  </si>
  <si>
    <t>Deacetylase] [protein_id=AKB54800.1</t>
  </si>
  <si>
    <t>Putative snRNP Sm-like protein</t>
  </si>
  <si>
    <t>AKB54278.1</t>
  </si>
  <si>
    <t>ABC1 family protein</t>
  </si>
  <si>
    <t>AKB54040.1</t>
  </si>
  <si>
    <t>AKB53175.1</t>
  </si>
  <si>
    <t>AKB55117.1</t>
  </si>
  <si>
    <t>PQQ enzyme repeat domain protein] [protein_id=AKB53655.1</t>
  </si>
  <si>
    <t>5'-methylthioadenosine phosphorylase</t>
  </si>
  <si>
    <t>ubiquinone/menaquinone biosynthesis methyltransferase</t>
  </si>
  <si>
    <t>AKB54845.1</t>
  </si>
  <si>
    <t>AKB55276.1</t>
  </si>
  <si>
    <t>AKB56237.1</t>
  </si>
  <si>
    <t>Cation transporter] [protein_id=AKB53087.1</t>
  </si>
  <si>
    <t>AKB54259.1</t>
  </si>
  <si>
    <t>Cysteine desulfurase] [protein_id=AKB54252.1</t>
  </si>
  <si>
    <t>AKB55624.1</t>
  </si>
  <si>
    <t>AKB54925.1</t>
  </si>
  <si>
    <t>Methanol methyltransferase corrinoid protein</t>
  </si>
  <si>
    <t>AKB53290.1</t>
  </si>
  <si>
    <t>AKB55350.1</t>
  </si>
  <si>
    <t>Peptidase M48, Ste24p precursor</t>
  </si>
  <si>
    <t>AKB53103.1</t>
  </si>
  <si>
    <t>AKB54655.1</t>
  </si>
  <si>
    <t>AKB53831.1</t>
  </si>
  <si>
    <t>O-antigen flippase Wzx] [protein_id=AKB56365.1</t>
  </si>
  <si>
    <t>Phosphoenolpyruvate carboxylase, archaeal</t>
  </si>
  <si>
    <t>AKB54119.1</t>
  </si>
  <si>
    <t>Phospholipid-binding protein</t>
  </si>
  <si>
    <t>AKB54513.1</t>
  </si>
  <si>
    <t>AKB54673.1</t>
  </si>
  <si>
    <t>Homocysteine desulfhydrase</t>
  </si>
  <si>
    <t>AKB53740.1</t>
  </si>
  <si>
    <t>AKB55953.1</t>
  </si>
  <si>
    <t>Putative deoxyribonuclease YcfH</t>
  </si>
  <si>
    <t>AKB53059.1</t>
  </si>
  <si>
    <t>Archaeal histone</t>
  </si>
  <si>
    <t>AKB55873.1</t>
  </si>
  <si>
    <t>hypothetical protein] [protein_id=AKB54391.1</t>
  </si>
  <si>
    <t>SSU ribosomal protein S24e</t>
  </si>
  <si>
    <t>AKB55669.1</t>
  </si>
  <si>
    <t>AKB55022.1</t>
  </si>
  <si>
    <t>AKB56120.1</t>
  </si>
  <si>
    <t>Dinucleotide-utilizing enzymes involved in molybdopterin and thiamine biosynthesis family 2</t>
  </si>
  <si>
    <t>AKB56302.1</t>
  </si>
  <si>
    <t>AKB53338.1</t>
  </si>
  <si>
    <t>AKB54309.1</t>
  </si>
  <si>
    <t>AKB54022.1</t>
  </si>
  <si>
    <t>hypothetical protein] [protein_id=AKB53770.1</t>
  </si>
  <si>
    <t>Rhodanese-like domain protein</t>
  </si>
  <si>
    <t>Ribosomal-protein-S18p-alanine acetyltransferase</t>
  </si>
  <si>
    <t>AKB53833.1</t>
  </si>
  <si>
    <t>AKB53042.1</t>
  </si>
  <si>
    <t>Methylthiol:coenzyme M methyltransferase corrinoid protein</t>
  </si>
  <si>
    <t>AKB54539.1</t>
  </si>
  <si>
    <t>AKB53392.1</t>
  </si>
  <si>
    <t>Ribonucleotide reductase of class II (coenzyme B12-dependent)</t>
  </si>
  <si>
    <t>AKB53986.1</t>
  </si>
  <si>
    <t>AKB53803.1</t>
  </si>
  <si>
    <t>Ubiquitin-like small archaeal modifier protein SAMP2</t>
  </si>
  <si>
    <t>AKB55295.1</t>
  </si>
  <si>
    <t>Cell surface glycoprotein] [protein_id=AKB54937.1</t>
  </si>
  <si>
    <t>Cell surface glycoprotein</t>
  </si>
  <si>
    <t>AKB54935.1</t>
  </si>
  <si>
    <t>AKB56229.1</t>
  </si>
  <si>
    <t>High-affnity carbon uptake protein Hat/HatR</t>
  </si>
  <si>
    <t>AKB54713.1</t>
  </si>
  <si>
    <t>Inosine-5'-monophosphate dehydrogenase] [protein_id=AKB56057.1</t>
  </si>
  <si>
    <t>AKB54468.1</t>
  </si>
  <si>
    <t>AKB55446.1</t>
  </si>
  <si>
    <t>scaffold protein</t>
  </si>
  <si>
    <t>AKB54253.1</t>
  </si>
  <si>
    <t>SSU ribosomal protein S24e] [protein_id=AKB55669.1</t>
  </si>
  <si>
    <t>AKB55714.1</t>
  </si>
  <si>
    <t>AKB53926.1</t>
  </si>
  <si>
    <t>Hydrogenase expression/formation protein</t>
  </si>
  <si>
    <t>AKB53858.1</t>
  </si>
  <si>
    <t>AKB54955.1</t>
  </si>
  <si>
    <t>D-3-phosphoglycerate dehydrogenase] [protein_id=AKB53471.1</t>
  </si>
  <si>
    <t>Sodium/potassium-transporting ATPase, alpha subunit</t>
  </si>
  <si>
    <t>AKB56310.1</t>
  </si>
  <si>
    <t>Methanol:corrinoid methyltransferase</t>
  </si>
  <si>
    <t>AKB53300.1</t>
  </si>
  <si>
    <t>hypothetical protein] [protein_id=AKB55483.1</t>
  </si>
  <si>
    <t>AKB56151.1</t>
  </si>
  <si>
    <t>Ribosomal-protein-S18p-alanine acetyltransferase] [protein_id=AKB55976.1</t>
  </si>
  <si>
    <t>Homoserine O-acetyltransferase</t>
  </si>
  <si>
    <t>Beta-lysine acetyltransferase</t>
  </si>
  <si>
    <t>AKB54256.1</t>
  </si>
  <si>
    <t>AKB56251.1</t>
  </si>
  <si>
    <t>SSU ribosomal protein S19e</t>
  </si>
  <si>
    <t>AKB54023.1</t>
  </si>
  <si>
    <t>AKB56019.1</t>
  </si>
  <si>
    <t>Mobile element protein] [protein_id=AKB54814.1</t>
  </si>
  <si>
    <t>AKB55698.1</t>
  </si>
  <si>
    <t>tRNA N2,N2-dimethyl(Guanine26-N2)-methyltransferase</t>
  </si>
  <si>
    <t>AKB54865.1</t>
  </si>
  <si>
    <t>GPR1/FUN34/yaaH family protein</t>
  </si>
  <si>
    <t>AKB56320.1</t>
  </si>
  <si>
    <t>AKB53452.1</t>
  </si>
  <si>
    <t>DNA-directed RNA polymerase subunit B''</t>
  </si>
  <si>
    <t>AKB53883.1</t>
  </si>
  <si>
    <t>AKB55901.1</t>
  </si>
  <si>
    <t>cell surface protein] [protein_id=AKB53996.1</t>
  </si>
  <si>
    <t>Chitin binding protein</t>
  </si>
  <si>
    <t>AKB55281.1</t>
  </si>
  <si>
    <t>acidic integral membrane protein</t>
  </si>
  <si>
    <t>AKB54671.1</t>
  </si>
  <si>
    <t>Cation transporter] [protein_id=AKB53088.1</t>
  </si>
  <si>
    <t>Glutaredoxin-like protein</t>
  </si>
  <si>
    <t>AKB56462.1</t>
  </si>
  <si>
    <t>Molybdopterin biosynthesis protein MoeA</t>
  </si>
  <si>
    <t>AKB56137.1</t>
  </si>
  <si>
    <t>AKB55351.1</t>
  </si>
  <si>
    <t>Ribosomal-protein-S18p-alanine acetyltransferase] [protein_id=AKB53042.1</t>
  </si>
  <si>
    <t>AKB55519.1</t>
  </si>
  <si>
    <t>Inosine-5'-monophosphate dehydrogenase</t>
  </si>
  <si>
    <t>AKB53032.1</t>
  </si>
  <si>
    <t>archaeosine tRNA-ribosyltransferase type 1</t>
  </si>
  <si>
    <t>Ribosomal protein S6] [protein_id=AKB53580.1</t>
  </si>
  <si>
    <t>AKB56342.1</t>
  </si>
  <si>
    <t>AKB56378.1</t>
  </si>
  <si>
    <t>Orotate phosphoribosyltransferase related protein</t>
  </si>
  <si>
    <t>AKB53854.1</t>
  </si>
  <si>
    <t>Glycogen phosphorylase] [protein_id=AKB55353.1</t>
  </si>
  <si>
    <t>AKB54264.1</t>
  </si>
  <si>
    <t>Lysine 2,3-aminomutase] [protein_id=AKB56252.1</t>
  </si>
  <si>
    <t>AKB55063.1</t>
  </si>
  <si>
    <t>Pyrophosphate-energized proton pump</t>
  </si>
  <si>
    <t>AKB55771.1</t>
  </si>
  <si>
    <t>AKB54402.1</t>
  </si>
  <si>
    <t>Translation elongation factor 1 alpha subunit</t>
  </si>
  <si>
    <t>AKB53892.1</t>
  </si>
  <si>
    <t>dTDP-glucose 4,6-dehydratase] [protein_id=AKB55725.1</t>
  </si>
  <si>
    <t>Phycocyanin alpha phycocyanobilin lyase</t>
  </si>
  <si>
    <t>AKB55518.1</t>
  </si>
  <si>
    <t>AKB53343.1</t>
  </si>
  <si>
    <t>AKB54545.1</t>
  </si>
  <si>
    <t>Peptidyl-prolyl cis-trans isomerase] [protein_id=AKB53722.1</t>
  </si>
  <si>
    <t>V-type ATP synthase subunit A</t>
  </si>
  <si>
    <t>AKB53588.1</t>
  </si>
  <si>
    <t>Transcriptional regulator, MarR family] [protein_id=AKB53966.1</t>
  </si>
  <si>
    <t>Transcriptional regulator, MerR family</t>
  </si>
  <si>
    <t>AKB54924.1</t>
  </si>
  <si>
    <t>AKB54804.1</t>
  </si>
  <si>
    <t>hypothetical protein] [protein_id=AKB54304.1</t>
  </si>
  <si>
    <t>Putative glycogen debranching enzyme, archaeal type, TIGR01561</t>
  </si>
  <si>
    <t>AKB55364.1</t>
  </si>
  <si>
    <t>AKB54665.1</t>
  </si>
  <si>
    <t>Branched-chain amino acid aminotransferase</t>
  </si>
  <si>
    <t>AKB56138.1</t>
  </si>
  <si>
    <t>hypothetical protein] [protein_id=AKB55698.1</t>
  </si>
  <si>
    <t>AKB55520.1</t>
  </si>
  <si>
    <t>AKB54762.1</t>
  </si>
  <si>
    <t>Oligopeptide ABC transporter, periplasmic oligopeptide-binding protein OppA</t>
  </si>
  <si>
    <t>AKB53686.1</t>
  </si>
  <si>
    <t>Protein-disulfide reductase</t>
  </si>
  <si>
    <t>AKB54404.1</t>
  </si>
  <si>
    <t>AKB54408.1</t>
  </si>
  <si>
    <t>hypothetical protein] [protein_id=AKB53611.1</t>
  </si>
  <si>
    <t>FeoA domain protein</t>
  </si>
  <si>
    <t>AKB53198.1</t>
  </si>
  <si>
    <t>Ferredoxin] [protein_id=AKB53283.1</t>
  </si>
  <si>
    <t>DUF378 domain-containing protein</t>
  </si>
  <si>
    <t>AKB54825.1</t>
  </si>
  <si>
    <t>AKB56093.1</t>
  </si>
  <si>
    <t>AKB55960.1</t>
  </si>
  <si>
    <t>AKB54300.1</t>
  </si>
  <si>
    <t>Seryl-tRNA synthetase</t>
  </si>
  <si>
    <t>AKB56107.1</t>
  </si>
  <si>
    <t>ABC transporter, permease protein</t>
  </si>
  <si>
    <t>AKB56238.1</t>
  </si>
  <si>
    <t>V-type ATP synthase subunit I</t>
  </si>
  <si>
    <t>AKB53593.1</t>
  </si>
  <si>
    <t>methyltransferase, UbiE/COQ5 family] [protein_id=AKB56081.1</t>
  </si>
  <si>
    <t>Thioredoxin</t>
  </si>
  <si>
    <t>AKB56193.1</t>
  </si>
  <si>
    <t>AKB54401.1</t>
  </si>
  <si>
    <t>Phosphoglycerate kinase</t>
  </si>
  <si>
    <t>AKB54921.1</t>
  </si>
  <si>
    <t>putative low-affinity inorganic phosphate transporter</t>
  </si>
  <si>
    <t>AKB55106.1</t>
  </si>
  <si>
    <t>AKB54721.1</t>
  </si>
  <si>
    <t>Potassium channel protein</t>
  </si>
  <si>
    <t>AKB55847.1</t>
  </si>
  <si>
    <t>AKB54652.1</t>
  </si>
  <si>
    <t>N5-methyltetrahydromethanopterin:coenzyme M methyltransferase subunit A</t>
  </si>
  <si>
    <t>AKB53610.1</t>
  </si>
  <si>
    <t>AKB53735.1</t>
  </si>
  <si>
    <t>LSU ribosomal protein L12a (P1/P2)</t>
  </si>
  <si>
    <t>AKB56172.1</t>
  </si>
  <si>
    <t>AKB54124.1</t>
  </si>
  <si>
    <t>AKB53916.1</t>
  </si>
  <si>
    <t>Heat shock protein</t>
  </si>
  <si>
    <t>AKB55512.1</t>
  </si>
  <si>
    <t>Methyl coenzyme M reductase alpha subunit</t>
  </si>
  <si>
    <t>AKB53099.1</t>
  </si>
  <si>
    <t>AKB54954.1</t>
  </si>
  <si>
    <t>AKB55421.1</t>
  </si>
  <si>
    <t>carboxymuconolactone decarboxylase</t>
  </si>
  <si>
    <t>AKB55961.1</t>
  </si>
  <si>
    <t>V-type ATP synthase subunit B</t>
  </si>
  <si>
    <t>AKB53587.1</t>
  </si>
  <si>
    <t>AKB55018.1</t>
  </si>
  <si>
    <t>Cobyrinic acid A,C-diamide synthase</t>
  </si>
  <si>
    <t>AKB56379.1</t>
  </si>
  <si>
    <t>Transcriptional regulator, FUR family</t>
  </si>
  <si>
    <t>AKB55627.1</t>
  </si>
  <si>
    <t>AKB53950.1</t>
  </si>
  <si>
    <t>iron-sulfur flavoprotein</t>
  </si>
  <si>
    <t>AKB53501.1</t>
  </si>
  <si>
    <t>Quinolinate synthetase</t>
  </si>
  <si>
    <t>AKB54254.1</t>
  </si>
  <si>
    <t>AKB54941.1</t>
  </si>
  <si>
    <t>AKB54698.1</t>
  </si>
  <si>
    <t>V-type ATP synthase subunit K</t>
  </si>
  <si>
    <t>AKB53592.1</t>
  </si>
  <si>
    <t>AKB54063.1</t>
  </si>
  <si>
    <t>3-oxoacyl-[acyl-carrier protein] reductase</t>
  </si>
  <si>
    <t>AKB55102.1</t>
  </si>
  <si>
    <t>AKB55529.1</t>
  </si>
  <si>
    <t>AKB53394.1</t>
  </si>
  <si>
    <t>AKB53582.1</t>
  </si>
  <si>
    <t>AKB53527.1</t>
  </si>
  <si>
    <t>AKB54679.1</t>
  </si>
  <si>
    <t>AKB55000.1</t>
  </si>
  <si>
    <t>AKB55718.1</t>
  </si>
  <si>
    <t>Succinate-semialdehyde dehydrogenase [NAD]</t>
  </si>
  <si>
    <t>AKB54672.1</t>
  </si>
  <si>
    <t>V-type ATP synthase subunit G</t>
  </si>
  <si>
    <t>AKB53594.1</t>
  </si>
  <si>
    <t>Pentapeptide repeat family protein</t>
  </si>
  <si>
    <t>AKB54162.1</t>
  </si>
  <si>
    <t>AKB53518.1</t>
  </si>
  <si>
    <t>Amino acid transporter</t>
  </si>
  <si>
    <t>AKB55258.1</t>
  </si>
  <si>
    <t>Dissimilatory sulfite reductase (desulfoviridin), alpha and beta subunits</t>
  </si>
  <si>
    <t>AKB55860.1</t>
  </si>
  <si>
    <t>Fe-S oxidoreductase</t>
  </si>
  <si>
    <t>AKB53462.1</t>
  </si>
  <si>
    <t>Secreted and surface protein containing fasciclin-like repeats</t>
  </si>
  <si>
    <t>AKB54624.1</t>
  </si>
  <si>
    <t>AKB54037.1</t>
  </si>
  <si>
    <t>bifunctional phosphopantothenoylcysteine decarboxylase/phosphopantothenate synthase</t>
  </si>
  <si>
    <t>AKB55700.1</t>
  </si>
  <si>
    <t>AKB54841.1</t>
  </si>
  <si>
    <t>AKB54027.1</t>
  </si>
  <si>
    <t>AKB53384.1</t>
  </si>
  <si>
    <t>AKB56242.1</t>
  </si>
  <si>
    <t>3'-&gt;5' exoribonuclease Bsu YhaM</t>
  </si>
  <si>
    <t>AKB55546.1</t>
  </si>
  <si>
    <t>AKB54940.1</t>
  </si>
  <si>
    <t>dTDP-4-dehydrorhamnose 3,5-epimerase</t>
  </si>
  <si>
    <t>AKB54031.1</t>
  </si>
  <si>
    <t>AKB53908.1</t>
  </si>
  <si>
    <t>AKB54312.1</t>
  </si>
  <si>
    <t>AKB56223.1</t>
  </si>
  <si>
    <t>AKB53524.1</t>
  </si>
  <si>
    <t>AKB55517.1</t>
  </si>
  <si>
    <t>Galactose-1-phosphate uridylyltransferase</t>
  </si>
  <si>
    <t>AKB55655.1</t>
  </si>
  <si>
    <t>Tryptophan synthase beta chain 1</t>
  </si>
  <si>
    <t>AKB54276.1</t>
  </si>
  <si>
    <t>AKB54753.1</t>
  </si>
  <si>
    <t>2-phospho-L-lactate transferase</t>
  </si>
  <si>
    <t>AKB53531.1</t>
  </si>
  <si>
    <t>Fmn-binding protein</t>
  </si>
  <si>
    <t>AKB54032.1</t>
  </si>
  <si>
    <t>cell surface glycoprotein</t>
  </si>
  <si>
    <t>AKB54068.1</t>
  </si>
  <si>
    <t>NADH dehydrogenase</t>
  </si>
  <si>
    <t>AKB55952.1</t>
  </si>
  <si>
    <t>AKB55976.1</t>
  </si>
  <si>
    <t>Nickel insertion protein</t>
  </si>
  <si>
    <t>AKB54033.1</t>
  </si>
  <si>
    <t>Conserved transmembrane protein</t>
  </si>
  <si>
    <t>AKB54846.1</t>
  </si>
  <si>
    <t>AKB55101.1</t>
  </si>
  <si>
    <t>scaffold protein] [protein_id=AKB54253.1</t>
  </si>
  <si>
    <t>Substrate-specific component NikM of nickel ECF transporter</t>
  </si>
  <si>
    <t>AKB56129.1</t>
  </si>
  <si>
    <t>AKB54123.1</t>
  </si>
  <si>
    <t>putative small heat shock protein</t>
  </si>
  <si>
    <t>AKB56232.1</t>
  </si>
  <si>
    <t>Sensory transduction histidine kinase</t>
  </si>
  <si>
    <t>AKB56308.1</t>
  </si>
  <si>
    <t>AKB55652.1</t>
  </si>
  <si>
    <t>Quinolinate synthetase] [protein_id=AKB54254.1</t>
  </si>
  <si>
    <t>Iron(III) dicitrate transport system permease protein</t>
  </si>
  <si>
    <t>AKB53823.1</t>
  </si>
  <si>
    <t>pyridoxamine 5'-phosphate oxidase, FMN-binding family</t>
  </si>
  <si>
    <t>Eukaryotic peptide chain release factor subunit 1</t>
  </si>
  <si>
    <t>AKB53443.1</t>
  </si>
  <si>
    <t>AKB55628.1</t>
  </si>
  <si>
    <t>carbohydrate metabolism</t>
  </si>
  <si>
    <t>4-aminobutyrate aminotransferase</t>
  </si>
  <si>
    <t>AKB54235.1</t>
  </si>
  <si>
    <t>AKB54918.1</t>
  </si>
  <si>
    <t>AKB55701.1</t>
  </si>
  <si>
    <t>2-amino-3,7-dideoxy-D-threo-hept-6-ulosonate synthase</t>
  </si>
  <si>
    <t>AKB53073.1</t>
  </si>
  <si>
    <t>AKB56264.1</t>
  </si>
  <si>
    <t>AKB53377.1</t>
  </si>
  <si>
    <t>AKB54960.1</t>
  </si>
  <si>
    <t>AKB55795.1</t>
  </si>
  <si>
    <t>AKB55103.1</t>
  </si>
  <si>
    <t>AKB54205.1</t>
  </si>
  <si>
    <t>AKB53717.1</t>
  </si>
  <si>
    <t>Phosphoenolpyruvate synthase</t>
  </si>
  <si>
    <t>AKB54742.1</t>
  </si>
  <si>
    <t>Methanol:corrinoid methyltransferase] [protein_id=AKB56319.1</t>
  </si>
  <si>
    <t>AKB56034.1</t>
  </si>
  <si>
    <t>AKB55217.1</t>
  </si>
  <si>
    <t>AKB53656.1</t>
  </si>
  <si>
    <t>Tryptophan synthase beta chain 1] [protein_id=AKB54276.1</t>
  </si>
  <si>
    <t>AKB55149.1</t>
  </si>
  <si>
    <t>amino acid biosynthesis</t>
  </si>
  <si>
    <t>Dipeptide transport system permease protein DppB</t>
  </si>
  <si>
    <t>AKB53219.1</t>
  </si>
  <si>
    <t>AKB53682.1</t>
  </si>
  <si>
    <t>UDP-glucose dehydrogenase</t>
  </si>
  <si>
    <t>AKB53763.1</t>
  </si>
  <si>
    <t>Nitrogenase (molybdenum-iron) alpha chain] [protein_id=AKB55787.1</t>
  </si>
  <si>
    <t>nitrogen fixation</t>
  </si>
  <si>
    <t>AKB54937.1</t>
  </si>
  <si>
    <t>AKB54627.1</t>
  </si>
  <si>
    <t>Phosphate transport system permease protein PstC</t>
  </si>
  <si>
    <t>AKB53663.1</t>
  </si>
  <si>
    <t>Methanol methyltransferase corrinoid protein] [protein_id=AKB56318.1</t>
  </si>
  <si>
    <t>Vitamin B12 ABC transporter, B12-binding component BtuF</t>
  </si>
  <si>
    <t>AKB54996.1</t>
  </si>
  <si>
    <t>putative transcriptional regulator with an HTH domain protein</t>
  </si>
  <si>
    <t>AKB56467.1</t>
  </si>
  <si>
    <t>CobN-like chelatase BtuS for metalloporphyrine salvage] [protein_id=AKB53516.1</t>
  </si>
  <si>
    <t>Iron(III) dicitrate-binding protein</t>
  </si>
  <si>
    <t>AKB53822.1</t>
  </si>
  <si>
    <t>Iron(III) dicitrate transport ATP-binding protein FecE</t>
  </si>
  <si>
    <t>AKB56031.1</t>
  </si>
  <si>
    <t>hypothetical protein] [protein_id=AKB55520.1</t>
  </si>
  <si>
    <t>Ribosomal RNA adenine dimethylase</t>
  </si>
  <si>
    <t>AKB53683.1</t>
  </si>
  <si>
    <t>AKB55420.1</t>
  </si>
  <si>
    <t>cell surface protein] [protein_id=AKB54803.1</t>
  </si>
  <si>
    <t>AKB55621.1</t>
  </si>
  <si>
    <t>Phosphatidylethanolamine N-methyltransferase</t>
  </si>
  <si>
    <t>AKB56030.1</t>
  </si>
  <si>
    <t>V-type ATP synthase subunit D</t>
  </si>
  <si>
    <t>AKB53586.1</t>
  </si>
  <si>
    <t>Methanol methyltransferase corrinoid protein] [protein_id=AKB53301.1</t>
  </si>
  <si>
    <t>periplasmic binding protein</t>
  </si>
  <si>
    <t>AKB56033.1</t>
  </si>
  <si>
    <t>Cation-transporting ATPase, E1-E2 family</t>
  </si>
  <si>
    <t>AKB54977.1</t>
  </si>
  <si>
    <t>AKB54061.1</t>
  </si>
  <si>
    <t>AKB53900.1</t>
  </si>
  <si>
    <t>AKB55133.1</t>
  </si>
  <si>
    <t>AKB55823.1</t>
  </si>
  <si>
    <t>Methanol methyltransferase corrinoid protein] [protein_id=AKB55350.1</t>
  </si>
  <si>
    <t>bifunctional 3-demethylubiquinone-9 3-methyltransferase/ 2-octaprenyl-6-hydroxy phenol methylase</t>
  </si>
  <si>
    <t>AKB53897.1</t>
  </si>
  <si>
    <t>AKB56105.1</t>
  </si>
  <si>
    <t>UDP-glucose dehydrogenase] [protein_id=AKB53763.1</t>
  </si>
  <si>
    <t>AKB54088.1</t>
  </si>
  <si>
    <t>Iron(III) dicitrate-binding protein] [protein_id=AKB53822.1</t>
  </si>
  <si>
    <t>AKB53657.1</t>
  </si>
  <si>
    <t>pyridoxamine 5'-phosphate oxidase, FMN-binding family] [protein_id=AKB53443.1</t>
  </si>
  <si>
    <t>AKB56311.1</t>
  </si>
  <si>
    <t>Thymidylate synthase</t>
  </si>
  <si>
    <t>AKB55418.1</t>
  </si>
  <si>
    <t>hypothetical protein] [protein_id=AKB55214.1</t>
  </si>
  <si>
    <t>Iron(III) dicitrate transport ATP-binding protein</t>
  </si>
  <si>
    <t>AKB53824.1</t>
  </si>
  <si>
    <t>AKB55619.1</t>
  </si>
  <si>
    <t>Oligopeptide transport system permease protein OppB</t>
  </si>
  <si>
    <t>AKB54090.1</t>
  </si>
  <si>
    <t>hypothetical protein] [protein_id=AKB53512.1</t>
  </si>
  <si>
    <t>translation initiation factor IF-2 subunit beta] [protein_id=AKB56476.1</t>
  </si>
  <si>
    <t>Cation efflux system protein</t>
  </si>
  <si>
    <t>AKB56321.1</t>
  </si>
  <si>
    <t>2-isopropylmalate synthase] [protein_id=AKB56184.1</t>
  </si>
  <si>
    <t>AKB53315.1</t>
  </si>
  <si>
    <t>AKB55904.1</t>
  </si>
  <si>
    <t>CobN component of cobalt chelatase involved in B12 biosynthesis</t>
  </si>
  <si>
    <t>AKB53653.1</t>
  </si>
  <si>
    <t>Sodium/glycine symporter GlyP</t>
  </si>
  <si>
    <t>AKB53940.1</t>
  </si>
  <si>
    <t>Acylphosphatase</t>
  </si>
  <si>
    <t>AKB54872.1</t>
  </si>
  <si>
    <t>Methyltransferase] [protein_id=AKB54089.1</t>
  </si>
  <si>
    <t>AKB54087.1</t>
  </si>
  <si>
    <t>ATP-dependent 26S proteasome regulatory subunit</t>
  </si>
  <si>
    <t>AKB55473.1</t>
  </si>
  <si>
    <t>Methyltransferase</t>
  </si>
  <si>
    <t>AKB54089.1</t>
  </si>
  <si>
    <t>O-methyltransferase] [protein_id=AKB54484.1</t>
  </si>
  <si>
    <t>AKB55467.1</t>
  </si>
  <si>
    <t>Vitamin B12 ABC transporter, B12-binding component BtuF] [protein_id=AKB54996.1</t>
  </si>
  <si>
    <t>Dipeptide-binding ABC transporter, periplasmic substrate-binding component</t>
  </si>
  <si>
    <t>AKB53218.1</t>
  </si>
  <si>
    <t>AKB54065.1</t>
  </si>
  <si>
    <t>hypothetical protein] [protein_id=AKB53657.1</t>
  </si>
  <si>
    <t>PQQ enzyme repeat domain protein</t>
  </si>
  <si>
    <t>AKB53654.1</t>
  </si>
  <si>
    <t>Dissimilatory sulfite reductase (desulfoviridin), alpha and beta subunits] [protein_id=AKB53911.1</t>
  </si>
  <si>
    <t>Dipeptide transport ATP-binding protein DppD</t>
  </si>
  <si>
    <t>AKB53221.1</t>
  </si>
  <si>
    <t>AKB56476.1</t>
  </si>
  <si>
    <t>ChlI component of cobalt chelatase involved in B12 biosynthesis] [protein_id=AKB53658.1</t>
  </si>
  <si>
    <t>O-methyltransferase</t>
  </si>
  <si>
    <t>AKB54484.1</t>
  </si>
  <si>
    <t>Mobile element protein] [protein_id=AKB54501.1</t>
  </si>
  <si>
    <t>phosphatidylethanolamine N-methyltransferase</t>
  </si>
  <si>
    <t>AKB54438.1</t>
  </si>
  <si>
    <t>AKB55214.1</t>
  </si>
  <si>
    <t>Cation-transporting ATPase, E1-E2 family] [protein_id=AKB54977.1</t>
  </si>
  <si>
    <t>hypothetical protein] [protein_id=AKB55466.1</t>
  </si>
  <si>
    <t>AKB55846.1</t>
  </si>
  <si>
    <t>Nitrogenase (molybdenum-iron) beta chain] [protein_id=AKB55788.1</t>
  </si>
  <si>
    <t>ChlI component of cobalt chelatase involved in B12 biosynthesis</t>
  </si>
  <si>
    <t>AKB53658.1</t>
  </si>
  <si>
    <t>hypothetical protein] [protein_id=AKB55224.1</t>
  </si>
  <si>
    <t>AKB53820.1</t>
  </si>
  <si>
    <t>Nickel insertion protein] [protein_id=AKB54033.1</t>
  </si>
  <si>
    <t>AKB53821.1</t>
  </si>
  <si>
    <t>Glycine betaine ABC transport system, ATP-binding protein OpuAA] [protein_id=AKB54223.1</t>
  </si>
  <si>
    <t>AKB53684.1</t>
  </si>
  <si>
    <t>AKB53514.1</t>
  </si>
  <si>
    <t>AKB55092.1</t>
  </si>
  <si>
    <t>AKB53655.1</t>
  </si>
  <si>
    <t>hypothetical protein] [protein_id=AKB55621.1</t>
  </si>
  <si>
    <t>2-phospho-L-lactate transferase] [protein_id=AKB53531.1</t>
  </si>
  <si>
    <t>Monomethylamine methyltransferase corrinoid protein] [protein_id=AKB54849.1</t>
  </si>
  <si>
    <t>AKB53574.1</t>
  </si>
  <si>
    <t>methanogenesis (from methylamine)</t>
  </si>
  <si>
    <t>Mobile element protein] [protein_id=AKB56446.1</t>
  </si>
  <si>
    <t>AKB53911.1</t>
  </si>
  <si>
    <t>AKB56080.1</t>
  </si>
  <si>
    <t>Molybdenum transport system permease protein ModB</t>
  </si>
  <si>
    <t>AKB55167.1</t>
  </si>
  <si>
    <t>FmdE, Molybdenum formylmethanofuran dehydrogenase operon] [protein_id=AKB53387.1</t>
  </si>
  <si>
    <t>AKB55466.1</t>
  </si>
  <si>
    <t>ABC transporter, solute-binding protein] [protein_id=AKB56082.1</t>
  </si>
  <si>
    <t>methyltransferase, UbiE/COQ5 family</t>
  </si>
  <si>
    <t>AKB56081.1</t>
  </si>
  <si>
    <t>V-type ATP synthase subunit B] [protein_id=AKB53587.1</t>
  </si>
  <si>
    <t>Vitamin B12 ABC transporter, permease component BtuC</t>
  </si>
  <si>
    <t>AKB56079.1</t>
  </si>
  <si>
    <t>Ammonium transporter] [protein_id=AKB55798.1</t>
  </si>
  <si>
    <t>AKB56082.1</t>
  </si>
  <si>
    <t>Methanol:corrinoid methyltransferase] [protein_id=AKB55351.1</t>
  </si>
  <si>
    <t>AKB54341.1</t>
  </si>
  <si>
    <t>AKB54884.1</t>
  </si>
  <si>
    <t>iron-sulfur flavoprotein] [protein_id=AKB53501.1</t>
  </si>
  <si>
    <t>methanogenesis (acetate)</t>
  </si>
  <si>
    <t>AKB56418.1</t>
  </si>
  <si>
    <t>AKB53512.1</t>
  </si>
  <si>
    <t>MoxR-related protein] [protein_id=AKB53337.1</t>
  </si>
  <si>
    <t>Nitrogen regulatory protein P-II] [protein_id=AKB55785.1</t>
  </si>
  <si>
    <t>hypothetical protein] [protein_id=AKB55107.1</t>
  </si>
  <si>
    <t>AKB56319.1</t>
  </si>
  <si>
    <t>7,8 dihydropteroate synthase (methanopterin)] [protein_id=AKB55376.1</t>
  </si>
  <si>
    <t>putative transporter PduT for various metalloporphyrins</t>
  </si>
  <si>
    <t>AKB53513.1</t>
  </si>
  <si>
    <t>Ammonium transporter] [protein_id=AKB53576.1</t>
  </si>
  <si>
    <t>AKB56318.1</t>
  </si>
  <si>
    <t>Nitrogen regulatory protein P-II] [protein_id=AKB55797.1</t>
  </si>
  <si>
    <t>AKB53301.1</t>
  </si>
  <si>
    <t>Thiamin biosynthesis protein ThiC] [protein_id=AKB56158.1</t>
  </si>
  <si>
    <t>Restriction endonuclease] [protein_id=AKB55505.1</t>
  </si>
  <si>
    <t>hypothetical protein] [protein_id=AKB53194.1</t>
  </si>
  <si>
    <t>Serine acetyltransferase</t>
  </si>
  <si>
    <t>AKB54248.1</t>
  </si>
  <si>
    <t>hypothetical protein] [protein_id=AKB53936.1</t>
  </si>
  <si>
    <t>O-acetylhomoserine sulfhydrylase</t>
  </si>
  <si>
    <t>AKB54255.1</t>
  </si>
  <si>
    <t>Monomethylamine permease] [protein_id=AKB53145.1</t>
  </si>
  <si>
    <t>Cysteine synthase</t>
  </si>
  <si>
    <t>AKB54249.1</t>
  </si>
  <si>
    <t>Chemotaxis protein methyltransferase CheR] [protein_id=AKB56509.1</t>
  </si>
  <si>
    <t>Nitrogenase (molybdenum-iron) reductase and maturation protein NifH] [protein_id=AKB55784.1</t>
  </si>
  <si>
    <t>AKB54252.1</t>
  </si>
  <si>
    <t>Heat shock protein GrpE] [protein_id=AKB55582.1</t>
  </si>
  <si>
    <t>AKB54657.1</t>
  </si>
  <si>
    <t>Mannose-6-phosphate isomerase] [protein_id=AKB53200.1</t>
  </si>
  <si>
    <t>Pentapeptide repeat family protein] [protein_id=AKB54633.1</t>
  </si>
  <si>
    <t>Uncharacterized protein ygiD] [protein_id=AKB55329.1</t>
  </si>
  <si>
    <t>ABC transporter, ATP-binding protein] [protein_id=AKB56303.1</t>
  </si>
  <si>
    <t>hypothetical protein] [protein_id=AKB56257.1</t>
  </si>
  <si>
    <t>metal-dependent phosphohydrolase] [protein_id=AKB54002.1</t>
  </si>
  <si>
    <t>hypothetical protein] [protein_id=AKB55705.1</t>
  </si>
  <si>
    <t>AKB53456.1</t>
  </si>
  <si>
    <t>AKB55274.1</t>
  </si>
  <si>
    <t>hypothetical protein] [protein_id=AKB56317.1</t>
  </si>
  <si>
    <t>Mobile element protein] [protein_id=AKB54673.1</t>
  </si>
  <si>
    <t>AKB54785.1</t>
  </si>
  <si>
    <t>Mobile element protein] [protein_id=AKB55274.1</t>
  </si>
  <si>
    <t>beta-ribofuranosylaminobenzene 5'-phosphate synthase] [protein_id=AKB56296.1</t>
  </si>
  <si>
    <t>hypothetical protein] [protein_id=AKB54468.1</t>
  </si>
  <si>
    <t>Mobile element protein] [protein_id=AKB54808.1</t>
  </si>
  <si>
    <t>AKB55644.1</t>
  </si>
  <si>
    <t>AKB56090.1</t>
  </si>
  <si>
    <t>hypothetical protein] [protein_id=AKB54840.1</t>
  </si>
  <si>
    <t>Mobile element protein] [protein_id=AKB53831.1</t>
  </si>
  <si>
    <t>hypothetical protein] [protein_id=AKB53845.1</t>
  </si>
  <si>
    <t>Nitrogenase vanadium-cofactor synthesis protein VnfE] [protein_id=AKB54349.1</t>
  </si>
  <si>
    <t>Carbon-nitrogen hydrolase</t>
  </si>
  <si>
    <t>AKB53106.1</t>
  </si>
  <si>
    <t>hypothetical protein] [protein_id=AKB53456.1</t>
  </si>
  <si>
    <t>cell surface glycoprotein] [protein_id=AKB54068.1</t>
  </si>
  <si>
    <t>AKB54751.1</t>
  </si>
  <si>
    <t>Heat shock protein 60 family chaperone GroEL] [protein_id=AKB55160.1</t>
  </si>
  <si>
    <t>V-type ATP synthase subunit A] [protein_id=AKB53588.1</t>
  </si>
  <si>
    <t>hypothetical protein] [protein_id=AKB54230.1</t>
  </si>
  <si>
    <t>response regulator receiver] [protein_id=AKB53960.1</t>
  </si>
  <si>
    <t>hypothetical protein] [protein_id=AKB55950.1</t>
  </si>
  <si>
    <t>CRISPR-associated helicase Cas3</t>
  </si>
  <si>
    <t>AKB55645.1</t>
  </si>
  <si>
    <t>(dimethylallyl)adenosine tRNA methylthiotransferase] [protein_id=AKB55539.1</t>
  </si>
  <si>
    <t>Flagella-related protein FlaI] [protein_id=AKB53697.1</t>
  </si>
  <si>
    <t>hypothetical protein] [protein_id=AKB55960.1</t>
  </si>
  <si>
    <t>AKB54316.1</t>
  </si>
  <si>
    <t>Polysaccharide deacetylase</t>
  </si>
  <si>
    <t>AKB56274.1</t>
  </si>
  <si>
    <t>Coenzyme B synthesis from 2-oxoglutarate: steps 1, 6, and 10] [protein_id=AKB55237.1</t>
  </si>
  <si>
    <t>transposase] [protein_id=AKB55108.1</t>
  </si>
  <si>
    <t>hypothetical protein] [protein_id=AKB56002.1</t>
  </si>
  <si>
    <t>AKB54912.1</t>
  </si>
  <si>
    <t>Methionyl-tRNA formyltransferase] [protein_id=AKB53078.1</t>
  </si>
  <si>
    <t>Mobile element protein] [protein_id=AKB54572.1</t>
  </si>
  <si>
    <t>Mobile element protein] [protein_id=AKB54812.1</t>
  </si>
  <si>
    <t>dTDP-4-dehydrorhamnose 3,5-epimerase] [protein_id=AKB54031.1</t>
  </si>
  <si>
    <t>AKB56179.1</t>
  </si>
  <si>
    <t>AKB55098.1</t>
  </si>
  <si>
    <t>Iron(III) ABC transporter, ATP-binding protein] [protein_id=AKB56078.1</t>
  </si>
  <si>
    <t>Glycine betaine ABC transport system, glycine betaine-binding protein OpuAC] [protein_id=AKB54227.1</t>
  </si>
  <si>
    <t>AKB56260.1</t>
  </si>
  <si>
    <t>Signal peptidase I</t>
  </si>
  <si>
    <t>AKB56488.1</t>
  </si>
  <si>
    <t>ThiJ/PfpI family protein</t>
  </si>
  <si>
    <t>AKB54184.1</t>
  </si>
  <si>
    <t>putative oxidoreductase/HEAT repeat-containing protein</t>
  </si>
  <si>
    <t>AKB55004.1</t>
  </si>
  <si>
    <t>CO dehydrogenase/acetyl-CoA synthase subunit alpha, CO dehydrogenase subcomplex] [protein_id=AKB53626.1</t>
  </si>
  <si>
    <t>AKB55825.1</t>
  </si>
  <si>
    <t>Nitrogenase (vanadium-iron) beta chain</t>
  </si>
  <si>
    <t>AKB54347.1</t>
  </si>
  <si>
    <t>hypothetical protein] [protein_id=AKB56494.1</t>
  </si>
  <si>
    <t>Clostripain] [protein_id=AKB55310.1</t>
  </si>
  <si>
    <t>Mobile element protein] [protein_id=AKB53395.1</t>
  </si>
  <si>
    <t>AKB54722.1</t>
  </si>
  <si>
    <t>CO dehydrogenase/acetyl-CoA synthase subunit beta, acetyl-CoA synthase] [protein_id=AKB55755.1</t>
  </si>
  <si>
    <t>Methyltransferase] [protein_id=AKB53825.1</t>
  </si>
  <si>
    <t>Ketoisovalerate oxidoreductase subunit VorA] [protein_id=AKB55260.1</t>
  </si>
  <si>
    <t>AKB53556.1</t>
  </si>
  <si>
    <t>AKB54160.1</t>
  </si>
  <si>
    <t>Orotate phosphoribosyltransferase related protein] [protein_id=AKB53854.1</t>
  </si>
  <si>
    <t>AKB53825.1</t>
  </si>
  <si>
    <t>AKB55939.1</t>
  </si>
  <si>
    <t>Rhodanese-like domain protein] [protein_id=AKB53833.1</t>
  </si>
  <si>
    <t>Methyl coenzyme M reductase gamma subunit] [protein_id=AKB53098.1</t>
  </si>
  <si>
    <t>Protein-disulfide reductase] [protein_id=AKB54404.1</t>
  </si>
  <si>
    <t>AKB54732.1</t>
  </si>
  <si>
    <t>hypothetical protein] [protein_id=AKB53339.1</t>
  </si>
  <si>
    <t>Mobile element protein] [protein_id=AKB55022.1</t>
  </si>
  <si>
    <t>MDR-type permease</t>
  </si>
  <si>
    <t>AKB53050.1</t>
  </si>
  <si>
    <t>hypothetical protein] [protein_id=AKB53362.1</t>
  </si>
  <si>
    <t>AKB56301.1</t>
  </si>
  <si>
    <t>AKB53460.1</t>
  </si>
  <si>
    <t>hypothetical protein] [protein_id=AKB56301.1</t>
  </si>
  <si>
    <t>Dipeptide transport system permease protein DppC] [protein_id=AKB53220.1</t>
  </si>
  <si>
    <t>AKB53195.1</t>
  </si>
  <si>
    <t>metallo-beta-lactamase</t>
  </si>
  <si>
    <t>AKB53058.1</t>
  </si>
  <si>
    <t>AKB56002.1</t>
  </si>
  <si>
    <t>Lead, cadmium, zinc and mercury transporting ATPase] [protein_id=AKB54028.1</t>
  </si>
  <si>
    <t>Seryl-tRNA synthetase] [protein_id=AKB56107.1</t>
  </si>
  <si>
    <t>Sirohydrochlorin cobaltochelatase] [protein_id=AKB53573.1</t>
  </si>
  <si>
    <t>Phage shock protein A] [protein_id=AKB54760.1</t>
  </si>
  <si>
    <t>hypothetical protein] [protein_id=AKB54746.1</t>
  </si>
  <si>
    <t>hypothetical protein] [protein_id=AKB54445.1</t>
  </si>
  <si>
    <t>AKB53089.1</t>
  </si>
  <si>
    <t>Proteasome-activating AAA-ATPase (PAN), archaeal] [protein_id=AKB56180.1</t>
  </si>
  <si>
    <t>CO dehydrogenase/acetyl-CoA synthase subunit beta, acetyl-CoA synthase] [protein_id=AKB53624.1</t>
  </si>
  <si>
    <t>Glycerol dehydrogenase</t>
  </si>
  <si>
    <t>AKB55475.1</t>
  </si>
  <si>
    <t>AKB53362.1</t>
  </si>
  <si>
    <t>AKB53339.1</t>
  </si>
  <si>
    <t>Heat shock protein 60 family co-chaperone GroES</t>
  </si>
  <si>
    <t>AKB53528.1</t>
  </si>
  <si>
    <t>ADP-ribose pyrophosphatase</t>
  </si>
  <si>
    <t>AKB53116.1</t>
  </si>
  <si>
    <t>AKB55932.1</t>
  </si>
  <si>
    <t>Methanophenazine hydrogenase large subunit] [protein_id=AKB55558.1</t>
  </si>
  <si>
    <t>AKB54622.1</t>
  </si>
  <si>
    <t>Methanophenazine hydrogenase small subunit precursor] [protein_id=AKB55557.1</t>
  </si>
  <si>
    <t>hypothetical protein] [protein_id=AKB56377.1</t>
  </si>
  <si>
    <t>DNA helicase II</t>
  </si>
  <si>
    <t>AKB55892.1</t>
  </si>
  <si>
    <t>Signal recognition particle 54 kDa protein</t>
  </si>
  <si>
    <t>AKB56027.1</t>
  </si>
  <si>
    <t>hypothetical protein] [protein_id=AKB53706.1</t>
  </si>
  <si>
    <t>CO dehydrogenase accessory protein CooC (nickel insertion)] [protein_id=AKB53623.1</t>
  </si>
  <si>
    <t>ATP-utilizing enzymes of the PP-loop superfamily protein</t>
  </si>
  <si>
    <t>AKB56021.1</t>
  </si>
  <si>
    <t>CO dehydrogenase accessory protein CooC (nickel insertion)] [protein_id=AKB55756.1</t>
  </si>
  <si>
    <t>Methyl coenzyme M reductase beta subunit] [protein_id=AKB53095.1</t>
  </si>
  <si>
    <t>AKB56324.1</t>
  </si>
  <si>
    <t>Argininosuccinate lyase</t>
  </si>
  <si>
    <t>AKB54044.1</t>
  </si>
  <si>
    <t>Coenzyme F420 hydrogenase subunit beta] [protein_id=AKB55695.1</t>
  </si>
  <si>
    <t>DNA polymerase sliding clamp protein PCNA</t>
  </si>
  <si>
    <t>AKB53113.1</t>
  </si>
  <si>
    <t>SSU ribosomal protein S13e (S15p)</t>
  </si>
  <si>
    <t>AKB53826.1</t>
  </si>
  <si>
    <t>6-phospho-3-hexuloisomerase</t>
  </si>
  <si>
    <t>AKB54106.1</t>
  </si>
  <si>
    <t>NMD protein affecting ribosome stability and mRNA decay</t>
  </si>
  <si>
    <t>AKB55760.1</t>
  </si>
  <si>
    <t>Prephenate dehydratase</t>
  </si>
  <si>
    <t>AKB53732.1</t>
  </si>
  <si>
    <t>AKB56306.1</t>
  </si>
  <si>
    <t>AKB55949.1</t>
  </si>
  <si>
    <t>hypothetical protein] [protein_id=AKB53656.1</t>
  </si>
  <si>
    <t>Dihydrodipicolinate synthase] [protein_id=AKB56403.1</t>
  </si>
  <si>
    <t>putative DNA or RNA helicase of superfamily II</t>
  </si>
  <si>
    <t>AKB54788.1</t>
  </si>
  <si>
    <t>bi-functional transferase/deacetylase] [protein_id=AKB55362.1</t>
  </si>
  <si>
    <t>Translation initiation factor 2</t>
  </si>
  <si>
    <t>AKB54135.1</t>
  </si>
  <si>
    <t>Aspartyl-tRNA synthetase / Aspartyl-tRNA(Asn) synthetase</t>
  </si>
  <si>
    <t>AKB55162.1</t>
  </si>
  <si>
    <t>Nitrogenase FeMo-cofactor synthesis FeS core scaffold and assembly protein NifB</t>
  </si>
  <si>
    <t>AKB55822.1</t>
  </si>
  <si>
    <t>Proteasome subunit alpha, archaeal</t>
  </si>
  <si>
    <t>AKB55035.1</t>
  </si>
  <si>
    <t>ABC-type nitrate/sulfonate/bicarbonate transport systems, periplasmic components</t>
  </si>
  <si>
    <t>AKB56469.1</t>
  </si>
  <si>
    <t>AKB56194.1</t>
  </si>
  <si>
    <t>AKB55354.1</t>
  </si>
  <si>
    <t>CO dehydrogenase/acetyl-CoA synthase subunit delta, corrinoid iron-sulfur subcomplex small subunit] [protein_id=AKB53622.1</t>
  </si>
  <si>
    <t>Acetate kinase</t>
  </si>
  <si>
    <t>AKB55522.1</t>
  </si>
  <si>
    <t>CO dehydrogenase/acetyl-CoA synthase subunit delta, corrinoid iron-sulfur subcomplex small subunit] [protein_id=AKB55757.1</t>
  </si>
  <si>
    <t>Cell division protein FtsZ</t>
  </si>
  <si>
    <t>AKB55767.1</t>
  </si>
  <si>
    <t>AKB53985.1</t>
  </si>
  <si>
    <t>TldE protein, part of TldE/TldD proteolytic complex</t>
  </si>
  <si>
    <t>AKB55309.1</t>
  </si>
  <si>
    <t>Heat shock protein 60 family chaperone GroEL</t>
  </si>
  <si>
    <t>AKB55160.1</t>
  </si>
  <si>
    <t>Ribulose-1,5-bisphosphate carboxylase, Type III</t>
  </si>
  <si>
    <t>AKB53090.1</t>
  </si>
  <si>
    <t>[NiFe] hydrogenase metallocenter assembly protein HypD</t>
  </si>
  <si>
    <t>AKB55555.1</t>
  </si>
  <si>
    <t>hypothetical protein] [protein_id=AKB55324.1</t>
  </si>
  <si>
    <t>hypothetical protein] [protein_id=AKB56437.1</t>
  </si>
  <si>
    <t>AKB55814.1</t>
  </si>
  <si>
    <t>Proteasome-activating AAA-ATPase (PAN), archaeal</t>
  </si>
  <si>
    <t>AKB56180.1</t>
  </si>
  <si>
    <t>AKB54028.1</t>
  </si>
  <si>
    <t>Putative metal chaperone, involved in Zn homeostasis, GTPase of COG0523 family</t>
  </si>
  <si>
    <t>AKB56315.1</t>
  </si>
  <si>
    <t>Tetrahedral aminopeptidase</t>
  </si>
  <si>
    <t>AKB55743.1</t>
  </si>
  <si>
    <t>hypothetical protein] [protein_id=AKB53464.1</t>
  </si>
  <si>
    <t>AKB55657.1</t>
  </si>
  <si>
    <t>Tungsten-containing aldehyde:ferredoxin oxidoreductase</t>
  </si>
  <si>
    <t>AKB54437.1</t>
  </si>
  <si>
    <t>SSU ribosomal protein S23e (S12p)</t>
  </si>
  <si>
    <t>AKB53889.1</t>
  </si>
  <si>
    <t>Molybdate-binding domain of ModE</t>
  </si>
  <si>
    <t>AKB53636.1</t>
  </si>
  <si>
    <t>Exonuclease SbcC</t>
  </si>
  <si>
    <t>AKB53557.1</t>
  </si>
  <si>
    <t>Oligopeptide transport ATP-binding protein OppF] [protein_id=AKB53685.1</t>
  </si>
  <si>
    <t>SSU ribosomal protein S20e (S10p)</t>
  </si>
  <si>
    <t>AKB53893.1</t>
  </si>
  <si>
    <t>rubredoxin-oxygen oxidoreductase</t>
  </si>
  <si>
    <t>AKB55702.1</t>
  </si>
  <si>
    <t>Iron(III) dicitrate transport ATP-binding protein FecE] [protein_id=AKB56031.1</t>
  </si>
  <si>
    <t>Glycine betaine ABC transport system, permease protein OpuAB] [protein_id=AKB54224.1</t>
  </si>
  <si>
    <t>Argininosuccinate synthase</t>
  </si>
  <si>
    <t>AKB54220.1</t>
  </si>
  <si>
    <t>AKB56443.1</t>
  </si>
  <si>
    <t>Phosphate transport ATP-binding protein PstB</t>
  </si>
  <si>
    <t>AKB53665.1</t>
  </si>
  <si>
    <t>AKB53289.1</t>
  </si>
  <si>
    <t>bifunctional 3-demethylubiquinone-9 3-methyltransferase/ 2-octaprenyl-6-hydroxy phenol methylase] [protein_id=AKB53897.1</t>
  </si>
  <si>
    <t>hypothetical protein] [protein_id=AKB55793.1</t>
  </si>
  <si>
    <t>[NiFe] hydrogenase nickel incorporation-associated protein HypB</t>
  </si>
  <si>
    <t>AKB55553.1</t>
  </si>
  <si>
    <t>AKB54337.1</t>
  </si>
  <si>
    <t>ATPase component CbiO of energizing module of cobalt ECF transporter</t>
  </si>
  <si>
    <t>AKB54078.1</t>
  </si>
  <si>
    <t>Cytosolic Fe-S cluster assembling factor NBP35] [protein_id=AKB56194.1</t>
  </si>
  <si>
    <t>Lead, cadmium, zinc and mercury transporting ATPase] [protein_id=AKB54030.1</t>
  </si>
  <si>
    <t>RNA-binding protein YhbY</t>
  </si>
  <si>
    <t>AKB53202.1</t>
  </si>
  <si>
    <t>Indolepyruvate oxidoreductase subunit IorB</t>
  </si>
  <si>
    <t>AKB53804.1</t>
  </si>
  <si>
    <t>inosine 5'-monophosphate dehydrogenase</t>
  </si>
  <si>
    <t>AKB55271.1</t>
  </si>
  <si>
    <t>hypothetical protein] [protein_id=AKB54856.1</t>
  </si>
  <si>
    <t>Dipeptide transport system permease protein DppB] [protein_id=AKB53901.1</t>
  </si>
  <si>
    <t>hypothetical protein] [protein_id=AKB54732.1</t>
  </si>
  <si>
    <t>AKB55635.1</t>
  </si>
  <si>
    <t>SSU ribosomal protein S15Ae (S8p)] [protein_id=AKB55596.1</t>
  </si>
  <si>
    <t>Phosphate acetyltransferase] [protein_id=AKB55523.1</t>
  </si>
  <si>
    <t>cell surface protein] [protein_id=AKB53504.1</t>
  </si>
  <si>
    <t>[NiFe] hydrogenase nickel incorporation protein HypA</t>
  </si>
  <si>
    <t>AKB55554.1</t>
  </si>
  <si>
    <t>AKB53706.1</t>
  </si>
  <si>
    <t>LSU ribosomal protein L44e</t>
  </si>
  <si>
    <t>AKB55887.1</t>
  </si>
  <si>
    <t>tRNA (Guanine37-N1) -methyltransferase</t>
  </si>
  <si>
    <t>LSU ribosomal protein L23Ae (L23p)] [protein_id=AKB55608.1</t>
  </si>
  <si>
    <t>AKB53490.1</t>
  </si>
  <si>
    <t>Methyl coenzyme M reductase operon protein D] [protein_id=AKB53096.1</t>
  </si>
  <si>
    <t>AKB53690.1</t>
  </si>
  <si>
    <t>Mobile element protein] [protein_id=AKB55964.1</t>
  </si>
  <si>
    <t>Chitin binding protein] [protein_id=AKB55112.1</t>
  </si>
  <si>
    <t>Oligopeptide ABC transporter, periplasmic oligopeptide-binding protein OppA] [protein_id=AKB55467.1</t>
  </si>
  <si>
    <t>Oligopeptide transport ATP-binding protein OppF</t>
  </si>
  <si>
    <t>AKB53685.1</t>
  </si>
  <si>
    <t>L-threonine 3-O-phosphate decarboxylase] [protein_id=AKB53838.1</t>
  </si>
  <si>
    <t>AKB55861.1</t>
  </si>
  <si>
    <t>5-tetrahydromethanopterin:corrinoid iron-sulfur protein methyltransferase] [protein_id=AKB55758.1</t>
  </si>
  <si>
    <t>DNA primase small subunit] [protein_id=AKB55885.1</t>
  </si>
  <si>
    <t>AKB54158.1</t>
  </si>
  <si>
    <t>bifunctional phosphopantothenoylcysteine decarboxylase/phosphopantothenate synthase] [protein_id=AKB55700.1</t>
  </si>
  <si>
    <t>Inosine-5'-monophosphate dehydrogenase] [protein_id=AKB55421.1</t>
  </si>
  <si>
    <t>AKB53517.1</t>
  </si>
  <si>
    <t>hypothetical protein] [protein_id=AKB56014.1</t>
  </si>
  <si>
    <t>Cell division protein FtsX] [protein_id=AKB53967.1</t>
  </si>
  <si>
    <t>AKB53982.1</t>
  </si>
  <si>
    <t>AKB55549.1</t>
  </si>
  <si>
    <t>Phosphate transport ATP-binding protein PstB] [protein_id=AKB53665.1</t>
  </si>
  <si>
    <t>AKB54620.1</t>
  </si>
  <si>
    <t>ATPase component of general energizing module of ECF transporters</t>
  </si>
  <si>
    <t>AKB54939.1</t>
  </si>
  <si>
    <t>hypothetical protein] [protein_id=AKB53682.1</t>
  </si>
  <si>
    <t>Phage shock protein A</t>
  </si>
  <si>
    <t>AKB54760.1</t>
  </si>
  <si>
    <t>ATP-dependent DNA helicase RecQ] [protein_id=AKB56389.1</t>
  </si>
  <si>
    <t>AKB53126.1</t>
  </si>
  <si>
    <t>Dipeptide transport system permease protein DppC</t>
  </si>
  <si>
    <t>AKB53220.1</t>
  </si>
  <si>
    <t>Translation initiation factor SUI1-related protein</t>
  </si>
  <si>
    <t>AKB56100.1</t>
  </si>
  <si>
    <t>AKB54064.1</t>
  </si>
  <si>
    <t>AKB54030.1</t>
  </si>
  <si>
    <t>Sugar phosphate isomerase/epimerase] [protein_id=AKB53359.1</t>
  </si>
  <si>
    <t>CO dehydrogenase/acetyl-CoA synthase subunit epsilon, CO dehydrogenase subcomplex] [protein_id=AKB53625.1</t>
  </si>
  <si>
    <t>hypothetical protein] [protein_id=AKB56231.1</t>
  </si>
  <si>
    <t>Mobile element protein] [protein_id=AKB54809.1</t>
  </si>
  <si>
    <t>Mobile element protein] [protein_id=AKB53290.1</t>
  </si>
  <si>
    <t>hypothetical protein] [protein_id=AKB54683.1</t>
  </si>
  <si>
    <t>AKB56271.1</t>
  </si>
  <si>
    <t>Lead, cadmium, zinc and mercury transporting ATPase] [protein_id=AKB53574.1</t>
  </si>
  <si>
    <t>Copper(I) chaperone CopZ</t>
  </si>
  <si>
    <t>AKB54036.1</t>
  </si>
  <si>
    <t>Ferredoxin domain containing protein</t>
  </si>
  <si>
    <t>AKB54765.1</t>
  </si>
  <si>
    <t>Mobile element protein] [protein_id=AKB55278.1</t>
  </si>
  <si>
    <t>Transcriptional regulator, TetR family] [protein_id=AKB54240.1</t>
  </si>
  <si>
    <t>AKB54215.1</t>
  </si>
  <si>
    <t>5-tetrahydromethanopterin:corrinoid iron-sulfur protein methyltransferase] [protein_id=AKB53621.1</t>
  </si>
  <si>
    <t>Chloramphenicol acetyltransferase] [protein_id=AKB54990.1</t>
  </si>
  <si>
    <t>Mobile element protein] [protein_id=AKB54482.1</t>
  </si>
  <si>
    <t>AKB54946.1</t>
  </si>
  <si>
    <t>Phosphinothricin N-acetyltransferase] [protein_id=AKB53633.1</t>
  </si>
  <si>
    <t>DDE superfamily endonuclease] [protein_id=AKB55142.1</t>
  </si>
  <si>
    <t>hypothetical protein] [protein_id=AKB53998.1</t>
  </si>
  <si>
    <t>hypothetical protein] [protein_id=AKB55529.1</t>
  </si>
  <si>
    <t>hypothetical protein] [protein_id=AKB54160.1</t>
  </si>
  <si>
    <t>hypothetical protein] [protein_id=AKB54649.1</t>
  </si>
  <si>
    <t>hypothetical protein] [protein_id=AKB53286.1</t>
  </si>
  <si>
    <t>hypothetical protein] [protein_id=AKB53377.1</t>
  </si>
  <si>
    <t>Cytosolic Fe-S cluster assembling factor NBP35] [protein_id=AKB55089.1</t>
  </si>
  <si>
    <t>Argininosuccinate synthase] [protein_id=AKB54220.1</t>
  </si>
  <si>
    <t>Iron(III) ABC transporter, ATP-binding protein</t>
  </si>
  <si>
    <t>AKB56078.1</t>
  </si>
  <si>
    <t>hypothetical protein] [protein_id=AKB53068.1</t>
  </si>
  <si>
    <t>hypothetical protein] [protein_id=AKB54978.1</t>
  </si>
  <si>
    <t>hypothetical protein] [protein_id=AKB54505.1</t>
  </si>
  <si>
    <t>Ribosomal-protein-S18p-alanine acetyltransferase] [protein_id=AKB54751.1</t>
  </si>
  <si>
    <t>metallo-beta-lactamase] [protein_id=AKB53058.1</t>
  </si>
  <si>
    <t>Transcriptional regulator, ArsR family] [protein_id=AKB56306.1</t>
  </si>
  <si>
    <t>hypothetical protein] [protein_id=AKB54956.1</t>
  </si>
  <si>
    <t>Ferredoxin] [protein_id=AKB54738.1</t>
  </si>
  <si>
    <t>hypothetical protein] [protein_id=AKB56363.1</t>
  </si>
  <si>
    <t>CRISPR-associated helicase Cas3] [protein_id=AKB55645.1</t>
  </si>
  <si>
    <t>hypothetical protein] [protein_id=AKB53934.1</t>
  </si>
  <si>
    <t xml:space="preserve">log2FoldChange, log2-fold change in expression of group relative to 30˚C perchlorate-free control; lfcSE, standard error of log2-fold change; </t>
  </si>
  <si>
    <t>padj, p-value adjusted for multiple testing using Benjamini-Hochberg correction.</t>
  </si>
  <si>
    <t xml:space="preserve">Abbreviations: ProteinID, GenBank protein accession number; baseMean, normalized transcript counts of all replicates normalized for sequencing depth; </t>
  </si>
  <si>
    <t>hypothetical protein] [protein_id=AKB53005.1</t>
  </si>
  <si>
    <t>DNA primase] [protein_id=AKB53040.1</t>
  </si>
  <si>
    <t>archaeosine tRNA-ribosyltransferase type 2] [protein_id=AKB53043.1</t>
  </si>
  <si>
    <t>Bacterioferritin] [protein_id=AKB53061.1</t>
  </si>
  <si>
    <t>Cell division protein FtsH] [protein_id=AKB53084.1</t>
  </si>
  <si>
    <t>Aspartokinase] [protein_id=AKB53133.1</t>
  </si>
  <si>
    <t>NADH-plastoquinone oxidoreductase subunit] [protein_id=AKB53152.1</t>
  </si>
  <si>
    <t>hypothetical protein] [protein_id=AKB53160.1</t>
  </si>
  <si>
    <t>Dipeptide-binding ABC transporter, periplasmic substrate-binding component] [protein_id=AKB53217.1</t>
  </si>
  <si>
    <t>Phosphoribosylaminoimidazolecarboxamide formyltransferase(alternate form)] [protein_id=AKB53229.1</t>
  </si>
  <si>
    <t>hypothetical protein] [protein_id=AKB53282.1</t>
  </si>
  <si>
    <t>hypothetical protein] [protein_id=AKB53284.1</t>
  </si>
  <si>
    <t>Dipeptide transport system permease protein DppB] [protein_id=AKB53383.1</t>
  </si>
  <si>
    <t>Oligopeptide ABC transporter, periplasmic oligopeptide-binding protein OppA] [protein_id=AKB53384.1</t>
  </si>
  <si>
    <t>Outer membrane protein] [protein_id=AKB53393.1</t>
  </si>
  <si>
    <t>hypothetical protein] [protein_id=AKB53397.1</t>
  </si>
  <si>
    <t>hypothetical protein] [protein_id=AKB53405.1</t>
  </si>
  <si>
    <t>hypothetical protein] [protein_id=AKB53411.1</t>
  </si>
  <si>
    <t>Cobalt-precorrin-6y C5-methyltransferase] [protein_id=AKB53414.1</t>
  </si>
  <si>
    <t>hypothetical protein] [protein_id=AKB53461.1</t>
  </si>
  <si>
    <t>LSU ribosomal protein L18e] [protein_id=AKB53474.1</t>
  </si>
  <si>
    <t>DNA-directed RNA polymerase subunit N] [protein_id=AKB53477.1</t>
  </si>
  <si>
    <t>SSU ribosomal protein SAe (S2p)] [protein_id=AKB53479.1</t>
  </si>
  <si>
    <t>hypothetical protein] [protein_id=AKB53519.1</t>
  </si>
  <si>
    <t>hypothetical protein] [protein_id=AKB53541.1</t>
  </si>
  <si>
    <t>hypothetical protein] [protein_id=AKB53544.1</t>
  </si>
  <si>
    <t>UDP-N-acetylmuramoylalanine--D-glutamate ligase] [protein_id=AKB53572.1</t>
  </si>
  <si>
    <t>hypothetical protein] [protein_id=AKB53630.1</t>
  </si>
  <si>
    <t>Oligopeptide ABC transporter, periplasmic oligopeptide-binding protein OppA] [protein_id=AKB53686.1</t>
  </si>
  <si>
    <t>polysaccharide biosynthesis protein] [protein_id=AKB53768.1</t>
  </si>
  <si>
    <t>hypothetical protein] [protein_id=AKB53776.1</t>
  </si>
  <si>
    <t>hypothetical protein] [protein_id=AKB53796.1</t>
  </si>
  <si>
    <t>Indolepyruvate oxidoreductase subunit IorA] [protein_id=AKB53805.1</t>
  </si>
  <si>
    <t>SSU ribosomal protein S13e (S15p)] [protein_id=AKB53826.1</t>
  </si>
  <si>
    <t>hypothetical protein] [protein_id=AKB53922.1</t>
  </si>
  <si>
    <t>cell surface protein] [protein_id=AKB53948.1</t>
  </si>
  <si>
    <t>Transcriptional regulator, TrmB family] [protein_id=AKB53961.1</t>
  </si>
  <si>
    <t>6-hydroxymethyl-7,8-dihydropterin pyrophosphokinase] [protein_id=AKB53988.1</t>
  </si>
  <si>
    <t>HTH DNA-binding protein] [protein_id=AKB54006.1</t>
  </si>
  <si>
    <t>hypothetical protein] [protein_id=AKB54021.1</t>
  </si>
  <si>
    <t>hypothetical protein] [protein_id=AKB54067.1</t>
  </si>
  <si>
    <t>cell surface protein] [protein_id=AKB54070.1</t>
  </si>
  <si>
    <t>Translation initiation factor 2] [protein_id=AKB54135.1</t>
  </si>
  <si>
    <t>hypothetical protein] [protein_id=AKB54153.1</t>
  </si>
  <si>
    <t>Chaperone protein DnaK] [protein_id=AKB54200.1</t>
  </si>
  <si>
    <t>hypothetical protein] [protein_id=AKB54226.1</t>
  </si>
  <si>
    <t>Trk system potassium uptake protein TrkA] [protein_id=AKB54245.1</t>
  </si>
  <si>
    <t>hypothetical protein] [protein_id=AKB54250.1</t>
  </si>
  <si>
    <t>Putative ski2-type helicase] [protein_id=AKB54261.1</t>
  </si>
  <si>
    <t>hypothetical protein] [protein_id=AKB54296.1</t>
  </si>
  <si>
    <t>Trk system potassium uptake protein TrkA] [protein_id=AKB54303.1</t>
  </si>
  <si>
    <t>hypothetical protein] [protein_id=AKB54339.1</t>
  </si>
  <si>
    <t>hypothetical protein] [protein_id=AKB54411.1</t>
  </si>
  <si>
    <t>Coenzyme F420 hydrogenase subunit alpha] [protein_id=AKB54451.1</t>
  </si>
  <si>
    <t>Coenzyme F420 hydrogenase subunit gamma] [protein_id=AKB54452.1</t>
  </si>
  <si>
    <t>Nitrogen regulatory protein P-II] [protein_id=AKB54464.1</t>
  </si>
  <si>
    <t>hypothetical protein] [protein_id=AKB54470.1</t>
  </si>
  <si>
    <t>hypothetical protein] [protein_id=AKB54496.1</t>
  </si>
  <si>
    <t>hypothetical protein] [protein_id=AKB54518.1</t>
  </si>
  <si>
    <t>Chitin binding protein] [protein_id=AKB54545.1</t>
  </si>
  <si>
    <t>hypothetical protein] [protein_id=AKB54546.1</t>
  </si>
  <si>
    <t>putative oxidoreductase] [protein_id=AKB54563.1</t>
  </si>
  <si>
    <t>transmembrane efflux protein] [protein_id=AKB54578.1</t>
  </si>
  <si>
    <t>hypothetical protein] [protein_id=AKB54610.1</t>
  </si>
  <si>
    <t>cell surface protein] [protein_id=AKB54641.1</t>
  </si>
  <si>
    <t>DNA topoisomerase VI subunit A] [protein_id=AKB54646.1</t>
  </si>
  <si>
    <t>hypothetical protein] [protein_id=AKB54692.1</t>
  </si>
  <si>
    <t>Phenylacetate-coenzyme A ligase] [protein_id=AKB54702.1</t>
  </si>
  <si>
    <t>hypothetical protein] [protein_id=AKB54752.1</t>
  </si>
  <si>
    <t>hypothetical protein] [protein_id=AKB54825.1</t>
  </si>
  <si>
    <t>hypothetical protein] [protein_id=AKB54933.1</t>
  </si>
  <si>
    <t>Cell surface protein] [protein_id=AKB54936.1</t>
  </si>
  <si>
    <t>cell surface protein] [protein_id=AKB54940.1</t>
  </si>
  <si>
    <t>cell surface protein] [protein_id=AKB54941.1</t>
  </si>
  <si>
    <t>Indole-3-glycerol phosphate synthase] [protein_id=AKB54953.1</t>
  </si>
  <si>
    <t>sensory transduction histidine kinase] [protein_id=AKB55041.1</t>
  </si>
  <si>
    <t>hypothetical protein] [protein_id=AKB55074.1</t>
  </si>
  <si>
    <t>hypothetical protein] [protein_id=AKB55105.1</t>
  </si>
  <si>
    <t>hypothetical protein] [protein_id=AKB55121.1</t>
  </si>
  <si>
    <t>hypothetical protein] [protein_id=AKB55190.1</t>
  </si>
  <si>
    <t>hypothetical protein] [protein_id=AKB55250.1</t>
  </si>
  <si>
    <t>ATP-dependent protease La Type I] [protein_id=AKB55307.1</t>
  </si>
  <si>
    <t>hypothetical protein] [protein_id=AKB55326.1</t>
  </si>
  <si>
    <t>membrane protein, putative] [protein_id=AKB55358.1</t>
  </si>
  <si>
    <t>hypothetical protein] [protein_id=AKB55359.1</t>
  </si>
  <si>
    <t>sensory transduction histidine kinase] [protein_id=AKB55361.1</t>
  </si>
  <si>
    <t>Deoxyhypusine synthase] [protein_id=AKB55461.1</t>
  </si>
  <si>
    <t>HSP20 type chaperone] [protein_id=AKB55507.1</t>
  </si>
  <si>
    <t>KEOPS complex Cgi121-like subunit] [protein_id=AKB55542.1</t>
  </si>
  <si>
    <t>DNA-directed RNA polymerase subunit D] [protein_id=AKB55575.1</t>
  </si>
  <si>
    <t>SSU ribosomal protein S14e (S11p)] [protein_id=AKB55576.1</t>
  </si>
  <si>
    <t>SSU ribosomal protein S9e (S4p)] [protein_id=AKB55577.1</t>
  </si>
  <si>
    <t>SSU ribosomal protein S18e (S13p)] [protein_id=AKB55578.1</t>
  </si>
  <si>
    <t>SSU ribosomal protein S2e (S5p)] [protein_id=AKB55591.1</t>
  </si>
  <si>
    <t>LSU ribosomal protein L9e (L6p)] [protein_id=AKB55595.1</t>
  </si>
  <si>
    <t>LSU ribosomal protein L11e (L5p)] [protein_id=AKB55598.1</t>
  </si>
  <si>
    <t>SSU ribosomal protein S4e] [protein_id=AKB55599.1</t>
  </si>
  <si>
    <t>Ribonuclease P protein component 1] [protein_id=AKB55602.1</t>
  </si>
  <si>
    <t>LSU ribosomal protein L35e (L29p)] [protein_id=AKB55603.1</t>
  </si>
  <si>
    <t>SSU ribosomal protein S3e (S3p)] [protein_id=AKB55604.1</t>
  </si>
  <si>
    <t>LSU ribosomal protein L17e (L22p)] [protein_id=AKB55605.1</t>
  </si>
  <si>
    <t>LSU ribosomal protein L8e (L2p)] [protein_id=AKB55607.1</t>
  </si>
  <si>
    <t>LSU ribosomal protein L1e (L4p)] [protein_id=AKB55609.1</t>
  </si>
  <si>
    <t>LSU ribosomal protein L3e (L3p)] [protein_id=AKB55610.1</t>
  </si>
  <si>
    <t>hypothetical protein] [protein_id=AKB55611.1</t>
  </si>
  <si>
    <t>hypothetical protein] [protein_id=AKB55618.1</t>
  </si>
  <si>
    <t>Eukaryotic peptide chain release factor subunit 1] [protein_id=AKB55628.1</t>
  </si>
  <si>
    <t>hypothetical protein] [protein_id=AKB55656.1</t>
  </si>
  <si>
    <t>hypothetical protein] [protein_id=AKB55676.1</t>
  </si>
  <si>
    <t>Oligosaccharyl transferase] [protein_id=AKB55709.1</t>
  </si>
  <si>
    <t>hypothetical protein] [protein_id=AKB55711.1</t>
  </si>
  <si>
    <t>Acetolactate synthase large subunit] [protein_id=AKB55738.1</t>
  </si>
  <si>
    <t>hypothetical protein] [protein_id=AKB55740.1</t>
  </si>
  <si>
    <t>hypothetical protein] [protein_id=AKB55759.1</t>
  </si>
  <si>
    <t>Pyruvate carboxyl transferase subunit A] [protein_id=AKB55869.1</t>
  </si>
  <si>
    <t>Pyruvate carboxyl transferase subunit B] [protein_id=AKB55870.1</t>
  </si>
  <si>
    <t>hypothetical protein] [protein_id=AKB55872.1</t>
  </si>
  <si>
    <t>Eukaryotic translation initiation factor 2 alpha subunit] [protein_id=AKB55889.1</t>
  </si>
  <si>
    <t>hypothetical protein] [protein_id=AKB55905.1</t>
  </si>
  <si>
    <t>Diaminopimelate decarboxylase] [protein_id=AKB55913.1</t>
  </si>
  <si>
    <t>surface layer protein B] [protein_id=AKB55917.1</t>
  </si>
  <si>
    <t>carboxymuconolactone decarboxylase] [protein_id=AKB55961.1</t>
  </si>
  <si>
    <t>hypothetical protein] [protein_id=AKB55991.1</t>
  </si>
  <si>
    <t>Coenzyme F420 hydrogenase subunit beta] [protein_id=AKB56015.1</t>
  </si>
  <si>
    <t>Coenzyme F420 hydrogenase subunit gamma] [protein_id=AKB56016.1</t>
  </si>
  <si>
    <t>hypothetical protein] [protein_id=AKB56017.1</t>
  </si>
  <si>
    <t>Coenzyme F420 hydrogenase subunit alpha] [protein_id=AKB56018.1</t>
  </si>
  <si>
    <t>DNA-binding protein] [protein_id=AKB56020.1</t>
  </si>
  <si>
    <t>ATP-utilizing enzymes of the PP-loop superfamily protein] [protein_id=AKB56021.1</t>
  </si>
  <si>
    <t>Pyrimidine deaminase archaeal predicted] [protein_id=AKB56055.1</t>
  </si>
  <si>
    <t>Molybdopterin converting factor small subunit] [protein_id=AKB56063.1</t>
  </si>
  <si>
    <t>hypothetical protein] [protein_id=AKB56098.1</t>
  </si>
  <si>
    <t>Additional substrate-specific component NikN of nickel ECF transporter] [protein_id=AKB56130.1</t>
  </si>
  <si>
    <t>LSU ribosomal protein P0 (L10p)] [protein_id=AKB56173.1</t>
  </si>
  <si>
    <t>LSU ribosomal protein L10Ae (L1p)] [protein_id=AKB56174.1</t>
  </si>
  <si>
    <t>Putative transcription antitermination protein NusG] [protein_id=AKB56176.1</t>
  </si>
  <si>
    <t>hypothetical protein] [protein_id=AKB56325.1</t>
  </si>
  <si>
    <t>Phosphoserine phosphatase] [protein_id=AKB56346.1</t>
  </si>
  <si>
    <t>hypothetical protein] [protein_id=AKB56356.1</t>
  </si>
  <si>
    <t>Membrane protein involved in the export of O-antigen, teichoic acid lipoteichoic acids] [protein_id=AKB56375.1</t>
  </si>
  <si>
    <t>Aspartate carbamoyltransferase regulatory chain (PyrI)] [protein_id=AKB56393.1</t>
  </si>
  <si>
    <t>hypothetical protein] [protein_id=AKB56430.1</t>
  </si>
  <si>
    <t>hypothetical protein] [protein_id=AKB56432.1</t>
  </si>
  <si>
    <t>hypothetical protein] [protein_id=AKB56468.1</t>
  </si>
  <si>
    <t>hypothetical protein] [protein_id=AKB56515.1</t>
  </si>
  <si>
    <t>DUF124 domain-containing protein] [protein_id=AKB53030.1</t>
  </si>
  <si>
    <t>hypothetical protein] [protein_id=AKB53053.1</t>
  </si>
  <si>
    <t>hypothetical protein] [protein_id=AKB53077.1</t>
  </si>
  <si>
    <t>Archaeal heat shock regulator, ArsR family] [protein_id=AKB53083.1</t>
  </si>
  <si>
    <t>hypothetical protein] [protein_id=AKB53131.1</t>
  </si>
  <si>
    <t>Pyrrolysyl-tRNA synthetase] [protein_id=AKB53153.1</t>
  </si>
  <si>
    <t>Molybdenum ABC transporter, periplasmic molybdenum-binding protein ModA] [protein_id=AKB53243.1</t>
  </si>
  <si>
    <t>Putative membrane protein] [protein_id=AKB53266.1</t>
  </si>
  <si>
    <t>2-amino-3,7-dideoxy-D-threo-hept-6-ulosonate synthase] [protein_id=AKB53289.1</t>
  </si>
  <si>
    <t>transporter, RND superfamily] [protein_id=AKB53364.1</t>
  </si>
  <si>
    <t>Dimethylamine:corrinoid methyltransferase] [transl_except=(pos:1066..1068,aa:Pyl)] [protein_id=AKB53455.1</t>
  </si>
  <si>
    <t>Trimethylamine:corrinoid methyltransferase] [transl_except=(pos:1000..1002,aa:Pyl)] [protein_id=AKB53459.1</t>
  </si>
  <si>
    <t>hypothetical protein] [protein_id=AKB53480.1</t>
  </si>
  <si>
    <t>hypothetical protein] [protein_id=AKB53507.1</t>
  </si>
  <si>
    <t>hypothetical protein] [protein_id=AKB53514.1</t>
  </si>
  <si>
    <t>Chitin binding protein] [protein_id=AKB53537.1</t>
  </si>
  <si>
    <t>Formylmethanofuran dehydrogenase (molybdenum) subunit B] [protein_id=AKB53641.1</t>
  </si>
  <si>
    <t>Formylmethanofuran dehydrogenase subunit B] [protein_id=AKB53645.1</t>
  </si>
  <si>
    <t>Formylmethanofuran dehydrogenase subunit A] [protein_id=AKB53646.1</t>
  </si>
  <si>
    <t>Formylmethanofuran dehydrogenase subunit C] [protein_id=AKB53647.1</t>
  </si>
  <si>
    <t>Coenzyme B synthesis from 2-oxoglutarate: steps 4, 7, 8, 11, and 12 (large subunit)] [protein_id=AKB53702.1</t>
  </si>
  <si>
    <t>CoB--CoM heterodisulfide reductase subunit B] [protein_id=AKB53709.1</t>
  </si>
  <si>
    <t>CoB--CoM heterodisulfide reductase subunit A] [protein_id=AKB53711.1</t>
  </si>
  <si>
    <t>hypothetical protein] [protein_id=AKB53734.1</t>
  </si>
  <si>
    <t>cell surface protein] [protein_id=AKB53755.1</t>
  </si>
  <si>
    <t>hypothetical protein] [protein_id=AKB53910.1</t>
  </si>
  <si>
    <t>Dimethylamine:corrinoid methyltransferase] [transl_except=(pos:1066..1068,aa:Pyl)] [protein_id=AKB53955.1</t>
  </si>
  <si>
    <t>Transcriptional regulator, MarR family] [protein_id=AKB53962.1</t>
  </si>
  <si>
    <t>photosystem I assembly protein Ycf3] [protein_id=AKB53980.1</t>
  </si>
  <si>
    <t>hypothetical protein] [protein_id=AKB54259.1</t>
  </si>
  <si>
    <t>hypothetical protein] [protein_id=AKB54402.1</t>
  </si>
  <si>
    <t>Methylthiol:coenzyme M methyltransferase corrinoid protein] [protein_id=AKB54539.1</t>
  </si>
  <si>
    <t>Methylcobalamin:coenzyme M methyltransferase, methanol-specific] [protein_id=AKB54540.1</t>
  </si>
  <si>
    <t>Methylthiol:coenzyme M methyltransferase corrinoid protein] [protein_id=AKB54541.1</t>
  </si>
  <si>
    <t>hypothetical protein] [protein_id=AKB54740.1</t>
  </si>
  <si>
    <t>cell surface protein] [protein_id=AKB54784.1</t>
  </si>
  <si>
    <t>Tryptophan synthase beta chain] [protein_id=AKB54952.1</t>
  </si>
  <si>
    <t>hypothetical protein] [protein_id=AKB55080.1</t>
  </si>
  <si>
    <t>Chitin binding protein] [protein_id=AKB55111.1</t>
  </si>
  <si>
    <t>hypothetical protein] [protein_id=AKB55136.1</t>
  </si>
  <si>
    <t>Sulfopyruvate decarboxylase - alpha subunit] [protein_id=AKB55298.1</t>
  </si>
  <si>
    <t>Cysteate synthase] [protein_id=AKB55299.1</t>
  </si>
  <si>
    <t>Methylcobalamin:coenzyme M methyltransferase, methanol-specific] [protein_id=AKB55352.1</t>
  </si>
  <si>
    <t>Ferredoxin] [protein_id=AKB55420.1</t>
  </si>
  <si>
    <t>hypothetical protein] [protein_id=AKB55489.1</t>
  </si>
  <si>
    <t>hypothetical protein] [protein_id=AKB55734.1</t>
  </si>
  <si>
    <t>CO dehydrogenase/acetyl-CoA synthase subunit alpha, CO dehydrogenase subcomplex] [protein_id=AKB55753.1</t>
  </si>
  <si>
    <t>universal archaeal KH-domain/beta-lactamase-domain protein] [protein_id=AKB55765.1</t>
  </si>
  <si>
    <t>Rubrerythrin] [protein_id=AKB55861.1</t>
  </si>
  <si>
    <t>hypothetical protein] [protein_id=AKB55956.1</t>
  </si>
  <si>
    <t>hypothetical protein] [protein_id=AKB56054.1</t>
  </si>
  <si>
    <t>IMP cyclohydrolase] [protein_id=AKB56133.1</t>
  </si>
  <si>
    <t>transcriptional regulator] [protein_id=AKB56143.1</t>
  </si>
  <si>
    <t>transcriptional regulator] [protein_id=AKB56273.1</t>
  </si>
  <si>
    <t>duf556 family protein] [protein_id=AKB56354.1</t>
  </si>
  <si>
    <t>UDP-glucose 4-epimerase] [protein_id=AKB56409.1</t>
  </si>
  <si>
    <t>Heat shock protein 60 family chaperone GroEL] [protein_id=AKB56443.1</t>
  </si>
  <si>
    <t>Polyphosphate kinase] [protein_id=AKB56455.1</t>
  </si>
  <si>
    <t>Protein-export membrane protein SecF] [protein_id=AKB53141.1</t>
  </si>
  <si>
    <t>Replication factor C small subunit] [protein_id=AKB53143.1</t>
  </si>
  <si>
    <t>Universal stress protein] [protein_id=AKB53169.1</t>
  </si>
  <si>
    <t>Lead, cadmium, zinc and mercury transporting ATPase] [protein_id=AKB53177.1</t>
  </si>
  <si>
    <t>4-carboxymuconolactone decarboxylase] [protein_id=AKB53273.1</t>
  </si>
  <si>
    <t>Mobile element protein] [protein_id=AKB53291.1</t>
  </si>
  <si>
    <t>hypothetical protein] [protein_id=AKB53344.1</t>
  </si>
  <si>
    <t>putative metal dependent hydrolase] [protein_id=AKB53366.1</t>
  </si>
  <si>
    <t>Oligopeptide transport ATP-binding protein OppF] [protein_id=AKB53380.1</t>
  </si>
  <si>
    <t>Formylmethanofuran dehydrogenase (molybdenum) subunit B] [protein_id=AKB53392.1</t>
  </si>
  <si>
    <t>hypothetical protein] [protein_id=AKB53449.1</t>
  </si>
  <si>
    <t>Isopentenyl phosphate kinase] [protein_id=AKB53482.1</t>
  </si>
  <si>
    <t>hypothetical protein] [protein_id=AKB53540.1</t>
  </si>
  <si>
    <t>Catalase] [protein_id=AKB53616.1</t>
  </si>
  <si>
    <t>Nitroreductase family protein] [protein_id=AKB53704.1</t>
  </si>
  <si>
    <t>Prephenate dehydratase] [protein_id=AKB53732.1</t>
  </si>
  <si>
    <t>Mobile element protein] [protein_id=AKB53832.1</t>
  </si>
  <si>
    <t>hypothetical protein] [protein_id=AKB53855.1</t>
  </si>
  <si>
    <t>hypothetical protein] [protein_id=AKB53909.1</t>
  </si>
  <si>
    <t>Kup system potassium uptake protein] [protein_id=AKB53918.1</t>
  </si>
  <si>
    <t>hypothetical protein] [protein_id=AKB54029.1</t>
  </si>
  <si>
    <t>Copper(I) chaperone CopZ] [protein_id=AKB54036.1</t>
  </si>
  <si>
    <t>Cytochrome c-type biogenesis protein] [protein_id=AKB54104.1</t>
  </si>
  <si>
    <t>Heat shock protein GrpE] [protein_id=AKB54199.1</t>
  </si>
  <si>
    <t>LSU ribosomal protein L37e] [protein_id=AKB54279.1</t>
  </si>
  <si>
    <t>Zinc finger protein] [protein_id=AKB54403.1</t>
  </si>
  <si>
    <t>Thioredoxin reductase] [protein_id=AKB54427.1</t>
  </si>
  <si>
    <t>CoB--CoM heterodisulfide reductase subunit A] [protein_id=AKB54490.1</t>
  </si>
  <si>
    <t>Peptide methionine sulfoxide reductase MsrA] [protein_id=AKB54514.1</t>
  </si>
  <si>
    <t>CobN-like chelatase BtuS for metalloporphyrine salvage] [protein_id=AKB54638.1</t>
  </si>
  <si>
    <t>DNA gyrase subunit B] [protein_id=AKB54645.1</t>
  </si>
  <si>
    <t>hypothetical protein] [protein_id=AKB54661.1</t>
  </si>
  <si>
    <t>Mobile element protein] [protein_id=AKB54674.1</t>
  </si>
  <si>
    <t>Metal dependent hydrolase] [protein_id=AKB54728.1</t>
  </si>
  <si>
    <t>hypothetical protein] [protein_id=AKB54733.1</t>
  </si>
  <si>
    <t>hypothetical protein] [protein_id=AKB54737.1</t>
  </si>
  <si>
    <t>Acetolactate synthase large subunit] [protein_id=AKB54748.1</t>
  </si>
  <si>
    <t>Superoxide dismutase (Mn/Fe)] [protein_id=AKB54775.1</t>
  </si>
  <si>
    <t>PUA-PAPS reductase like fusion] [protein_id=AKB54791.1</t>
  </si>
  <si>
    <t>hypothetical protein] [protein_id=AKB54960.1</t>
  </si>
  <si>
    <t>hypothetical protein] [protein_id=AKB55016.1</t>
  </si>
  <si>
    <t>Mobile element protein] [protein_id=AKB55021.1</t>
  </si>
  <si>
    <t>Ribonuclease P protein component 3] [protein_id=AKB55037.1</t>
  </si>
  <si>
    <t>hypothetical protein] [protein_id=AKB55072.1</t>
  </si>
  <si>
    <t>tetratricopeptide repeat family protein] [protein_id=AKB55073.1</t>
  </si>
  <si>
    <t>3-oxoacyl-[acyl-carrier protein] reductase] [protein_id=AKB55102.1</t>
  </si>
  <si>
    <t>hypothetical protein] [protein_id=AKB55166.1</t>
  </si>
  <si>
    <t>Transmembrane component NikQ of energizing module of nickel ECF transporter] [protein_id=AKB55171.1</t>
  </si>
  <si>
    <t>ubiquinone/menaquinone biosynthesis methyltransferase] [protein_id=AKB55276.1</t>
  </si>
  <si>
    <t>Sodium/calcium exchanger protein] [protein_id=AKB55413.1</t>
  </si>
  <si>
    <t>Ribosomal protein S6] [protein_id=AKB55441.1</t>
  </si>
  <si>
    <t>hypothetical protein] [protein_id=AKB55465.1</t>
  </si>
  <si>
    <t>Heat shock protein] [protein_id=AKB55512.1</t>
  </si>
  <si>
    <t>LSU ribosomal protein L27Ae (L15p)] [protein_id=AKB55589.1</t>
  </si>
  <si>
    <t>hypothetical protein] [protein_id=AKB55624.1</t>
  </si>
  <si>
    <t>hypothetical protein] [protein_id=AKB55659.1</t>
  </si>
  <si>
    <t>Glycosyltransferase] [protein_id=AKB55714.1</t>
  </si>
  <si>
    <t>hypothetical protein] [protein_id=AKB55825.1</t>
  </si>
  <si>
    <t>hypothetical protein] [protein_id=AKB55827.1</t>
  </si>
  <si>
    <t>Tyrosyl-tRNA synthetase] [protein_id=AKB55947.1</t>
  </si>
  <si>
    <t>Alpha-amylase] [protein_id=AKB56104.1</t>
  </si>
  <si>
    <t>hypothetical protein] [protein_id=AKB56119.1</t>
  </si>
  <si>
    <t>Molybdopterin biosynthesis protein MoeA] [protein_id=AKB56137.1</t>
  </si>
  <si>
    <t>LSU ribosomal protein L12e (L11p)] [protein_id=AKB56175.1</t>
  </si>
  <si>
    <t>ferredoxin] [protein_id=AKB56249.1</t>
  </si>
  <si>
    <t>hypothetical protein] [protein_id=AKB56291.1</t>
  </si>
  <si>
    <t>Iron-sulfur cluster assembly protein SufB] [protein_id=AKB56333.1</t>
  </si>
  <si>
    <t>Aspartate carbamoyltransferase] [protein_id=AKB56392.1</t>
  </si>
  <si>
    <t>hypothetical protein] [protein_id=AKB56423.1</t>
  </si>
  <si>
    <t>Glycosyltransferase] [protein_id=AKB56425.1</t>
  </si>
  <si>
    <t>translation initiation factor IF-2 subunit beta] [protein_id=AKB56473.1</t>
  </si>
  <si>
    <t>0˚C Mg.perchlorate vs. 0˚C Control</t>
  </si>
  <si>
    <t>30˚C Mg.perchlorate vs. 30˚C Control</t>
  </si>
  <si>
    <t>30˚C Na.perchlorate vs. 30˚C Control</t>
  </si>
  <si>
    <t>0˚C Na.perchlorate vs. 0˚C Control</t>
  </si>
  <si>
    <t>30˚C Ca.perchlorate vs. 30˚C Control</t>
  </si>
  <si>
    <t>0˚C Ca.perchlorate vs. 0˚C Control</t>
  </si>
  <si>
    <t xml:space="preserve">log2FoldChange, log2-fold change in expression of group relative to 0˚C perchlorate-free control; lfcSE, standard error of log2-fold change; </t>
  </si>
  <si>
    <t>AKB53203</t>
  </si>
  <si>
    <r>
      <t>Table S5</t>
    </r>
    <r>
      <rPr>
        <sz val="12"/>
        <color rgb="FF000000"/>
        <rFont val="Arial"/>
        <family val="2"/>
      </rPr>
      <t xml:space="preserve">. Significantly differentially expressed genes of </t>
    </r>
    <r>
      <rPr>
        <i/>
        <sz val="12"/>
        <color rgb="FF000000"/>
        <rFont val="Arial"/>
        <family val="2"/>
      </rPr>
      <t>M. barkeri</t>
    </r>
    <r>
      <rPr>
        <sz val="12"/>
        <color rgb="FF000000"/>
        <rFont val="Arial"/>
        <family val="2"/>
      </rPr>
      <t xml:space="preserve"> at 0˚C  relative to the 30˚C perchlorate-free control (Wald test, </t>
    </r>
    <r>
      <rPr>
        <i/>
        <sz val="12"/>
        <color rgb="FF000000"/>
        <rFont val="Arial"/>
        <family val="2"/>
      </rPr>
      <t xml:space="preserve">P </t>
    </r>
    <r>
      <rPr>
        <sz val="12"/>
        <color rgb="FF000000"/>
        <rFont val="Arial"/>
        <family val="2"/>
      </rPr>
      <t xml:space="preserve">&lt; 0.05).  </t>
    </r>
  </si>
  <si>
    <r>
      <t>Table S6</t>
    </r>
    <r>
      <rPr>
        <sz val="12"/>
        <color theme="1"/>
        <rFont val="Arial"/>
        <family val="2"/>
      </rPr>
      <t xml:space="preserve">. Significantly differentially expressed genes of </t>
    </r>
    <r>
      <rPr>
        <i/>
        <sz val="12"/>
        <color theme="1"/>
        <rFont val="Arial"/>
        <family val="2"/>
      </rPr>
      <t xml:space="preserve">M. barkeri </t>
    </r>
    <r>
      <rPr>
        <sz val="12"/>
        <color theme="1"/>
        <rFont val="Arial"/>
        <family val="2"/>
      </rPr>
      <t>at 30˚C supplemented with Mg(ClO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 xml:space="preserve">2 </t>
    </r>
    <r>
      <rPr>
        <sz val="12"/>
        <color theme="1"/>
        <rFont val="Arial"/>
        <family val="2"/>
      </rPr>
      <t xml:space="preserve"> (Wald test, </t>
    </r>
    <r>
      <rPr>
        <i/>
        <sz val="12"/>
        <color theme="1"/>
        <rFont val="Arial"/>
        <family val="2"/>
      </rPr>
      <t xml:space="preserve">P </t>
    </r>
    <r>
      <rPr>
        <sz val="12"/>
        <color theme="1"/>
        <rFont val="Arial"/>
        <family val="2"/>
      </rPr>
      <t>&lt; 0.05).  Differential expression is relative to the 30˚C perchlorate-free control.</t>
    </r>
  </si>
  <si>
    <r>
      <t>Table S7</t>
    </r>
    <r>
      <rPr>
        <sz val="12"/>
        <color theme="1"/>
        <rFont val="Arial"/>
        <family val="2"/>
      </rPr>
      <t xml:space="preserve">. Significantly differentially expressed genes of </t>
    </r>
    <r>
      <rPr>
        <i/>
        <sz val="12"/>
        <color theme="1"/>
        <rFont val="Arial"/>
        <family val="2"/>
      </rPr>
      <t xml:space="preserve">M. barkeri </t>
    </r>
    <r>
      <rPr>
        <sz val="12"/>
        <color theme="1"/>
        <rFont val="Arial"/>
        <family val="2"/>
      </rPr>
      <t>grown at 0˚C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supplemented with Mg(ClO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(Wald test, </t>
    </r>
    <r>
      <rPr>
        <i/>
        <sz val="12"/>
        <color theme="1"/>
        <rFont val="Arial"/>
        <family val="2"/>
      </rPr>
      <t xml:space="preserve">P </t>
    </r>
    <r>
      <rPr>
        <sz val="12"/>
        <color theme="1"/>
        <rFont val="Arial"/>
        <family val="2"/>
      </rPr>
      <t>&lt; 0.05).  Differential expression is relative to the 0˚C perchlorate-free control.</t>
    </r>
  </si>
  <si>
    <r>
      <t>Table S8</t>
    </r>
    <r>
      <rPr>
        <sz val="12"/>
        <color rgb="FF000000"/>
        <rFont val="Arial"/>
        <family val="2"/>
      </rPr>
      <t xml:space="preserve">. Significantly differentially expressed genes of </t>
    </r>
    <r>
      <rPr>
        <i/>
        <sz val="12"/>
        <color rgb="FF000000"/>
        <rFont val="Arial"/>
        <family val="2"/>
      </rPr>
      <t>M. barkeri</t>
    </r>
    <r>
      <rPr>
        <sz val="12"/>
        <color rgb="FF000000"/>
        <rFont val="Arial"/>
        <family val="2"/>
      </rPr>
      <t xml:space="preserve"> supplemented with Na(ClO</t>
    </r>
    <r>
      <rPr>
        <vertAlign val="subscript"/>
        <sz val="12"/>
        <color rgb="FF000000"/>
        <rFont val="Arial"/>
        <family val="2"/>
      </rPr>
      <t>4</t>
    </r>
    <r>
      <rPr>
        <sz val="12"/>
        <color rgb="FF000000"/>
        <rFont val="Arial"/>
        <family val="2"/>
      </rPr>
      <t xml:space="preserve">) (Wald test, </t>
    </r>
    <r>
      <rPr>
        <i/>
        <sz val="12"/>
        <color rgb="FF000000"/>
        <rFont val="Arial"/>
        <family val="2"/>
      </rPr>
      <t xml:space="preserve">P </t>
    </r>
    <r>
      <rPr>
        <sz val="12"/>
        <color rgb="FF000000"/>
        <rFont val="Arial"/>
        <family val="2"/>
      </rPr>
      <t>&lt; 0.05).  Differential expression is relative to the 30˚C perchlorate-free control.</t>
    </r>
  </si>
  <si>
    <r>
      <t>Table S9</t>
    </r>
    <r>
      <rPr>
        <sz val="12"/>
        <color rgb="FF000000"/>
        <rFont val="Arial"/>
        <family val="2"/>
      </rPr>
      <t xml:space="preserve">. Significantly differentially expressed genes of </t>
    </r>
    <r>
      <rPr>
        <i/>
        <sz val="12"/>
        <color rgb="FF000000"/>
        <rFont val="Arial"/>
        <family val="2"/>
      </rPr>
      <t>M. barkeri</t>
    </r>
    <r>
      <rPr>
        <sz val="12"/>
        <color rgb="FF000000"/>
        <rFont val="Arial"/>
        <family val="2"/>
      </rPr>
      <t xml:space="preserve"> grown at 0˚C supplemented with Na(ClO</t>
    </r>
    <r>
      <rPr>
        <vertAlign val="subscript"/>
        <sz val="12"/>
        <color rgb="FF000000"/>
        <rFont val="Arial"/>
        <family val="2"/>
      </rPr>
      <t>4</t>
    </r>
    <r>
      <rPr>
        <sz val="12"/>
        <color rgb="FF000000"/>
        <rFont val="Arial"/>
        <family val="2"/>
      </rPr>
      <t xml:space="preserve">) (Wald test, </t>
    </r>
    <r>
      <rPr>
        <i/>
        <sz val="12"/>
        <color rgb="FF000000"/>
        <rFont val="Arial"/>
        <family val="2"/>
      </rPr>
      <t xml:space="preserve">P </t>
    </r>
    <r>
      <rPr>
        <sz val="12"/>
        <color rgb="FF000000"/>
        <rFont val="Arial"/>
        <family val="2"/>
      </rPr>
      <t>&lt; 0.05).  Differential expression is relative to the 0˚C perchlorate-free control.</t>
    </r>
  </si>
  <si>
    <r>
      <t>Table S10</t>
    </r>
    <r>
      <rPr>
        <sz val="12"/>
        <color theme="1"/>
        <rFont val="Arial"/>
        <family val="2"/>
      </rPr>
      <t xml:space="preserve">. Significantly differentially expressed genes of </t>
    </r>
    <r>
      <rPr>
        <i/>
        <sz val="12"/>
        <color theme="1"/>
        <rFont val="Arial"/>
        <family val="2"/>
      </rPr>
      <t>M. barkeri</t>
    </r>
    <r>
      <rPr>
        <sz val="12"/>
        <color theme="1"/>
        <rFont val="Arial"/>
        <family val="2"/>
      </rPr>
      <t xml:space="preserve"> supplemented with Ca(ClO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(Wald test, </t>
    </r>
    <r>
      <rPr>
        <i/>
        <sz val="12"/>
        <color theme="1"/>
        <rFont val="Arial"/>
        <family val="2"/>
      </rPr>
      <t xml:space="preserve">P </t>
    </r>
    <r>
      <rPr>
        <sz val="12"/>
        <color theme="1"/>
        <rFont val="Arial"/>
        <family val="2"/>
      </rPr>
      <t>&lt; 0.05).  Differential expression is relative to the 30˚C perchlorate-free control.</t>
    </r>
  </si>
  <si>
    <r>
      <t>Table S11</t>
    </r>
    <r>
      <rPr>
        <sz val="12"/>
        <color theme="1"/>
        <rFont val="Arial"/>
        <family val="2"/>
      </rPr>
      <t xml:space="preserve">. Significantly differentially expressed genes of </t>
    </r>
    <r>
      <rPr>
        <i/>
        <sz val="12"/>
        <color theme="1"/>
        <rFont val="Arial"/>
        <family val="2"/>
      </rPr>
      <t xml:space="preserve">M. barkeri </t>
    </r>
    <r>
      <rPr>
        <sz val="12"/>
        <color theme="1"/>
        <rFont val="Arial"/>
        <family val="2"/>
      </rPr>
      <t>grown at 0˚C supplemented with Ca(ClO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(Wald test, </t>
    </r>
    <r>
      <rPr>
        <i/>
        <sz val="12"/>
        <color theme="1"/>
        <rFont val="Arial"/>
        <family val="2"/>
      </rPr>
      <t xml:space="preserve">P </t>
    </r>
    <r>
      <rPr>
        <sz val="12"/>
        <color theme="1"/>
        <rFont val="Arial"/>
        <family val="2"/>
      </rPr>
      <t>&lt; 0.05).  Differential expression is relative to the 0˚C perchlorate-free control.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</si>
</sst>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7" x14ac:knownFonts="1">
    <font>
      <sz val="12"/>
      <color theme="1"/>
      <name val="Arial"/>
    </font>
    <font>
      <u/>
      <sz val="12"/>
      <color theme="1"/>
      <name val="Calibri"/>
      <family val="2"/>
    </font>
    <font>
      <u/>
      <sz val="12"/>
      <color rgb="FF000000"/>
      <name val="Calibri"/>
      <family val="2"/>
    </font>
    <font>
      <u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006100"/>
      <name val="Calibri"/>
      <family val="2"/>
    </font>
    <font>
      <sz val="12"/>
      <color rgb="FF000000"/>
      <name val="Helvetica Neue"/>
      <family val="2"/>
    </font>
    <font>
      <sz val="12"/>
      <color rgb="FF222222"/>
      <name val="Helvetica Neue"/>
      <family val="2"/>
    </font>
    <font>
      <sz val="12"/>
      <color rgb="FF000000"/>
      <name val="Helvetica Neue"/>
      <family val="2"/>
    </font>
    <font>
      <sz val="12"/>
      <color rgb="FF222222"/>
      <name val="Calibri"/>
      <family val="2"/>
    </font>
    <font>
      <sz val="12"/>
      <color rgb="FF222222"/>
      <name val="Calibri"/>
      <family val="2"/>
    </font>
    <font>
      <sz val="12"/>
      <color rgb="FF000000"/>
      <name val="Arial"/>
      <family val="2"/>
    </font>
    <font>
      <sz val="12"/>
      <color rgb="FF9C0006"/>
      <name val="Calibri"/>
      <family val="2"/>
    </font>
    <font>
      <sz val="12"/>
      <color rgb="FF222222"/>
      <name val="Helvetica Neue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vertAlign val="subscript"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</cellStyleXfs>
  <cellXfs count="7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/>
    <xf numFmtId="0" fontId="4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/>
    <xf numFmtId="11" fontId="7" fillId="0" borderId="0" xfId="0" applyNumberFormat="1" applyFont="1" applyAlignment="1">
      <alignment horizontal="right"/>
    </xf>
    <xf numFmtId="0" fontId="8" fillId="3" borderId="0" xfId="0" applyFont="1" applyFill="1" applyAlignment="1"/>
    <xf numFmtId="0" fontId="7" fillId="0" borderId="0" xfId="0" applyFont="1" applyAlignment="1">
      <alignment wrapText="1"/>
    </xf>
    <xf numFmtId="0" fontId="6" fillId="0" borderId="0" xfId="0" applyFont="1" applyAlignment="1"/>
    <xf numFmtId="0" fontId="9" fillId="0" borderId="0" xfId="0" applyFont="1" applyAlignment="1">
      <alignment wrapText="1"/>
    </xf>
    <xf numFmtId="0" fontId="7" fillId="0" borderId="0" xfId="0" applyFont="1" applyAlignment="1"/>
    <xf numFmtId="0" fontId="10" fillId="0" borderId="0" xfId="0" applyFont="1"/>
    <xf numFmtId="0" fontId="11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4" borderId="0" xfId="0" applyFont="1" applyFill="1" applyAlignment="1"/>
    <xf numFmtId="0" fontId="16" fillId="0" borderId="0" xfId="0" applyFont="1" applyAlignment="1"/>
    <xf numFmtId="0" fontId="13" fillId="0" borderId="0" xfId="0" applyFont="1"/>
    <xf numFmtId="0" fontId="17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2" fillId="0" borderId="0" xfId="0" applyFont="1" applyAlignment="1"/>
    <xf numFmtId="164" fontId="7" fillId="0" borderId="0" xfId="0" applyNumberFormat="1" applyFont="1" applyAlignment="1">
      <alignment wrapText="1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2" fontId="7" fillId="0" borderId="0" xfId="0" applyNumberFormat="1" applyFont="1" applyAlignment="1">
      <alignment horizontal="right"/>
    </xf>
    <xf numFmtId="2" fontId="0" fillId="0" borderId="0" xfId="0" applyNumberFormat="1" applyFont="1" applyAlignment="1"/>
    <xf numFmtId="11" fontId="0" fillId="0" borderId="0" xfId="0" applyNumberFormat="1" applyFont="1" applyAlignment="1"/>
    <xf numFmtId="11" fontId="7" fillId="0" borderId="2" xfId="0" applyNumberFormat="1" applyFont="1" applyBorder="1" applyAlignment="1"/>
    <xf numFmtId="0" fontId="4" fillId="0" borderId="1" xfId="0" applyFont="1" applyBorder="1"/>
    <xf numFmtId="0" fontId="7" fillId="0" borderId="1" xfId="0" applyFont="1" applyBorder="1" applyAlignment="1"/>
    <xf numFmtId="0" fontId="8" fillId="3" borderId="1" xfId="0" applyFont="1" applyFill="1" applyBorder="1" applyAlignment="1"/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/>
    <xf numFmtId="0" fontId="0" fillId="0" borderId="1" xfId="0" applyFont="1" applyBorder="1" applyAlignment="1"/>
    <xf numFmtId="2" fontId="7" fillId="0" borderId="1" xfId="0" applyNumberFormat="1" applyFont="1" applyBorder="1" applyAlignment="1">
      <alignment horizontal="right"/>
    </xf>
    <xf numFmtId="11" fontId="7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11" fontId="6" fillId="0" borderId="2" xfId="0" applyNumberFormat="1" applyFont="1" applyBorder="1"/>
    <xf numFmtId="0" fontId="15" fillId="4" borderId="1" xfId="0" applyFont="1" applyFill="1" applyBorder="1" applyAlignment="1"/>
    <xf numFmtId="0" fontId="0" fillId="0" borderId="0" xfId="0"/>
    <xf numFmtId="11" fontId="0" fillId="0" borderId="0" xfId="0" applyNumberForma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1" xfId="0" applyBorder="1"/>
    <xf numFmtId="2" fontId="0" fillId="0" borderId="0" xfId="0" applyNumberFormat="1"/>
    <xf numFmtId="11" fontId="0" fillId="0" borderId="3" xfId="0" applyNumberFormat="1" applyBorder="1"/>
    <xf numFmtId="0" fontId="19" fillId="5" borderId="0" xfId="1" applyAlignment="1"/>
    <xf numFmtId="0" fontId="20" fillId="6" borderId="0" xfId="2" applyAlignment="1"/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8" fillId="0" borderId="0" xfId="0" applyFont="1"/>
    <xf numFmtId="0" fontId="5" fillId="0" borderId="0" xfId="0" applyFont="1" applyAlignment="1"/>
  </cellXfs>
  <cellStyles count="3">
    <cellStyle name="Bad" xfId="2" builtinId="27"/>
    <cellStyle name="Good" xfId="1" builtinId="26"/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workbookViewId="0">
      <pane xSplit="2" ySplit="7" topLeftCell="C87" activePane="bottomRight" state="frozen"/>
      <selection pane="topRight" activeCell="C1" sqref="C1"/>
      <selection pane="bottomLeft" activeCell="A3" sqref="A3"/>
      <selection pane="bottomRight" activeCell="B101" sqref="B101"/>
    </sheetView>
  </sheetViews>
  <sheetFormatPr baseColWidth="10" defaultColWidth="11.28515625" defaultRowHeight="15" customHeight="1" x14ac:dyDescent="0.2"/>
  <cols>
    <col min="1" max="1" width="54.140625" hidden="1" customWidth="1"/>
    <col min="2" max="2" width="54.140625" customWidth="1"/>
    <col min="3" max="3" width="11" customWidth="1"/>
    <col min="4" max="4" width="12" style="40" customWidth="1"/>
    <col min="5" max="5" width="14.140625" style="40" customWidth="1"/>
    <col min="6" max="6" width="15.7109375" style="40" customWidth="1"/>
    <col min="7" max="8" width="10.5703125" style="41" customWidth="1"/>
    <col min="9" max="9" width="10.5703125" customWidth="1"/>
    <col min="10" max="10" width="80.28515625" hidden="1" customWidth="1"/>
    <col min="11" max="11" width="18.85546875" hidden="1" customWidth="1"/>
    <col min="12" max="12" width="16.28515625" customWidth="1"/>
    <col min="13" max="13" width="38.7109375" customWidth="1"/>
    <col min="14" max="14" width="26.5703125" customWidth="1"/>
    <col min="15" max="15" width="25.140625" customWidth="1"/>
    <col min="16" max="16" width="26.5703125" customWidth="1"/>
    <col min="17" max="17" width="21.7109375" customWidth="1"/>
    <col min="18" max="18" width="19.7109375" customWidth="1"/>
    <col min="19" max="19" width="18.140625" customWidth="1"/>
    <col min="20" max="26" width="10.5703125" customWidth="1"/>
  </cols>
  <sheetData>
    <row r="1" spans="1:21" ht="15" customHeight="1" x14ac:dyDescent="0.2">
      <c r="B1" s="66" t="s">
        <v>1825</v>
      </c>
    </row>
    <row r="2" spans="1:21" ht="15" customHeight="1" x14ac:dyDescent="0.2">
      <c r="B2" s="67" t="s">
        <v>1542</v>
      </c>
    </row>
    <row r="3" spans="1:21" ht="15" customHeight="1" x14ac:dyDescent="0.2">
      <c r="B3" s="67" t="s">
        <v>1540</v>
      </c>
    </row>
    <row r="4" spans="1:21" ht="15" customHeight="1" x14ac:dyDescent="0.2">
      <c r="B4" s="67" t="s">
        <v>1541</v>
      </c>
    </row>
    <row r="6" spans="1:21" ht="15.75" customHeight="1" x14ac:dyDescent="0.2">
      <c r="A6" s="1" t="s">
        <v>2</v>
      </c>
      <c r="B6" s="2" t="s">
        <v>3</v>
      </c>
      <c r="C6" s="3"/>
      <c r="D6"/>
      <c r="E6"/>
      <c r="F6"/>
      <c r="Q6" s="4"/>
      <c r="R6" s="4"/>
      <c r="S6" s="4"/>
    </row>
    <row r="7" spans="1:21" ht="15.75" customHeight="1" x14ac:dyDescent="0.2">
      <c r="A7" s="6"/>
      <c r="B7" s="8" t="s">
        <v>5</v>
      </c>
      <c r="C7" s="8" t="s">
        <v>6</v>
      </c>
      <c r="D7" s="10" t="s">
        <v>7</v>
      </c>
      <c r="E7" s="10" t="s">
        <v>8</v>
      </c>
      <c r="F7" s="10" t="s">
        <v>9</v>
      </c>
      <c r="G7" s="42" t="s">
        <v>10</v>
      </c>
      <c r="H7" s="42" t="s">
        <v>11</v>
      </c>
      <c r="I7" s="10" t="s">
        <v>12</v>
      </c>
      <c r="J7" s="10" t="s">
        <v>16</v>
      </c>
      <c r="K7" s="7" t="s">
        <v>14</v>
      </c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5.75" customHeight="1" x14ac:dyDescent="0.2">
      <c r="B8" s="13" t="s">
        <v>18</v>
      </c>
      <c r="C8" s="13" t="s">
        <v>19</v>
      </c>
      <c r="D8" s="39">
        <v>6.4641793200000004</v>
      </c>
      <c r="E8" s="39">
        <v>0.99550952000000004</v>
      </c>
      <c r="F8" s="39">
        <v>0.61237770000000002</v>
      </c>
      <c r="G8" s="14">
        <v>2.2521099999999999E-3</v>
      </c>
      <c r="H8" s="14">
        <v>3.6819919999999999E-2</v>
      </c>
      <c r="I8" s="15" t="s">
        <v>22</v>
      </c>
      <c r="J8" s="15" t="s">
        <v>23</v>
      </c>
      <c r="Q8" s="4"/>
      <c r="R8" s="4"/>
      <c r="S8" s="4"/>
    </row>
    <row r="9" spans="1:21" ht="15.75" customHeight="1" x14ac:dyDescent="0.2">
      <c r="B9" s="13" t="s">
        <v>18</v>
      </c>
      <c r="C9" s="13" t="s">
        <v>24</v>
      </c>
      <c r="D9" s="39">
        <v>21.4366634</v>
      </c>
      <c r="E9" s="39">
        <v>0.84862031999999998</v>
      </c>
      <c r="F9" s="39">
        <v>0.34394479999999999</v>
      </c>
      <c r="G9" s="14">
        <v>2.7352000000000002E-4</v>
      </c>
      <c r="H9" s="14">
        <v>1.215392E-2</v>
      </c>
      <c r="I9" s="15" t="s">
        <v>22</v>
      </c>
      <c r="J9" s="15" t="s">
        <v>23</v>
      </c>
      <c r="Q9" s="4"/>
      <c r="R9" s="4"/>
      <c r="S9" s="4"/>
    </row>
    <row r="10" spans="1:21" ht="15.75" customHeight="1" x14ac:dyDescent="0.2">
      <c r="B10" s="13" t="s">
        <v>27</v>
      </c>
      <c r="C10" s="13" t="s">
        <v>28</v>
      </c>
      <c r="D10" s="39">
        <v>52.097047799999999</v>
      </c>
      <c r="E10" s="39">
        <v>0.58012434000000002</v>
      </c>
      <c r="F10" s="39">
        <v>0.16316871999999999</v>
      </c>
      <c r="G10" s="14">
        <v>1.8899999999999999E-5</v>
      </c>
      <c r="H10" s="14">
        <v>2.2300499999999999E-3</v>
      </c>
      <c r="I10" s="15" t="s">
        <v>22</v>
      </c>
      <c r="J10" s="15" t="s">
        <v>23</v>
      </c>
      <c r="L10" s="18"/>
      <c r="M10" s="18"/>
      <c r="N10" s="5"/>
      <c r="O10" s="18"/>
      <c r="P10" s="11"/>
      <c r="R10" s="4"/>
      <c r="S10" s="4"/>
    </row>
    <row r="11" spans="1:21" ht="15.75" customHeight="1" x14ac:dyDescent="0.2">
      <c r="B11" s="13" t="s">
        <v>33</v>
      </c>
      <c r="C11" s="13" t="s">
        <v>35</v>
      </c>
      <c r="D11" s="39">
        <v>19.210744099999999</v>
      </c>
      <c r="E11" s="39">
        <v>0.53627407000000005</v>
      </c>
      <c r="F11" s="39">
        <v>0.27868100000000001</v>
      </c>
      <c r="G11" s="14">
        <v>1.9401900000000001E-3</v>
      </c>
      <c r="H11" s="14">
        <v>3.3963090000000001E-2</v>
      </c>
      <c r="I11" s="15" t="s">
        <v>22</v>
      </c>
      <c r="J11" s="15" t="s">
        <v>23</v>
      </c>
      <c r="L11" s="16"/>
      <c r="M11" s="16"/>
      <c r="N11" s="16"/>
      <c r="O11" s="16"/>
      <c r="Q11" s="4"/>
      <c r="R11" s="4"/>
      <c r="S11" s="4"/>
    </row>
    <row r="12" spans="1:21" ht="15.75" customHeight="1" x14ac:dyDescent="0.2">
      <c r="B12" s="13" t="s">
        <v>37</v>
      </c>
      <c r="C12" s="13" t="s">
        <v>38</v>
      </c>
      <c r="D12" s="39">
        <v>1090.88697</v>
      </c>
      <c r="E12" s="39">
        <v>0.49453562000000001</v>
      </c>
      <c r="F12" s="39">
        <v>0.12427314</v>
      </c>
      <c r="G12" s="14">
        <v>3.3400000000000002E-6</v>
      </c>
      <c r="H12" s="14">
        <v>6.8167E-4</v>
      </c>
      <c r="I12" s="15" t="s">
        <v>22</v>
      </c>
      <c r="J12" s="15" t="s">
        <v>23</v>
      </c>
      <c r="L12" s="18"/>
      <c r="M12" s="18"/>
      <c r="N12" s="18"/>
      <c r="O12" s="18"/>
      <c r="P12" s="11"/>
      <c r="Q12" s="4"/>
      <c r="R12" s="4"/>
      <c r="S12" s="4"/>
    </row>
    <row r="13" spans="1:21" ht="15.75" customHeight="1" x14ac:dyDescent="0.2">
      <c r="A13" s="11"/>
      <c r="B13" s="13" t="s">
        <v>44</v>
      </c>
      <c r="C13" s="13" t="s">
        <v>45</v>
      </c>
      <c r="D13" s="39">
        <v>1200.5913399999999</v>
      </c>
      <c r="E13" s="39">
        <v>0.46727090999999998</v>
      </c>
      <c r="F13" s="39">
        <v>7.9599710000000004E-2</v>
      </c>
      <c r="G13" s="14">
        <v>3.13E-10</v>
      </c>
      <c r="H13" s="14">
        <v>5.4199999999999996E-7</v>
      </c>
      <c r="I13" s="15" t="s">
        <v>22</v>
      </c>
      <c r="J13" s="15" t="s">
        <v>23</v>
      </c>
      <c r="L13" s="18"/>
      <c r="M13" s="18"/>
      <c r="N13" s="5"/>
      <c r="O13" s="5"/>
      <c r="P13" s="4"/>
      <c r="Q13" s="4"/>
      <c r="R13" s="4"/>
      <c r="S13" s="4"/>
    </row>
    <row r="14" spans="1:21" ht="15.75" customHeight="1" x14ac:dyDescent="0.2">
      <c r="B14" s="13" t="s">
        <v>51</v>
      </c>
      <c r="C14" s="13" t="s">
        <v>52</v>
      </c>
      <c r="D14" s="39">
        <v>43.482747400000001</v>
      </c>
      <c r="E14" s="39">
        <v>0.45847695999999999</v>
      </c>
      <c r="F14" s="39">
        <v>0.17068242</v>
      </c>
      <c r="G14" s="14">
        <v>4.1014000000000003E-4</v>
      </c>
      <c r="H14" s="14">
        <v>1.512295E-2</v>
      </c>
      <c r="I14" s="15" t="s">
        <v>22</v>
      </c>
      <c r="J14" s="15" t="s">
        <v>23</v>
      </c>
      <c r="P14" s="5"/>
      <c r="Q14" s="5"/>
      <c r="R14" s="4"/>
      <c r="S14" s="4"/>
    </row>
    <row r="15" spans="1:21" ht="15.75" customHeight="1" x14ac:dyDescent="0.2">
      <c r="B15" s="13" t="s">
        <v>56</v>
      </c>
      <c r="C15" s="13" t="s">
        <v>57</v>
      </c>
      <c r="D15" s="39">
        <v>48.191371199999999</v>
      </c>
      <c r="E15" s="39">
        <v>0.44887007000000001</v>
      </c>
      <c r="F15" s="39">
        <v>0.14525071000000001</v>
      </c>
      <c r="G15" s="14">
        <v>1.2064E-4</v>
      </c>
      <c r="H15" s="14">
        <v>7.2090799999999997E-3</v>
      </c>
      <c r="I15" s="15" t="s">
        <v>22</v>
      </c>
      <c r="J15" s="15" t="s">
        <v>23</v>
      </c>
      <c r="L15" s="18"/>
      <c r="M15" s="18"/>
      <c r="N15" s="5"/>
      <c r="O15" s="5"/>
      <c r="Q15" s="4"/>
      <c r="R15" s="4"/>
      <c r="S15" s="4"/>
    </row>
    <row r="16" spans="1:21" ht="15.75" customHeight="1" x14ac:dyDescent="0.2">
      <c r="B16" s="13" t="s">
        <v>18</v>
      </c>
      <c r="C16" s="13" t="s">
        <v>61</v>
      </c>
      <c r="D16" s="39">
        <v>95.937330900000006</v>
      </c>
      <c r="E16" s="39">
        <v>0.44797406000000001</v>
      </c>
      <c r="F16" s="39">
        <v>0.14314394999999999</v>
      </c>
      <c r="G16" s="14">
        <v>9.7399999999999996E-5</v>
      </c>
      <c r="H16" s="14">
        <v>6.8082999999999998E-3</v>
      </c>
      <c r="I16" s="15" t="s">
        <v>22</v>
      </c>
      <c r="J16" s="15" t="s">
        <v>23</v>
      </c>
      <c r="Q16" s="4"/>
      <c r="R16" s="4"/>
      <c r="S16" s="4"/>
    </row>
    <row r="17" spans="2:19" ht="15.75" customHeight="1" x14ac:dyDescent="0.2">
      <c r="B17" s="13" t="s">
        <v>65</v>
      </c>
      <c r="C17" s="13" t="s">
        <v>66</v>
      </c>
      <c r="D17" s="39">
        <v>1612.0642800000001</v>
      </c>
      <c r="E17" s="39">
        <v>0.43355394000000003</v>
      </c>
      <c r="F17" s="39">
        <v>0.12792907000000001</v>
      </c>
      <c r="G17" s="14">
        <v>3.4E-5</v>
      </c>
      <c r="H17" s="14">
        <v>3.37186E-3</v>
      </c>
      <c r="I17" s="15" t="s">
        <v>22</v>
      </c>
      <c r="J17" s="15" t="s">
        <v>23</v>
      </c>
      <c r="L17" s="18"/>
      <c r="M17" s="18"/>
      <c r="N17" s="5"/>
      <c r="O17" s="5"/>
      <c r="P17" s="11"/>
      <c r="Q17" s="4"/>
      <c r="R17" s="4"/>
      <c r="S17" s="4"/>
    </row>
    <row r="18" spans="2:19" ht="15.75" customHeight="1" x14ac:dyDescent="0.2">
      <c r="B18" s="13" t="s">
        <v>70</v>
      </c>
      <c r="C18" s="13" t="s">
        <v>71</v>
      </c>
      <c r="D18" s="39">
        <v>163.168756</v>
      </c>
      <c r="E18" s="39">
        <v>0.42163198000000002</v>
      </c>
      <c r="F18" s="39">
        <v>0.13315995999999999</v>
      </c>
      <c r="G18" s="14">
        <v>1.0365E-4</v>
      </c>
      <c r="H18" s="14">
        <v>6.9721699999999998E-3</v>
      </c>
      <c r="I18" s="15" t="s">
        <v>22</v>
      </c>
      <c r="J18" s="15" t="s">
        <v>23</v>
      </c>
      <c r="L18" s="18"/>
      <c r="M18" s="18"/>
      <c r="N18" s="5"/>
      <c r="O18" s="18"/>
      <c r="P18" s="11"/>
      <c r="Q18" s="4"/>
      <c r="R18" s="4"/>
      <c r="S18" s="4"/>
    </row>
    <row r="19" spans="2:19" ht="15.75" customHeight="1" x14ac:dyDescent="0.2">
      <c r="B19" s="13" t="s">
        <v>83</v>
      </c>
      <c r="C19" s="13" t="s">
        <v>85</v>
      </c>
      <c r="D19" s="39">
        <v>1106.25343</v>
      </c>
      <c r="E19" s="39">
        <v>0.41738855000000002</v>
      </c>
      <c r="F19" s="39">
        <v>0.12907842</v>
      </c>
      <c r="G19" s="14">
        <v>7.1699999999999995E-5</v>
      </c>
      <c r="H19" s="14">
        <v>5.7763600000000003E-3</v>
      </c>
      <c r="I19" s="15" t="s">
        <v>22</v>
      </c>
      <c r="J19" s="15" t="s">
        <v>23</v>
      </c>
      <c r="P19" s="11"/>
      <c r="Q19" s="4"/>
      <c r="R19" s="4"/>
      <c r="S19" s="4"/>
    </row>
    <row r="20" spans="2:19" ht="15.75" customHeight="1" x14ac:dyDescent="0.2">
      <c r="B20" s="13" t="s">
        <v>89</v>
      </c>
      <c r="C20" s="13" t="s">
        <v>91</v>
      </c>
      <c r="D20" s="39">
        <v>533.84251700000004</v>
      </c>
      <c r="E20" s="39">
        <v>0.40811563000000001</v>
      </c>
      <c r="F20" s="39">
        <v>0.11021729</v>
      </c>
      <c r="G20" s="14">
        <v>1.5E-5</v>
      </c>
      <c r="H20" s="14">
        <v>1.9710999999999999E-3</v>
      </c>
      <c r="I20" s="15" t="s">
        <v>22</v>
      </c>
      <c r="J20" s="15" t="s">
        <v>23</v>
      </c>
      <c r="L20" s="18"/>
      <c r="M20" s="18"/>
      <c r="N20" s="5"/>
      <c r="O20" s="5"/>
      <c r="P20" s="11"/>
      <c r="Q20" s="4"/>
      <c r="R20" s="4"/>
      <c r="S20" s="4"/>
    </row>
    <row r="21" spans="2:19" ht="15.75" customHeight="1" x14ac:dyDescent="0.2">
      <c r="B21" s="13" t="s">
        <v>94</v>
      </c>
      <c r="C21" s="13" t="s">
        <v>96</v>
      </c>
      <c r="D21" s="39">
        <v>383.94451400000003</v>
      </c>
      <c r="E21" s="39">
        <v>0.40637802000000001</v>
      </c>
      <c r="F21" s="39">
        <v>0.13455095</v>
      </c>
      <c r="G21" s="14">
        <v>1.5503000000000001E-4</v>
      </c>
      <c r="H21" s="14">
        <v>8.5057599999999994E-3</v>
      </c>
      <c r="I21" s="15" t="s">
        <v>22</v>
      </c>
      <c r="J21" s="15" t="s">
        <v>23</v>
      </c>
      <c r="L21" s="18"/>
      <c r="M21" s="18"/>
      <c r="N21" s="5"/>
      <c r="O21" s="18"/>
      <c r="P21" s="11"/>
      <c r="Q21" s="4"/>
      <c r="R21" s="4"/>
      <c r="S21" s="4"/>
    </row>
    <row r="22" spans="2:19" ht="15.75" customHeight="1" x14ac:dyDescent="0.2">
      <c r="B22" s="13" t="s">
        <v>18</v>
      </c>
      <c r="C22" s="13" t="s">
        <v>102</v>
      </c>
      <c r="D22" s="39">
        <v>16992.3321</v>
      </c>
      <c r="E22" s="39">
        <v>0.39625413999999998</v>
      </c>
      <c r="F22" s="39">
        <v>0.11598089</v>
      </c>
      <c r="G22" s="14">
        <v>4.5599999999999997E-5</v>
      </c>
      <c r="H22" s="14">
        <v>4.0533799999999997E-3</v>
      </c>
      <c r="I22" s="15" t="s">
        <v>22</v>
      </c>
      <c r="J22" s="15" t="s">
        <v>23</v>
      </c>
      <c r="Q22" s="4"/>
      <c r="R22" s="4"/>
      <c r="S22" s="4"/>
    </row>
    <row r="23" spans="2:19" ht="15.75" customHeight="1" x14ac:dyDescent="0.2">
      <c r="B23" s="13" t="s">
        <v>105</v>
      </c>
      <c r="C23" s="13" t="s">
        <v>108</v>
      </c>
      <c r="D23" s="39">
        <v>42.383780700000003</v>
      </c>
      <c r="E23" s="39">
        <v>0.39325849000000002</v>
      </c>
      <c r="F23" s="39">
        <v>0.13058822</v>
      </c>
      <c r="G23" s="14">
        <v>1.9453999999999999E-4</v>
      </c>
      <c r="H23" s="14">
        <v>9.9155900000000002E-3</v>
      </c>
      <c r="I23" s="15" t="s">
        <v>22</v>
      </c>
      <c r="J23" s="15" t="s">
        <v>23</v>
      </c>
      <c r="P23" s="11"/>
      <c r="Q23" s="4"/>
      <c r="R23" s="4"/>
      <c r="S23" s="4"/>
    </row>
    <row r="24" spans="2:19" ht="15.75" customHeight="1" x14ac:dyDescent="0.2">
      <c r="B24" s="13" t="s">
        <v>111</v>
      </c>
      <c r="C24" s="13" t="s">
        <v>112</v>
      </c>
      <c r="D24" s="39">
        <v>401.92954500000002</v>
      </c>
      <c r="E24" s="39">
        <v>0.38801192000000001</v>
      </c>
      <c r="F24" s="39">
        <v>7.6110559999999994E-2</v>
      </c>
      <c r="G24" s="14">
        <v>3.4300000000000003E-8</v>
      </c>
      <c r="H24" s="14">
        <v>1.7600000000000001E-5</v>
      </c>
      <c r="I24" s="15" t="s">
        <v>22</v>
      </c>
      <c r="J24" s="15" t="s">
        <v>23</v>
      </c>
      <c r="L24" s="18"/>
      <c r="M24" s="18"/>
      <c r="N24" s="5"/>
      <c r="O24" s="5"/>
      <c r="P24" s="11"/>
      <c r="Q24" s="4"/>
      <c r="R24" s="4"/>
      <c r="S24" s="4"/>
    </row>
    <row r="25" spans="2:19" ht="15.75" customHeight="1" x14ac:dyDescent="0.2">
      <c r="B25" s="13" t="s">
        <v>116</v>
      </c>
      <c r="C25" s="13" t="s">
        <v>117</v>
      </c>
      <c r="D25" s="39">
        <v>967.57875799999999</v>
      </c>
      <c r="E25" s="39">
        <v>0.38217184999999998</v>
      </c>
      <c r="F25" s="39">
        <v>0.12013205</v>
      </c>
      <c r="G25" s="14">
        <v>9.2299999999999994E-5</v>
      </c>
      <c r="H25" s="14">
        <v>6.6615199999999998E-3</v>
      </c>
      <c r="I25" s="15" t="s">
        <v>22</v>
      </c>
      <c r="J25" s="15" t="s">
        <v>23</v>
      </c>
      <c r="L25" s="18"/>
      <c r="M25" s="18"/>
      <c r="N25" s="5"/>
      <c r="O25" s="18"/>
      <c r="P25" s="11"/>
      <c r="Q25" s="4"/>
      <c r="R25" s="4"/>
      <c r="S25" s="4"/>
    </row>
    <row r="26" spans="2:19" ht="15.75" customHeight="1" x14ac:dyDescent="0.2">
      <c r="B26" s="13" t="s">
        <v>120</v>
      </c>
      <c r="C26" s="13" t="s">
        <v>123</v>
      </c>
      <c r="D26" s="39">
        <v>935.76207399999998</v>
      </c>
      <c r="E26" s="39">
        <v>0.37136803000000002</v>
      </c>
      <c r="F26" s="39">
        <v>9.9234939999999994E-2</v>
      </c>
      <c r="G26" s="14">
        <v>1.5400000000000002E-5</v>
      </c>
      <c r="H26" s="14">
        <v>1.9710999999999999E-3</v>
      </c>
      <c r="I26" s="15" t="s">
        <v>22</v>
      </c>
      <c r="J26" s="15" t="s">
        <v>23</v>
      </c>
      <c r="L26" s="18"/>
      <c r="M26" s="18"/>
      <c r="N26" s="18"/>
      <c r="O26" s="18"/>
      <c r="P26" s="11"/>
      <c r="Q26" s="4"/>
      <c r="R26" s="4"/>
      <c r="S26" s="4"/>
    </row>
    <row r="27" spans="2:19" ht="15.75" customHeight="1" x14ac:dyDescent="0.2">
      <c r="B27" s="13" t="s">
        <v>125</v>
      </c>
      <c r="C27" s="13" t="s">
        <v>127</v>
      </c>
      <c r="D27" s="39">
        <v>131.96311</v>
      </c>
      <c r="E27" s="39">
        <v>0.36972206000000002</v>
      </c>
      <c r="F27" s="39">
        <v>0.14336210999999999</v>
      </c>
      <c r="G27" s="14">
        <v>7.3868000000000002E-4</v>
      </c>
      <c r="H27" s="14">
        <v>2.1531910000000001E-2</v>
      </c>
      <c r="I27" s="15" t="s">
        <v>22</v>
      </c>
      <c r="J27" s="15" t="s">
        <v>23</v>
      </c>
      <c r="P27" s="5"/>
      <c r="Q27" s="5"/>
      <c r="R27" s="5"/>
      <c r="S27" s="4"/>
    </row>
    <row r="28" spans="2:19" ht="15.75" customHeight="1" x14ac:dyDescent="0.2">
      <c r="B28" s="13" t="s">
        <v>131</v>
      </c>
      <c r="C28" s="13" t="s">
        <v>132</v>
      </c>
      <c r="D28" s="39">
        <v>243.87966</v>
      </c>
      <c r="E28" s="39">
        <v>0.36580813000000001</v>
      </c>
      <c r="F28" s="39">
        <v>0.11222683999999999</v>
      </c>
      <c r="G28" s="14">
        <v>8.3999999999999995E-5</v>
      </c>
      <c r="H28" s="14">
        <v>6.19705E-3</v>
      </c>
      <c r="I28" s="15" t="s">
        <v>22</v>
      </c>
      <c r="J28" s="15" t="s">
        <v>23</v>
      </c>
      <c r="L28" s="18"/>
      <c r="M28" s="18"/>
      <c r="N28" s="5"/>
      <c r="O28" s="5"/>
      <c r="Q28" s="4"/>
      <c r="R28" s="4"/>
      <c r="S28" s="4"/>
    </row>
    <row r="29" spans="2:19" ht="15.75" customHeight="1" x14ac:dyDescent="0.2">
      <c r="B29" s="13" t="s">
        <v>138</v>
      </c>
      <c r="C29" s="13" t="s">
        <v>139</v>
      </c>
      <c r="D29" s="39">
        <v>116.215538</v>
      </c>
      <c r="E29" s="39">
        <v>0.35894306999999998</v>
      </c>
      <c r="F29" s="39">
        <v>0.13828644000000001</v>
      </c>
      <c r="G29" s="14">
        <v>7.7251999999999996E-4</v>
      </c>
      <c r="H29" s="14">
        <v>2.1777939999999999E-2</v>
      </c>
      <c r="I29" s="15" t="s">
        <v>22</v>
      </c>
      <c r="J29" s="15" t="s">
        <v>23</v>
      </c>
      <c r="Q29" s="4"/>
      <c r="R29" s="4"/>
      <c r="S29" s="4"/>
    </row>
    <row r="30" spans="2:19" ht="15.75" customHeight="1" x14ac:dyDescent="0.2">
      <c r="B30" s="13" t="s">
        <v>116</v>
      </c>
      <c r="C30" s="13" t="s">
        <v>144</v>
      </c>
      <c r="D30" s="39">
        <v>2570.3316</v>
      </c>
      <c r="E30" s="39">
        <v>0.35260391000000002</v>
      </c>
      <c r="F30" s="39">
        <v>0.12173055000000001</v>
      </c>
      <c r="G30" s="14">
        <v>2.7806E-4</v>
      </c>
      <c r="H30" s="14">
        <v>1.2199460000000001E-2</v>
      </c>
      <c r="I30" s="15" t="s">
        <v>22</v>
      </c>
      <c r="J30" s="15" t="s">
        <v>23</v>
      </c>
      <c r="L30" s="18"/>
      <c r="M30" s="18"/>
      <c r="N30" s="5"/>
      <c r="O30" s="18"/>
      <c r="P30" s="11"/>
      <c r="Q30" s="4"/>
      <c r="R30" s="4"/>
      <c r="S30" s="4"/>
    </row>
    <row r="31" spans="2:19" ht="15.75" customHeight="1" x14ac:dyDescent="0.2">
      <c r="B31" s="13" t="s">
        <v>147</v>
      </c>
      <c r="C31" s="13" t="s">
        <v>148</v>
      </c>
      <c r="D31" s="39">
        <v>223.70110199999999</v>
      </c>
      <c r="E31" s="39">
        <v>0.34965467</v>
      </c>
      <c r="F31" s="39">
        <v>8.6861569999999999E-2</v>
      </c>
      <c r="G31" s="14">
        <v>5.7400000000000001E-6</v>
      </c>
      <c r="H31" s="14">
        <v>1.0469100000000001E-3</v>
      </c>
      <c r="I31" s="15" t="s">
        <v>22</v>
      </c>
      <c r="J31" s="15" t="s">
        <v>23</v>
      </c>
      <c r="L31" s="18"/>
      <c r="M31" s="18"/>
      <c r="N31" s="5"/>
      <c r="O31" s="5"/>
      <c r="P31" s="4"/>
      <c r="Q31" s="4"/>
      <c r="R31" s="4"/>
      <c r="S31" s="4"/>
    </row>
    <row r="32" spans="2:19" ht="15.75" customHeight="1" x14ac:dyDescent="0.2">
      <c r="B32" s="13" t="s">
        <v>153</v>
      </c>
      <c r="C32" s="13" t="s">
        <v>155</v>
      </c>
      <c r="D32" s="39">
        <v>99.169677699999994</v>
      </c>
      <c r="E32" s="39">
        <v>0.34790372000000003</v>
      </c>
      <c r="F32" s="39">
        <v>0.16987435000000001</v>
      </c>
      <c r="G32" s="14">
        <v>2.9392099999999998E-3</v>
      </c>
      <c r="H32" s="14">
        <v>4.3739470000000003E-2</v>
      </c>
      <c r="I32" s="15" t="s">
        <v>22</v>
      </c>
      <c r="J32" s="15" t="s">
        <v>23</v>
      </c>
      <c r="L32" s="16"/>
      <c r="M32" s="16"/>
      <c r="N32" s="17"/>
      <c r="O32" s="17"/>
      <c r="Q32" s="4"/>
      <c r="R32" s="4"/>
      <c r="S32" s="4"/>
    </row>
    <row r="33" spans="2:19" ht="15.75" customHeight="1" x14ac:dyDescent="0.2">
      <c r="B33" s="13" t="s">
        <v>156</v>
      </c>
      <c r="C33" s="13" t="s">
        <v>157</v>
      </c>
      <c r="D33" s="39">
        <v>179.70010600000001</v>
      </c>
      <c r="E33" s="39">
        <v>0.34777736999999997</v>
      </c>
      <c r="F33" s="39">
        <v>0.11063278999999999</v>
      </c>
      <c r="G33" s="14">
        <v>1.4799999999999999E-4</v>
      </c>
      <c r="H33" s="14">
        <v>8.5057599999999994E-3</v>
      </c>
      <c r="I33" s="15" t="s">
        <v>22</v>
      </c>
      <c r="J33" s="15" t="s">
        <v>23</v>
      </c>
      <c r="L33" s="18"/>
      <c r="M33" s="18"/>
      <c r="N33" s="18"/>
      <c r="O33" s="18"/>
      <c r="P33" s="11"/>
      <c r="Q33" s="4"/>
      <c r="R33" s="4"/>
      <c r="S33" s="4"/>
    </row>
    <row r="34" spans="2:19" ht="15.75" customHeight="1" x14ac:dyDescent="0.2">
      <c r="B34" s="13" t="s">
        <v>162</v>
      </c>
      <c r="C34" s="13" t="s">
        <v>163</v>
      </c>
      <c r="D34" s="39">
        <v>227.08887799999999</v>
      </c>
      <c r="E34" s="39">
        <v>0.34356429999999999</v>
      </c>
      <c r="F34" s="39">
        <v>8.825144E-2</v>
      </c>
      <c r="G34" s="14">
        <v>9.4800000000000007E-6</v>
      </c>
      <c r="H34" s="14">
        <v>1.4659600000000001E-3</v>
      </c>
      <c r="I34" s="15" t="s">
        <v>22</v>
      </c>
      <c r="J34" s="15" t="s">
        <v>23</v>
      </c>
      <c r="L34" s="16"/>
      <c r="M34" s="18"/>
      <c r="N34" s="5"/>
      <c r="O34" s="18"/>
      <c r="P34" s="11"/>
      <c r="Q34" s="4"/>
      <c r="R34" s="4"/>
      <c r="S34" s="4"/>
    </row>
    <row r="35" spans="2:19" ht="15.75" customHeight="1" x14ac:dyDescent="0.2">
      <c r="B35" s="13" t="s">
        <v>167</v>
      </c>
      <c r="C35" s="13" t="s">
        <v>168</v>
      </c>
      <c r="D35" s="39">
        <v>724.46646999999996</v>
      </c>
      <c r="E35" s="39">
        <v>0.34009439000000002</v>
      </c>
      <c r="F35" s="39">
        <v>0.1010254</v>
      </c>
      <c r="G35" s="14">
        <v>6.9200000000000002E-5</v>
      </c>
      <c r="H35" s="14">
        <v>5.7097500000000004E-3</v>
      </c>
      <c r="I35" s="15" t="s">
        <v>22</v>
      </c>
      <c r="J35" s="15" t="s">
        <v>23</v>
      </c>
      <c r="L35" s="18"/>
      <c r="M35" s="18"/>
      <c r="N35" s="5"/>
      <c r="O35" s="18"/>
      <c r="P35" s="11"/>
      <c r="Q35" s="4"/>
      <c r="R35" s="4"/>
      <c r="S35" s="4"/>
    </row>
    <row r="36" spans="2:19" ht="15.75" customHeight="1" x14ac:dyDescent="0.2">
      <c r="B36" s="13" t="s">
        <v>172</v>
      </c>
      <c r="C36" s="13" t="s">
        <v>174</v>
      </c>
      <c r="D36" s="39">
        <v>534.63467600000001</v>
      </c>
      <c r="E36" s="39">
        <v>0.3394896</v>
      </c>
      <c r="F36" s="39">
        <v>9.122835E-2</v>
      </c>
      <c r="G36" s="14">
        <v>1.9300000000000002E-5</v>
      </c>
      <c r="H36" s="14">
        <v>2.2300499999999999E-3</v>
      </c>
      <c r="I36" s="15" t="s">
        <v>22</v>
      </c>
      <c r="J36" s="15" t="s">
        <v>23</v>
      </c>
      <c r="L36" s="18"/>
      <c r="M36" s="18"/>
      <c r="N36" s="5"/>
      <c r="O36" s="5"/>
      <c r="P36" s="5"/>
      <c r="Q36" s="4"/>
      <c r="R36" s="4"/>
      <c r="S36" s="4"/>
    </row>
    <row r="37" spans="2:19" ht="15.75" customHeight="1" x14ac:dyDescent="0.2">
      <c r="B37" s="13" t="s">
        <v>179</v>
      </c>
      <c r="C37" s="13" t="s">
        <v>180</v>
      </c>
      <c r="D37" s="39">
        <v>432.04380800000001</v>
      </c>
      <c r="E37" s="39">
        <v>0.33617151000000001</v>
      </c>
      <c r="F37" s="39">
        <v>0.12299741</v>
      </c>
      <c r="G37" s="14">
        <v>5.1913000000000003E-4</v>
      </c>
      <c r="H37" s="14">
        <v>1.712866E-2</v>
      </c>
      <c r="I37" s="15" t="s">
        <v>22</v>
      </c>
      <c r="J37" s="15" t="s">
        <v>23</v>
      </c>
      <c r="Q37" s="4"/>
      <c r="R37" s="4"/>
      <c r="S37" s="4"/>
    </row>
    <row r="38" spans="2:19" ht="15.75" customHeight="1" x14ac:dyDescent="0.2">
      <c r="B38" s="13" t="s">
        <v>183</v>
      </c>
      <c r="C38" s="13" t="s">
        <v>186</v>
      </c>
      <c r="D38" s="39">
        <v>134.14634000000001</v>
      </c>
      <c r="E38" s="39">
        <v>0.32966029000000002</v>
      </c>
      <c r="F38" s="39">
        <v>0.12502381000000001</v>
      </c>
      <c r="G38" s="14">
        <v>6.7982000000000003E-4</v>
      </c>
      <c r="H38" s="14">
        <v>2.048929E-2</v>
      </c>
      <c r="I38" s="15" t="s">
        <v>22</v>
      </c>
      <c r="J38" s="15" t="s">
        <v>23</v>
      </c>
      <c r="Q38" s="4"/>
      <c r="R38" s="4"/>
      <c r="S38" s="4"/>
    </row>
    <row r="39" spans="2:19" ht="15.75" customHeight="1" x14ac:dyDescent="0.2">
      <c r="B39" s="13" t="s">
        <v>188</v>
      </c>
      <c r="C39" s="13" t="s">
        <v>189</v>
      </c>
      <c r="D39" s="39">
        <v>69.916065200000006</v>
      </c>
      <c r="E39" s="39">
        <v>0.32902269000000001</v>
      </c>
      <c r="F39" s="39">
        <v>0.13524990000000001</v>
      </c>
      <c r="G39" s="14">
        <v>1.6511900000000001E-3</v>
      </c>
      <c r="H39" s="14">
        <v>3.0852899999999999E-2</v>
      </c>
      <c r="I39" s="15" t="s">
        <v>22</v>
      </c>
      <c r="J39" s="15" t="s">
        <v>23</v>
      </c>
      <c r="Q39" s="4"/>
      <c r="R39" s="4"/>
      <c r="S39" s="4"/>
    </row>
    <row r="40" spans="2:19" ht="15.75" customHeight="1" x14ac:dyDescent="0.2">
      <c r="B40" s="13" t="s">
        <v>194</v>
      </c>
      <c r="C40" s="13" t="s">
        <v>195</v>
      </c>
      <c r="D40" s="39">
        <v>62.0259973</v>
      </c>
      <c r="E40" s="39">
        <v>0.32849792999999999</v>
      </c>
      <c r="F40" s="39">
        <v>0.15996083</v>
      </c>
      <c r="G40" s="14">
        <v>2.9403599999999999E-3</v>
      </c>
      <c r="H40" s="14">
        <v>4.3739470000000003E-2</v>
      </c>
      <c r="I40" s="15" t="s">
        <v>22</v>
      </c>
      <c r="J40" s="15" t="s">
        <v>23</v>
      </c>
      <c r="Q40" s="4"/>
      <c r="R40" s="4"/>
      <c r="S40" s="4"/>
    </row>
    <row r="41" spans="2:19" ht="15.75" customHeight="1" x14ac:dyDescent="0.2">
      <c r="B41" s="13" t="s">
        <v>197</v>
      </c>
      <c r="C41" s="13" t="s">
        <v>199</v>
      </c>
      <c r="D41" s="39">
        <v>200.871364</v>
      </c>
      <c r="E41" s="39">
        <v>0.32692520000000003</v>
      </c>
      <c r="F41" s="39">
        <v>9.8233570000000006E-2</v>
      </c>
      <c r="G41" s="14">
        <v>9.8200000000000002E-5</v>
      </c>
      <c r="H41" s="14">
        <v>6.8082999999999998E-3</v>
      </c>
      <c r="I41" s="15" t="s">
        <v>22</v>
      </c>
      <c r="J41" s="15" t="s">
        <v>23</v>
      </c>
      <c r="L41" s="18"/>
      <c r="M41" s="18"/>
      <c r="N41" s="5"/>
      <c r="O41" s="18"/>
      <c r="P41" s="11"/>
      <c r="Q41" s="4"/>
      <c r="R41" s="4"/>
      <c r="S41" s="4"/>
    </row>
    <row r="42" spans="2:19" ht="15.75" customHeight="1" x14ac:dyDescent="0.2">
      <c r="B42" s="13" t="s">
        <v>202</v>
      </c>
      <c r="C42" s="13" t="s">
        <v>204</v>
      </c>
      <c r="D42" s="39">
        <v>556.38079300000004</v>
      </c>
      <c r="E42" s="39">
        <v>0.32148515</v>
      </c>
      <c r="F42" s="39">
        <v>7.3761590000000002E-2</v>
      </c>
      <c r="G42" s="14">
        <v>1.68E-6</v>
      </c>
      <c r="H42" s="14">
        <v>3.6375999999999997E-4</v>
      </c>
      <c r="I42" s="15" t="s">
        <v>22</v>
      </c>
      <c r="J42" s="15" t="s">
        <v>23</v>
      </c>
      <c r="L42" s="18"/>
      <c r="M42" s="18"/>
      <c r="N42" s="5"/>
      <c r="O42" s="18"/>
      <c r="P42" s="11"/>
      <c r="Q42" s="4"/>
      <c r="R42" s="4"/>
      <c r="S42" s="4"/>
    </row>
    <row r="43" spans="2:19" ht="15.75" customHeight="1" x14ac:dyDescent="0.2">
      <c r="B43" s="13" t="s">
        <v>208</v>
      </c>
      <c r="C43" s="13" t="s">
        <v>209</v>
      </c>
      <c r="D43" s="39">
        <v>153.78104200000001</v>
      </c>
      <c r="E43" s="39">
        <v>0.31843504</v>
      </c>
      <c r="F43" s="39">
        <v>0.10821479000000001</v>
      </c>
      <c r="G43" s="14">
        <v>3.0055000000000001E-4</v>
      </c>
      <c r="H43" s="14">
        <v>1.2860730000000001E-2</v>
      </c>
      <c r="I43" s="15" t="s">
        <v>22</v>
      </c>
      <c r="J43" s="15" t="s">
        <v>23</v>
      </c>
      <c r="Q43" s="4"/>
      <c r="R43" s="4"/>
      <c r="S43" s="4"/>
    </row>
    <row r="44" spans="2:19" ht="15.75" customHeight="1" x14ac:dyDescent="0.2">
      <c r="B44" s="13" t="s">
        <v>78</v>
      </c>
      <c r="C44" s="13" t="s">
        <v>79</v>
      </c>
      <c r="D44" s="39">
        <v>168.58005900000001</v>
      </c>
      <c r="E44" s="39">
        <v>0.31739421000000001</v>
      </c>
      <c r="F44" s="39">
        <v>0.12093763</v>
      </c>
      <c r="G44" s="14">
        <v>7.8390999999999997E-4</v>
      </c>
      <c r="H44" s="14">
        <v>2.1777939999999999E-2</v>
      </c>
      <c r="I44" s="15" t="s">
        <v>22</v>
      </c>
      <c r="J44" s="15" t="s">
        <v>23</v>
      </c>
      <c r="L44" s="16"/>
      <c r="M44" s="16"/>
      <c r="N44" s="16"/>
      <c r="O44" s="16"/>
      <c r="Q44" s="4"/>
      <c r="R44" s="4"/>
      <c r="S44" s="4"/>
    </row>
    <row r="45" spans="2:19" ht="15.75" customHeight="1" x14ac:dyDescent="0.2">
      <c r="B45" s="13" t="s">
        <v>214</v>
      </c>
      <c r="C45" s="13" t="s">
        <v>215</v>
      </c>
      <c r="D45" s="39">
        <v>69.3048103</v>
      </c>
      <c r="E45" s="39">
        <v>0.31711382999999999</v>
      </c>
      <c r="F45" s="39">
        <v>0.13498788</v>
      </c>
      <c r="G45" s="14">
        <v>1.63321E-3</v>
      </c>
      <c r="H45" s="14">
        <v>3.0852899999999999E-2</v>
      </c>
      <c r="I45" s="15" t="s">
        <v>22</v>
      </c>
      <c r="J45" s="15" t="s">
        <v>23</v>
      </c>
      <c r="Q45" s="4"/>
      <c r="R45" s="4"/>
      <c r="S45" s="4"/>
    </row>
    <row r="46" spans="2:19" ht="15.75" customHeight="1" x14ac:dyDescent="0.2">
      <c r="B46" s="13" t="s">
        <v>217</v>
      </c>
      <c r="C46" s="13" t="s">
        <v>218</v>
      </c>
      <c r="D46" s="39">
        <v>2801.1757200000002</v>
      </c>
      <c r="E46" s="39">
        <v>0.31397803000000002</v>
      </c>
      <c r="F46" s="39">
        <v>6.2868309999999997E-2</v>
      </c>
      <c r="G46" s="14">
        <v>6.5200000000000001E-8</v>
      </c>
      <c r="H46" s="14">
        <v>2.51E-5</v>
      </c>
      <c r="I46" s="15" t="s">
        <v>22</v>
      </c>
      <c r="J46" s="15" t="s">
        <v>23</v>
      </c>
      <c r="L46" s="18"/>
      <c r="M46" s="5"/>
      <c r="N46" s="5"/>
      <c r="O46" s="18"/>
      <c r="P46" s="11"/>
      <c r="Q46" s="4"/>
      <c r="R46" s="4"/>
      <c r="S46" s="4"/>
    </row>
    <row r="47" spans="2:19" ht="15.75" customHeight="1" x14ac:dyDescent="0.2">
      <c r="B47" s="13" t="s">
        <v>220</v>
      </c>
      <c r="C47" s="13" t="s">
        <v>221</v>
      </c>
      <c r="D47" s="39">
        <v>293.07287600000001</v>
      </c>
      <c r="E47" s="39">
        <v>0.31291512999999999</v>
      </c>
      <c r="F47" s="39">
        <v>0.10841948</v>
      </c>
      <c r="G47" s="14">
        <v>3.7054999999999998E-4</v>
      </c>
      <c r="H47" s="14">
        <v>1.427032E-2</v>
      </c>
      <c r="I47" s="15" t="s">
        <v>22</v>
      </c>
      <c r="J47" s="15" t="s">
        <v>23</v>
      </c>
      <c r="P47" s="11"/>
      <c r="Q47" s="4"/>
      <c r="R47" s="4"/>
      <c r="S47" s="4"/>
    </row>
    <row r="48" spans="2:19" ht="15.75" customHeight="1" x14ac:dyDescent="0.2">
      <c r="B48" s="13" t="s">
        <v>224</v>
      </c>
      <c r="C48" s="13" t="s">
        <v>225</v>
      </c>
      <c r="D48" s="39">
        <v>1151.0181</v>
      </c>
      <c r="E48" s="39">
        <v>0.31245189000000001</v>
      </c>
      <c r="F48" s="39">
        <v>0.13404846000000001</v>
      </c>
      <c r="G48" s="14">
        <v>1.5064399999999999E-3</v>
      </c>
      <c r="H48" s="14">
        <v>3.0007550000000001E-2</v>
      </c>
      <c r="I48" s="15" t="s">
        <v>22</v>
      </c>
      <c r="J48" s="15" t="s">
        <v>23</v>
      </c>
      <c r="Q48" s="4"/>
      <c r="R48" s="4"/>
      <c r="S48" s="4"/>
    </row>
    <row r="49" spans="2:19" ht="15.75" customHeight="1" x14ac:dyDescent="0.2">
      <c r="B49" s="13" t="s">
        <v>229</v>
      </c>
      <c r="C49" s="13" t="s">
        <v>230</v>
      </c>
      <c r="D49" s="39">
        <v>78.457575399999996</v>
      </c>
      <c r="E49" s="39">
        <v>0.31214560000000002</v>
      </c>
      <c r="F49" s="39">
        <v>0.13869418999999999</v>
      </c>
      <c r="G49" s="14">
        <v>2.05959E-3</v>
      </c>
      <c r="H49" s="14">
        <v>3.4992870000000002E-2</v>
      </c>
      <c r="I49" s="15" t="s">
        <v>22</v>
      </c>
      <c r="J49" s="15" t="s">
        <v>23</v>
      </c>
      <c r="Q49" s="4"/>
      <c r="R49" s="4"/>
      <c r="S49" s="4"/>
    </row>
    <row r="50" spans="2:19" ht="15.75" customHeight="1" x14ac:dyDescent="0.2">
      <c r="B50" s="13" t="s">
        <v>236</v>
      </c>
      <c r="C50" s="13" t="s">
        <v>238</v>
      </c>
      <c r="D50" s="39">
        <v>125.873565</v>
      </c>
      <c r="E50" s="39">
        <v>0.30881180000000003</v>
      </c>
      <c r="F50" s="39">
        <v>0.12347548</v>
      </c>
      <c r="G50" s="14">
        <v>1.15448E-3</v>
      </c>
      <c r="H50" s="14">
        <v>2.6325270000000001E-2</v>
      </c>
      <c r="I50" s="15" t="s">
        <v>22</v>
      </c>
      <c r="J50" s="15" t="s">
        <v>23</v>
      </c>
      <c r="Q50" s="4"/>
      <c r="R50" s="4"/>
      <c r="S50" s="4"/>
    </row>
    <row r="51" spans="2:19" ht="15.75" customHeight="1" x14ac:dyDescent="0.2">
      <c r="B51" s="13" t="s">
        <v>18</v>
      </c>
      <c r="C51" s="13" t="s">
        <v>241</v>
      </c>
      <c r="D51" s="39">
        <v>49.991729599999999</v>
      </c>
      <c r="E51" s="39">
        <v>0.30797653000000003</v>
      </c>
      <c r="F51" s="39">
        <v>0.14238434999999999</v>
      </c>
      <c r="G51" s="14">
        <v>2.7177899999999999E-3</v>
      </c>
      <c r="H51" s="14">
        <v>4.1896419999999997E-2</v>
      </c>
      <c r="I51" s="15" t="s">
        <v>22</v>
      </c>
      <c r="J51" s="15" t="s">
        <v>23</v>
      </c>
      <c r="Q51" s="4"/>
      <c r="R51" s="4"/>
      <c r="S51" s="4"/>
    </row>
    <row r="52" spans="2:19" ht="15.75" customHeight="1" x14ac:dyDescent="0.2">
      <c r="B52" s="13" t="s">
        <v>244</v>
      </c>
      <c r="C52" s="13" t="s">
        <v>245</v>
      </c>
      <c r="D52" s="39">
        <v>527.49899500000004</v>
      </c>
      <c r="E52" s="39">
        <v>0.30716958</v>
      </c>
      <c r="F52" s="39">
        <v>0.13519113999999999</v>
      </c>
      <c r="G52" s="14">
        <v>2.0372799999999998E-3</v>
      </c>
      <c r="H52" s="14">
        <v>3.4956580000000001E-2</v>
      </c>
      <c r="I52" s="15" t="s">
        <v>22</v>
      </c>
      <c r="J52" s="15" t="s">
        <v>23</v>
      </c>
      <c r="Q52" s="4"/>
      <c r="R52" s="4"/>
      <c r="S52" s="4"/>
    </row>
    <row r="53" spans="2:19" ht="15.75" customHeight="1" x14ac:dyDescent="0.2">
      <c r="B53" s="13" t="s">
        <v>250</v>
      </c>
      <c r="C53" s="13" t="s">
        <v>253</v>
      </c>
      <c r="D53" s="39">
        <v>456.336569</v>
      </c>
      <c r="E53" s="39">
        <v>0.30498206</v>
      </c>
      <c r="F53" s="39">
        <v>0.13321406</v>
      </c>
      <c r="G53" s="14">
        <v>1.6848500000000001E-3</v>
      </c>
      <c r="H53" s="14">
        <v>3.0852899999999999E-2</v>
      </c>
      <c r="I53" s="15" t="s">
        <v>22</v>
      </c>
      <c r="J53" s="15" t="s">
        <v>23</v>
      </c>
      <c r="Q53" s="4"/>
      <c r="R53" s="4"/>
      <c r="S53" s="4"/>
    </row>
    <row r="54" spans="2:19" ht="15.75" customHeight="1" x14ac:dyDescent="0.2">
      <c r="B54" s="13" t="s">
        <v>254</v>
      </c>
      <c r="C54" s="13" t="s">
        <v>255</v>
      </c>
      <c r="D54" s="39">
        <v>473.535032</v>
      </c>
      <c r="E54" s="39">
        <v>0.30411155000000001</v>
      </c>
      <c r="F54" s="39">
        <v>9.2534149999999996E-2</v>
      </c>
      <c r="G54" s="14">
        <v>1.1064E-4</v>
      </c>
      <c r="H54" s="14">
        <v>6.9721699999999998E-3</v>
      </c>
      <c r="I54" s="15" t="s">
        <v>22</v>
      </c>
      <c r="J54" s="15" t="s">
        <v>23</v>
      </c>
      <c r="L54" s="18"/>
      <c r="M54" s="18"/>
      <c r="N54" s="5"/>
      <c r="O54" s="5"/>
      <c r="P54" s="11"/>
      <c r="Q54" s="4"/>
      <c r="R54" s="4"/>
      <c r="S54" s="4"/>
    </row>
    <row r="55" spans="2:19" ht="15.75" customHeight="1" x14ac:dyDescent="0.2">
      <c r="B55" s="13" t="s">
        <v>260</v>
      </c>
      <c r="C55" s="13" t="s">
        <v>261</v>
      </c>
      <c r="D55" s="39">
        <v>382.82879300000002</v>
      </c>
      <c r="E55" s="39">
        <v>0.30043561000000002</v>
      </c>
      <c r="F55" s="39">
        <v>0.11216808</v>
      </c>
      <c r="G55" s="14">
        <v>7.5622999999999999E-4</v>
      </c>
      <c r="H55" s="14">
        <v>2.1777939999999999E-2</v>
      </c>
      <c r="I55" s="15" t="s">
        <v>22</v>
      </c>
      <c r="J55" s="15" t="s">
        <v>23</v>
      </c>
      <c r="Q55" s="4"/>
      <c r="R55" s="4"/>
      <c r="S55" s="4"/>
    </row>
    <row r="56" spans="2:19" ht="15.75" customHeight="1" x14ac:dyDescent="0.2">
      <c r="B56" s="13" t="s">
        <v>265</v>
      </c>
      <c r="C56" s="13" t="s">
        <v>266</v>
      </c>
      <c r="D56" s="39">
        <v>296.23260800000003</v>
      </c>
      <c r="E56" s="39">
        <v>0.29916466000000003</v>
      </c>
      <c r="F56" s="39">
        <v>9.3192280000000002E-2</v>
      </c>
      <c r="G56" s="14">
        <v>1.5705999999999999E-4</v>
      </c>
      <c r="H56" s="14">
        <v>8.5057599999999994E-3</v>
      </c>
      <c r="I56" s="15" t="s">
        <v>22</v>
      </c>
      <c r="J56" s="15" t="s">
        <v>23</v>
      </c>
      <c r="L56" s="18"/>
      <c r="M56" s="18"/>
      <c r="N56" s="5"/>
      <c r="O56" s="18"/>
      <c r="P56" s="11"/>
      <c r="Q56" s="4"/>
      <c r="R56" s="4"/>
      <c r="S56" s="4"/>
    </row>
    <row r="57" spans="2:19" ht="15.75" customHeight="1" x14ac:dyDescent="0.2">
      <c r="B57" s="13" t="s">
        <v>269</v>
      </c>
      <c r="C57" s="13" t="s">
        <v>271</v>
      </c>
      <c r="D57" s="39">
        <v>345.01732800000002</v>
      </c>
      <c r="E57" s="39">
        <v>0.29781570000000002</v>
      </c>
      <c r="F57" s="39">
        <v>0.12002481</v>
      </c>
      <c r="G57" s="14">
        <v>1.24766E-3</v>
      </c>
      <c r="H57" s="14">
        <v>2.7372819999999999E-2</v>
      </c>
      <c r="I57" s="15" t="s">
        <v>22</v>
      </c>
      <c r="J57" s="15" t="s">
        <v>23</v>
      </c>
      <c r="Q57" s="4"/>
      <c r="R57" s="4"/>
      <c r="S57" s="4"/>
    </row>
    <row r="58" spans="2:19" ht="15.75" customHeight="1" x14ac:dyDescent="0.2">
      <c r="B58" s="13" t="s">
        <v>277</v>
      </c>
      <c r="C58" s="13" t="s">
        <v>279</v>
      </c>
      <c r="D58" s="39">
        <v>1057.62961</v>
      </c>
      <c r="E58" s="39">
        <v>0.29779693000000002</v>
      </c>
      <c r="F58" s="39">
        <v>5.7829459999999999E-2</v>
      </c>
      <c r="G58" s="14">
        <v>3.55E-8</v>
      </c>
      <c r="H58" s="14">
        <v>1.7600000000000001E-5</v>
      </c>
      <c r="I58" s="15" t="s">
        <v>22</v>
      </c>
      <c r="J58" s="15" t="s">
        <v>23</v>
      </c>
      <c r="L58" s="18"/>
      <c r="M58" s="18"/>
      <c r="N58" s="5"/>
      <c r="O58" s="5"/>
      <c r="P58" s="5"/>
      <c r="Q58" s="5"/>
      <c r="R58" s="5"/>
      <c r="S58" s="4"/>
    </row>
    <row r="59" spans="2:19" ht="15.75" customHeight="1" x14ac:dyDescent="0.2">
      <c r="B59" s="13" t="s">
        <v>281</v>
      </c>
      <c r="C59" s="13" t="s">
        <v>282</v>
      </c>
      <c r="D59" s="39">
        <v>250.19014300000001</v>
      </c>
      <c r="E59" s="39">
        <v>0.29769678999999999</v>
      </c>
      <c r="F59" s="39">
        <v>0.12210361</v>
      </c>
      <c r="G59" s="14">
        <v>1.4345499999999999E-3</v>
      </c>
      <c r="H59" s="14">
        <v>2.911182E-2</v>
      </c>
      <c r="I59" s="15" t="s">
        <v>22</v>
      </c>
      <c r="J59" s="15" t="s">
        <v>23</v>
      </c>
      <c r="Q59" s="4"/>
      <c r="R59" s="4"/>
      <c r="S59" s="4"/>
    </row>
    <row r="60" spans="2:19" ht="15.75" customHeight="1" x14ac:dyDescent="0.2">
      <c r="B60" s="13" t="s">
        <v>283</v>
      </c>
      <c r="C60" s="13" t="s">
        <v>284</v>
      </c>
      <c r="D60" s="39">
        <v>358.15001999999998</v>
      </c>
      <c r="E60" s="39">
        <v>0.29709488000000001</v>
      </c>
      <c r="F60" s="39">
        <v>7.2689019999999993E-2</v>
      </c>
      <c r="G60" s="14">
        <v>7.3000000000000004E-6</v>
      </c>
      <c r="H60" s="14">
        <v>1.26563E-3</v>
      </c>
      <c r="I60" s="15" t="s">
        <v>22</v>
      </c>
      <c r="J60" s="15" t="s">
        <v>23</v>
      </c>
      <c r="L60" s="18"/>
      <c r="M60" s="18"/>
      <c r="N60" s="18"/>
      <c r="O60" s="18"/>
      <c r="P60" s="11"/>
      <c r="Q60" s="4"/>
      <c r="R60" s="4"/>
      <c r="S60" s="4"/>
    </row>
    <row r="61" spans="2:19" ht="15.75" customHeight="1" x14ac:dyDescent="0.2">
      <c r="B61" s="13" t="s">
        <v>288</v>
      </c>
      <c r="C61" s="13" t="s">
        <v>289</v>
      </c>
      <c r="D61" s="39">
        <v>668.99045899999999</v>
      </c>
      <c r="E61" s="39">
        <v>0.29405521000000001</v>
      </c>
      <c r="F61" s="39">
        <v>9.0430369999999996E-2</v>
      </c>
      <c r="G61" s="14">
        <v>1.3022000000000001E-4</v>
      </c>
      <c r="H61" s="14">
        <v>7.6497800000000001E-3</v>
      </c>
      <c r="I61" s="15" t="s">
        <v>22</v>
      </c>
      <c r="J61" s="15" t="s">
        <v>23</v>
      </c>
      <c r="L61" s="18"/>
      <c r="M61" s="18"/>
      <c r="N61" s="5"/>
      <c r="O61" s="18"/>
      <c r="P61" s="11"/>
      <c r="Q61" s="4"/>
      <c r="R61" s="4"/>
      <c r="S61" s="4"/>
    </row>
    <row r="62" spans="2:19" ht="15.75" customHeight="1" x14ac:dyDescent="0.2">
      <c r="B62" s="13" t="s">
        <v>291</v>
      </c>
      <c r="C62" s="13" t="s">
        <v>292</v>
      </c>
      <c r="D62" s="39">
        <v>308.295162</v>
      </c>
      <c r="E62" s="39">
        <v>0.29233432999999998</v>
      </c>
      <c r="F62" s="39">
        <v>0.11764721</v>
      </c>
      <c r="G62" s="14">
        <v>1.4249E-3</v>
      </c>
      <c r="H62" s="14">
        <v>2.911182E-2</v>
      </c>
      <c r="I62" s="15" t="s">
        <v>22</v>
      </c>
      <c r="J62" s="15" t="s">
        <v>23</v>
      </c>
      <c r="Q62" s="4"/>
      <c r="R62" s="4"/>
      <c r="S62" s="4"/>
    </row>
    <row r="63" spans="2:19" ht="15.75" customHeight="1" x14ac:dyDescent="0.2">
      <c r="B63" s="13" t="s">
        <v>296</v>
      </c>
      <c r="C63" s="13" t="s">
        <v>298</v>
      </c>
      <c r="D63" s="39">
        <v>804.67156799999998</v>
      </c>
      <c r="E63" s="39">
        <v>0.29088939000000003</v>
      </c>
      <c r="F63" s="39">
        <v>0.11210275</v>
      </c>
      <c r="G63" s="14">
        <v>9.4967000000000001E-4</v>
      </c>
      <c r="H63" s="14">
        <v>2.3851939999999999E-2</v>
      </c>
      <c r="I63" s="15" t="s">
        <v>22</v>
      </c>
      <c r="J63" s="15" t="s">
        <v>23</v>
      </c>
      <c r="Q63" s="4"/>
      <c r="R63" s="4"/>
      <c r="S63" s="4"/>
    </row>
    <row r="64" spans="2:19" ht="15.75" customHeight="1" x14ac:dyDescent="0.2">
      <c r="B64" s="13" t="s">
        <v>303</v>
      </c>
      <c r="C64" s="13" t="s">
        <v>305</v>
      </c>
      <c r="D64" s="39">
        <v>102.05919</v>
      </c>
      <c r="E64" s="39">
        <v>0.29050745</v>
      </c>
      <c r="F64" s="39">
        <v>0.10705592999999999</v>
      </c>
      <c r="G64" s="14">
        <v>7.1559E-4</v>
      </c>
      <c r="H64" s="14">
        <v>2.1381399999999998E-2</v>
      </c>
      <c r="I64" s="15" t="s">
        <v>22</v>
      </c>
      <c r="J64" s="15" t="s">
        <v>23</v>
      </c>
      <c r="Q64" s="4"/>
      <c r="R64" s="4"/>
      <c r="S64" s="4"/>
    </row>
    <row r="65" spans="1:26" ht="15.75" customHeight="1" x14ac:dyDescent="0.2">
      <c r="B65" s="13" t="s">
        <v>250</v>
      </c>
      <c r="C65" s="13" t="s">
        <v>309</v>
      </c>
      <c r="D65" s="39">
        <v>1777.88501</v>
      </c>
      <c r="E65" s="39">
        <v>0.28950786000000001</v>
      </c>
      <c r="F65" s="39">
        <v>0.13363347</v>
      </c>
      <c r="G65" s="14">
        <v>2.6852500000000001E-3</v>
      </c>
      <c r="H65" s="14">
        <v>4.1896419999999997E-2</v>
      </c>
      <c r="I65" s="15" t="s">
        <v>22</v>
      </c>
      <c r="J65" s="15" t="s">
        <v>23</v>
      </c>
      <c r="Q65" s="4"/>
      <c r="R65" s="4"/>
      <c r="S65" s="4"/>
    </row>
    <row r="66" spans="1:26" ht="15.75" customHeight="1" x14ac:dyDescent="0.2">
      <c r="B66" s="13" t="s">
        <v>249</v>
      </c>
      <c r="C66" s="13" t="s">
        <v>311</v>
      </c>
      <c r="D66" s="39">
        <v>4336.4247599999999</v>
      </c>
      <c r="E66" s="39">
        <v>0.28321764999999999</v>
      </c>
      <c r="F66" s="39">
        <v>7.7562919999999994E-2</v>
      </c>
      <c r="G66" s="14">
        <v>3.57E-5</v>
      </c>
      <c r="H66" s="14">
        <v>3.4388499999999998E-3</v>
      </c>
      <c r="I66" s="15" t="s">
        <v>22</v>
      </c>
      <c r="J66" s="15" t="s">
        <v>23</v>
      </c>
      <c r="L66" s="16"/>
      <c r="M66" s="17"/>
      <c r="N66" s="16"/>
      <c r="O66" s="17"/>
      <c r="Q66" s="4"/>
      <c r="R66" s="4"/>
      <c r="S66" s="4"/>
    </row>
    <row r="67" spans="1:26" ht="15.75" customHeight="1" x14ac:dyDescent="0.2">
      <c r="B67" s="13" t="s">
        <v>316</v>
      </c>
      <c r="C67" s="13" t="s">
        <v>317</v>
      </c>
      <c r="D67" s="39">
        <v>114.93513900000001</v>
      </c>
      <c r="E67" s="39">
        <v>0.28315647999999999</v>
      </c>
      <c r="F67" s="39">
        <v>0.11129012000000001</v>
      </c>
      <c r="G67" s="14">
        <v>1.1878100000000001E-3</v>
      </c>
      <c r="H67" s="14">
        <v>2.662525E-2</v>
      </c>
      <c r="I67" s="15" t="s">
        <v>22</v>
      </c>
      <c r="J67" s="15" t="s">
        <v>23</v>
      </c>
      <c r="Q67" s="4"/>
      <c r="R67" s="4"/>
      <c r="S67" s="4"/>
    </row>
    <row r="68" spans="1:26" ht="15.75" customHeight="1" x14ac:dyDescent="0.2">
      <c r="B68" s="13" t="s">
        <v>18</v>
      </c>
      <c r="C68" s="13" t="s">
        <v>322</v>
      </c>
      <c r="D68" s="39">
        <v>906.23459000000003</v>
      </c>
      <c r="E68" s="39">
        <v>0.28216925999999998</v>
      </c>
      <c r="F68" s="39">
        <v>0.11109883</v>
      </c>
      <c r="G68" s="14">
        <v>1.09176E-3</v>
      </c>
      <c r="H68" s="14">
        <v>2.5396180000000001E-2</v>
      </c>
      <c r="I68" s="15" t="s">
        <v>22</v>
      </c>
      <c r="J68" s="15" t="s">
        <v>23</v>
      </c>
      <c r="Q68" s="4"/>
      <c r="R68" s="4"/>
      <c r="S68" s="4"/>
    </row>
    <row r="69" spans="1:26" ht="15.75" customHeight="1" x14ac:dyDescent="0.2">
      <c r="B69" s="13" t="s">
        <v>326</v>
      </c>
      <c r="C69" s="13" t="s">
        <v>328</v>
      </c>
      <c r="D69" s="39">
        <v>433.57317399999999</v>
      </c>
      <c r="E69" s="39">
        <v>0.28144264000000002</v>
      </c>
      <c r="F69" s="39">
        <v>9.2440069999999999E-2</v>
      </c>
      <c r="G69" s="14">
        <v>3.3575E-4</v>
      </c>
      <c r="H69" s="14">
        <v>1.3501310000000001E-2</v>
      </c>
      <c r="I69" s="15" t="s">
        <v>22</v>
      </c>
      <c r="J69" s="15" t="s">
        <v>23</v>
      </c>
      <c r="L69" s="16"/>
      <c r="M69" s="16"/>
      <c r="N69" s="17"/>
      <c r="O69" s="16"/>
      <c r="Q69" s="4"/>
      <c r="R69" s="4"/>
      <c r="S69" s="4"/>
    </row>
    <row r="70" spans="1:26" ht="15.75" customHeight="1" x14ac:dyDescent="0.2">
      <c r="B70" s="13" t="s">
        <v>333</v>
      </c>
      <c r="C70" s="13" t="s">
        <v>335</v>
      </c>
      <c r="D70" s="39">
        <v>189.249607</v>
      </c>
      <c r="E70" s="39">
        <v>0.28031974999999998</v>
      </c>
      <c r="F70" s="39">
        <v>8.9485480000000006E-2</v>
      </c>
      <c r="G70" s="14">
        <v>2.2917E-4</v>
      </c>
      <c r="H70" s="14">
        <v>1.088096E-2</v>
      </c>
      <c r="I70" s="15" t="s">
        <v>22</v>
      </c>
      <c r="J70" s="15" t="s">
        <v>23</v>
      </c>
      <c r="P70" s="11"/>
      <c r="Q70" s="4"/>
      <c r="R70" s="4"/>
      <c r="S70" s="4"/>
    </row>
    <row r="71" spans="1:26" ht="15.75" customHeight="1" x14ac:dyDescent="0.2">
      <c r="B71" s="13" t="s">
        <v>340</v>
      </c>
      <c r="C71" s="13" t="s">
        <v>341</v>
      </c>
      <c r="D71" s="39">
        <v>279.19598200000001</v>
      </c>
      <c r="E71" s="39">
        <v>0.27998689999999998</v>
      </c>
      <c r="F71" s="39">
        <v>0.12912614</v>
      </c>
      <c r="G71" s="14">
        <v>2.9952999999999998E-3</v>
      </c>
      <c r="H71" s="14">
        <v>4.4366299999999997E-2</v>
      </c>
      <c r="I71" s="15" t="s">
        <v>22</v>
      </c>
      <c r="J71" s="15" t="s">
        <v>23</v>
      </c>
      <c r="Q71" s="4"/>
      <c r="R71" s="4"/>
      <c r="S71" s="4"/>
    </row>
    <row r="72" spans="1:26" ht="15.75" customHeight="1" x14ac:dyDescent="0.2">
      <c r="B72" s="13" t="s">
        <v>345</v>
      </c>
      <c r="C72" s="13" t="s">
        <v>347</v>
      </c>
      <c r="D72" s="39">
        <v>405.005178</v>
      </c>
      <c r="E72" s="39">
        <v>0.27882457999999999</v>
      </c>
      <c r="F72" s="39">
        <v>9.2395270000000002E-2</v>
      </c>
      <c r="G72" s="14">
        <v>3.2578000000000001E-4</v>
      </c>
      <c r="H72" s="14">
        <v>1.3501310000000001E-2</v>
      </c>
      <c r="I72" s="15" t="s">
        <v>22</v>
      </c>
      <c r="J72" s="15" t="s">
        <v>23</v>
      </c>
      <c r="P72" s="11"/>
      <c r="Q72" s="4"/>
      <c r="R72" s="4"/>
      <c r="S72" s="4"/>
    </row>
    <row r="73" spans="1:26" ht="15.75" customHeight="1" x14ac:dyDescent="0.2">
      <c r="B73" s="13" t="s">
        <v>350</v>
      </c>
      <c r="C73" s="13" t="s">
        <v>352</v>
      </c>
      <c r="D73" s="39">
        <v>54.137653499999999</v>
      </c>
      <c r="E73" s="39">
        <v>0.27666228999999998</v>
      </c>
      <c r="F73" s="39">
        <v>0.1245139</v>
      </c>
      <c r="G73" s="14">
        <v>2.9055999999999999E-3</v>
      </c>
      <c r="H73" s="14">
        <v>4.359652E-2</v>
      </c>
      <c r="I73" s="15" t="s">
        <v>22</v>
      </c>
      <c r="J73" s="15" t="s">
        <v>23</v>
      </c>
      <c r="Q73" s="4"/>
      <c r="R73" s="4"/>
      <c r="S73" s="4"/>
    </row>
    <row r="74" spans="1:26" ht="15.75" customHeight="1" x14ac:dyDescent="0.2">
      <c r="B74" s="13" t="s">
        <v>356</v>
      </c>
      <c r="C74" s="13" t="s">
        <v>357</v>
      </c>
      <c r="D74" s="39">
        <v>2761.08797</v>
      </c>
      <c r="E74" s="39">
        <v>0.27632200000000001</v>
      </c>
      <c r="F74" s="39">
        <v>7.6267719999999997E-2</v>
      </c>
      <c r="G74" s="14">
        <v>3.7299999999999999E-5</v>
      </c>
      <c r="H74" s="14">
        <v>3.49746E-3</v>
      </c>
      <c r="I74" s="15" t="s">
        <v>22</v>
      </c>
      <c r="J74" s="15" t="s">
        <v>23</v>
      </c>
      <c r="L74" s="18"/>
      <c r="M74" s="5"/>
      <c r="N74" s="5"/>
      <c r="Q74" s="4"/>
      <c r="R74" s="4"/>
      <c r="S74" s="4"/>
    </row>
    <row r="75" spans="1:26" s="49" customFormat="1" ht="15.75" customHeight="1" x14ac:dyDescent="0.2">
      <c r="A75" s="43"/>
      <c r="B75" s="44" t="s">
        <v>367</v>
      </c>
      <c r="C75" s="44" t="s">
        <v>372</v>
      </c>
      <c r="D75" s="50">
        <v>302.04137300000002</v>
      </c>
      <c r="E75" s="50">
        <v>0.27591758</v>
      </c>
      <c r="F75" s="50">
        <v>6.9862389999999996E-2</v>
      </c>
      <c r="G75" s="51">
        <v>1.0200000000000001E-5</v>
      </c>
      <c r="H75" s="51">
        <v>1.4659600000000001E-3</v>
      </c>
      <c r="I75" s="45" t="s">
        <v>22</v>
      </c>
      <c r="J75" s="45" t="s">
        <v>23</v>
      </c>
      <c r="K75" s="43"/>
      <c r="L75" s="52"/>
      <c r="M75" s="52"/>
      <c r="N75" s="52"/>
      <c r="O75" s="52"/>
      <c r="P75" s="43"/>
      <c r="Q75" s="46"/>
      <c r="R75" s="46"/>
      <c r="S75" s="46"/>
      <c r="T75" s="43"/>
      <c r="U75" s="43"/>
      <c r="V75" s="43"/>
      <c r="W75" s="43"/>
      <c r="X75" s="43"/>
      <c r="Y75" s="43"/>
      <c r="Z75" s="43"/>
    </row>
    <row r="76" spans="1:26" ht="15.75" customHeight="1" x14ac:dyDescent="0.2">
      <c r="B76" s="13" t="s">
        <v>18</v>
      </c>
      <c r="C76" s="13" t="s">
        <v>393</v>
      </c>
      <c r="D76" s="39">
        <v>125.00446100000001</v>
      </c>
      <c r="E76" s="39">
        <v>0.27460006999999997</v>
      </c>
      <c r="F76" s="39">
        <v>9.3581269999999994E-2</v>
      </c>
      <c r="G76" s="14">
        <v>4.6476999999999998E-4</v>
      </c>
      <c r="H76" s="14">
        <v>1.6526559999999999E-2</v>
      </c>
      <c r="I76" s="15" t="s">
        <v>22</v>
      </c>
      <c r="J76" s="15" t="s">
        <v>23</v>
      </c>
      <c r="Q76" s="4"/>
      <c r="R76" s="4"/>
      <c r="S76" s="4"/>
    </row>
    <row r="77" spans="1:26" ht="15.75" customHeight="1" x14ac:dyDescent="0.2">
      <c r="B77" s="13" t="s">
        <v>395</v>
      </c>
      <c r="C77" s="13" t="s">
        <v>396</v>
      </c>
      <c r="D77" s="39">
        <v>311.07069200000001</v>
      </c>
      <c r="E77" s="39">
        <v>0.27089935999999998</v>
      </c>
      <c r="F77" s="39">
        <v>0.12644916</v>
      </c>
      <c r="G77" s="14">
        <v>3.2061899999999998E-3</v>
      </c>
      <c r="H77" s="14">
        <v>4.587426E-2</v>
      </c>
      <c r="I77" s="15" t="s">
        <v>22</v>
      </c>
      <c r="J77" s="15" t="s">
        <v>23</v>
      </c>
      <c r="Q77" s="4"/>
      <c r="R77" s="4"/>
      <c r="S77" s="4"/>
    </row>
    <row r="78" spans="1:26" ht="15.75" customHeight="1" x14ac:dyDescent="0.2">
      <c r="B78" s="13" t="s">
        <v>18</v>
      </c>
      <c r="C78" s="13" t="s">
        <v>401</v>
      </c>
      <c r="D78" s="39">
        <v>117.960295</v>
      </c>
      <c r="E78" s="39">
        <v>0.26929627</v>
      </c>
      <c r="F78" s="39">
        <v>0.10416792</v>
      </c>
      <c r="G78" s="14">
        <v>1.17903E-3</v>
      </c>
      <c r="H78" s="14">
        <v>2.662525E-2</v>
      </c>
      <c r="I78" s="15" t="s">
        <v>22</v>
      </c>
      <c r="J78" s="15" t="s">
        <v>23</v>
      </c>
      <c r="Q78" s="4"/>
      <c r="R78" s="4"/>
      <c r="S78" s="4"/>
    </row>
    <row r="79" spans="1:26" ht="15.75" customHeight="1" x14ac:dyDescent="0.2">
      <c r="B79" s="13" t="s">
        <v>403</v>
      </c>
      <c r="C79" s="13" t="s">
        <v>404</v>
      </c>
      <c r="D79" s="39">
        <v>194.60718299999999</v>
      </c>
      <c r="E79" s="39">
        <v>0.26897985000000002</v>
      </c>
      <c r="F79" s="39">
        <v>9.9877820000000006E-2</v>
      </c>
      <c r="G79" s="14">
        <v>7.9865999999999997E-4</v>
      </c>
      <c r="H79" s="14">
        <v>2.1777939999999999E-2</v>
      </c>
      <c r="I79" s="15" t="s">
        <v>22</v>
      </c>
      <c r="J79" s="15" t="s">
        <v>23</v>
      </c>
      <c r="Q79" s="4"/>
      <c r="R79" s="4"/>
      <c r="S79" s="4"/>
    </row>
    <row r="80" spans="1:26" ht="15.75" customHeight="1" x14ac:dyDescent="0.2">
      <c r="B80" s="13" t="s">
        <v>407</v>
      </c>
      <c r="C80" s="13" t="s">
        <v>408</v>
      </c>
      <c r="D80" s="39">
        <v>704.84867799999995</v>
      </c>
      <c r="E80" s="39">
        <v>0.26636743000000002</v>
      </c>
      <c r="F80" s="39">
        <v>6.9736270000000003E-2</v>
      </c>
      <c r="G80" s="14">
        <v>1.8899999999999999E-5</v>
      </c>
      <c r="H80" s="14">
        <v>2.2300499999999999E-3</v>
      </c>
      <c r="I80" s="15" t="s">
        <v>22</v>
      </c>
      <c r="J80" s="15" t="s">
        <v>23</v>
      </c>
      <c r="L80" s="18"/>
      <c r="M80" s="18"/>
      <c r="N80" s="5"/>
      <c r="O80" s="18"/>
      <c r="P80" s="11"/>
      <c r="Q80" s="4"/>
      <c r="R80" s="4"/>
      <c r="S80" s="4"/>
    </row>
    <row r="81" spans="2:19" ht="15.75" customHeight="1" x14ac:dyDescent="0.2">
      <c r="B81" s="13" t="s">
        <v>18</v>
      </c>
      <c r="C81" s="13" t="s">
        <v>412</v>
      </c>
      <c r="D81" s="39">
        <v>107.60800999999999</v>
      </c>
      <c r="E81" s="39">
        <v>0.26566641000000002</v>
      </c>
      <c r="F81" s="39">
        <v>9.9440139999999996E-2</v>
      </c>
      <c r="G81" s="14">
        <v>9.8700999999999997E-4</v>
      </c>
      <c r="H81" s="14">
        <v>2.4055920000000001E-2</v>
      </c>
      <c r="I81" s="15" t="s">
        <v>22</v>
      </c>
      <c r="J81" s="15" t="s">
        <v>23</v>
      </c>
      <c r="Q81" s="4"/>
      <c r="R81" s="4"/>
      <c r="S81" s="4"/>
    </row>
    <row r="82" spans="2:19" ht="15.75" customHeight="1" x14ac:dyDescent="0.2">
      <c r="B82" s="13" t="s">
        <v>416</v>
      </c>
      <c r="C82" s="13" t="s">
        <v>418</v>
      </c>
      <c r="D82" s="39">
        <v>175.91051200000001</v>
      </c>
      <c r="E82" s="39">
        <v>0.26541081999999999</v>
      </c>
      <c r="F82" s="39">
        <v>8.3927979999999999E-2</v>
      </c>
      <c r="G82" s="14">
        <v>2.2797E-4</v>
      </c>
      <c r="H82" s="14">
        <v>1.088096E-2</v>
      </c>
      <c r="I82" s="15" t="s">
        <v>22</v>
      </c>
      <c r="J82" s="15" t="s">
        <v>23</v>
      </c>
      <c r="P82" s="11"/>
      <c r="Q82" s="4"/>
      <c r="R82" s="4"/>
      <c r="S82" s="4"/>
    </row>
    <row r="83" spans="2:19" ht="15.75" customHeight="1" x14ac:dyDescent="0.2">
      <c r="B83" s="13" t="s">
        <v>419</v>
      </c>
      <c r="C83" s="13" t="s">
        <v>421</v>
      </c>
      <c r="D83" s="39">
        <v>663.27199399999995</v>
      </c>
      <c r="E83" s="39">
        <v>0.26388824</v>
      </c>
      <c r="F83" s="39">
        <v>7.3604210000000003E-2</v>
      </c>
      <c r="G83" s="14">
        <v>4.5599999999999997E-5</v>
      </c>
      <c r="H83" s="14">
        <v>4.0533799999999997E-3</v>
      </c>
      <c r="I83" s="15" t="s">
        <v>22</v>
      </c>
      <c r="J83" s="15" t="s">
        <v>23</v>
      </c>
      <c r="L83" s="18"/>
      <c r="M83" s="18"/>
      <c r="N83" s="5"/>
      <c r="O83" s="5"/>
      <c r="P83" s="11"/>
      <c r="Q83" s="4"/>
      <c r="R83" s="4"/>
      <c r="S83" s="4"/>
    </row>
    <row r="84" spans="2:19" ht="15.75" customHeight="1" x14ac:dyDescent="0.2">
      <c r="B84" s="13" t="s">
        <v>423</v>
      </c>
      <c r="C84" s="13" t="s">
        <v>424</v>
      </c>
      <c r="D84" s="39">
        <v>518.07559300000003</v>
      </c>
      <c r="E84" s="39">
        <v>0.26313003000000001</v>
      </c>
      <c r="F84" s="39">
        <v>8.8257020000000005E-2</v>
      </c>
      <c r="G84" s="14">
        <v>3.3189E-4</v>
      </c>
      <c r="H84" s="14">
        <v>1.3501310000000001E-2</v>
      </c>
      <c r="I84" s="15" t="s">
        <v>22</v>
      </c>
      <c r="J84" s="15" t="s">
        <v>23</v>
      </c>
      <c r="P84" s="11"/>
      <c r="Q84" s="4"/>
      <c r="R84" s="4"/>
      <c r="S84" s="4"/>
    </row>
    <row r="85" spans="2:19" ht="15.75" customHeight="1" x14ac:dyDescent="0.2">
      <c r="B85" s="13" t="s">
        <v>373</v>
      </c>
      <c r="C85" s="13" t="s">
        <v>374</v>
      </c>
      <c r="D85" s="39">
        <v>205.71337399999999</v>
      </c>
      <c r="E85" s="39">
        <v>0.26030322</v>
      </c>
      <c r="F85" s="39">
        <v>8.9177530000000005E-2</v>
      </c>
      <c r="G85" s="14">
        <v>4.9103000000000005E-4</v>
      </c>
      <c r="H85" s="14">
        <v>1.654953E-2</v>
      </c>
      <c r="I85" s="15" t="s">
        <v>22</v>
      </c>
      <c r="J85" s="15" t="s">
        <v>23</v>
      </c>
      <c r="L85" s="16"/>
      <c r="M85" s="16"/>
      <c r="N85" s="17"/>
      <c r="O85" s="16"/>
      <c r="P85" s="4"/>
      <c r="Q85" s="4"/>
      <c r="R85" s="4"/>
      <c r="S85" s="4"/>
    </row>
    <row r="86" spans="2:19" ht="15.75" customHeight="1" x14ac:dyDescent="0.2">
      <c r="B86" s="13" t="s">
        <v>433</v>
      </c>
      <c r="C86" s="13" t="s">
        <v>434</v>
      </c>
      <c r="D86" s="39">
        <v>418.288523</v>
      </c>
      <c r="E86" s="39">
        <v>0.25983339</v>
      </c>
      <c r="F86" s="39">
        <v>7.7297539999999998E-2</v>
      </c>
      <c r="G86" s="14">
        <v>1.1895E-4</v>
      </c>
      <c r="H86" s="14">
        <v>7.2090799999999997E-3</v>
      </c>
      <c r="I86" s="15" t="s">
        <v>22</v>
      </c>
      <c r="J86" s="15" t="s">
        <v>23</v>
      </c>
      <c r="L86" s="18"/>
      <c r="M86" s="18"/>
      <c r="P86" s="11"/>
      <c r="Q86" s="4"/>
      <c r="R86" s="4"/>
      <c r="S86" s="4"/>
    </row>
    <row r="87" spans="2:19" ht="15.75" customHeight="1" x14ac:dyDescent="0.2">
      <c r="B87" s="13" t="s">
        <v>441</v>
      </c>
      <c r="C87" s="13" t="s">
        <v>442</v>
      </c>
      <c r="D87" s="39">
        <v>129.429383</v>
      </c>
      <c r="E87" s="39">
        <v>0.25486710000000001</v>
      </c>
      <c r="F87" s="39">
        <v>9.9467979999999998E-2</v>
      </c>
      <c r="G87" s="14">
        <v>1.382E-3</v>
      </c>
      <c r="H87" s="14">
        <v>2.9022050000000001E-2</v>
      </c>
      <c r="I87" s="15" t="s">
        <v>22</v>
      </c>
      <c r="J87" s="15" t="s">
        <v>23</v>
      </c>
      <c r="Q87" s="4"/>
      <c r="R87" s="4"/>
      <c r="S87" s="4"/>
    </row>
    <row r="88" spans="2:19" ht="15.75" customHeight="1" x14ac:dyDescent="0.2">
      <c r="B88" s="13" t="s">
        <v>445</v>
      </c>
      <c r="C88" s="13" t="s">
        <v>446</v>
      </c>
      <c r="D88" s="39">
        <v>644.994146</v>
      </c>
      <c r="E88" s="39">
        <v>0.25390183</v>
      </c>
      <c r="F88" s="39">
        <v>8.7912299999999999E-2</v>
      </c>
      <c r="G88" s="14">
        <v>4.6917999999999998E-4</v>
      </c>
      <c r="H88" s="14">
        <v>1.6526559999999999E-2</v>
      </c>
      <c r="I88" s="15" t="s">
        <v>22</v>
      </c>
      <c r="J88" s="15" t="s">
        <v>23</v>
      </c>
      <c r="L88" s="16"/>
      <c r="M88" s="16"/>
      <c r="N88" s="17"/>
      <c r="O88" s="17"/>
      <c r="P88" s="4"/>
      <c r="Q88" s="4"/>
      <c r="R88" s="4"/>
      <c r="S88" s="4"/>
    </row>
    <row r="89" spans="2:19" ht="15.75" customHeight="1" x14ac:dyDescent="0.2">
      <c r="B89" s="13" t="s">
        <v>451</v>
      </c>
      <c r="C89" s="13" t="s">
        <v>452</v>
      </c>
      <c r="D89" s="39">
        <v>131.63353699999999</v>
      </c>
      <c r="E89" s="39">
        <v>0.25244495</v>
      </c>
      <c r="F89" s="39">
        <v>0.10050328</v>
      </c>
      <c r="G89" s="14">
        <v>1.6469500000000001E-3</v>
      </c>
      <c r="H89" s="14">
        <v>3.0852899999999999E-2</v>
      </c>
      <c r="I89" s="15" t="s">
        <v>22</v>
      </c>
      <c r="J89" s="15" t="s">
        <v>23</v>
      </c>
      <c r="Q89" s="4"/>
      <c r="R89" s="4"/>
      <c r="S89" s="4"/>
    </row>
    <row r="90" spans="2:19" ht="15.75" customHeight="1" x14ac:dyDescent="0.2">
      <c r="B90" s="13" t="s">
        <v>455</v>
      </c>
      <c r="C90" s="13" t="s">
        <v>456</v>
      </c>
      <c r="D90" s="39">
        <v>207.746171</v>
      </c>
      <c r="E90" s="39">
        <v>0.24979372999999999</v>
      </c>
      <c r="F90" s="39">
        <v>9.6503329999999998E-2</v>
      </c>
      <c r="G90" s="14">
        <v>1.4362699999999999E-3</v>
      </c>
      <c r="H90" s="14">
        <v>2.911182E-2</v>
      </c>
      <c r="I90" s="15" t="s">
        <v>22</v>
      </c>
      <c r="J90" s="15" t="s">
        <v>23</v>
      </c>
      <c r="Q90" s="4"/>
      <c r="R90" s="4"/>
      <c r="S90" s="4"/>
    </row>
    <row r="91" spans="2:19" ht="15.75" customHeight="1" x14ac:dyDescent="0.2">
      <c r="B91" s="13" t="s">
        <v>449</v>
      </c>
      <c r="C91" s="13" t="s">
        <v>459</v>
      </c>
      <c r="D91" s="39">
        <v>1115.5029199999999</v>
      </c>
      <c r="E91" s="39">
        <v>0.24854501000000001</v>
      </c>
      <c r="F91" s="39">
        <v>5.2247519999999999E-2</v>
      </c>
      <c r="G91" s="14">
        <v>3.5100000000000001E-7</v>
      </c>
      <c r="H91" s="14">
        <v>1.1052000000000001E-4</v>
      </c>
      <c r="I91" s="15" t="s">
        <v>22</v>
      </c>
      <c r="J91" s="15" t="s">
        <v>23</v>
      </c>
      <c r="L91" s="16"/>
      <c r="M91" s="16"/>
      <c r="N91" s="17"/>
      <c r="O91" s="16"/>
      <c r="P91" s="5"/>
      <c r="Q91" s="5"/>
      <c r="R91" s="5"/>
      <c r="S91" s="4"/>
    </row>
    <row r="92" spans="2:19" ht="15.75" customHeight="1" x14ac:dyDescent="0.2">
      <c r="B92" s="13" t="s">
        <v>463</v>
      </c>
      <c r="C92" s="13" t="s">
        <v>465</v>
      </c>
      <c r="D92" s="39">
        <v>1975.4891399999999</v>
      </c>
      <c r="E92" s="39">
        <v>0.24843026000000001</v>
      </c>
      <c r="F92" s="39">
        <v>8.0998200000000006E-2</v>
      </c>
      <c r="G92" s="14">
        <v>3.8719999999999998E-4</v>
      </c>
      <c r="H92" s="14">
        <v>1.45874E-2</v>
      </c>
      <c r="I92" s="15" t="s">
        <v>22</v>
      </c>
      <c r="J92" s="15" t="s">
        <v>23</v>
      </c>
      <c r="P92" s="4"/>
      <c r="Q92" s="4"/>
      <c r="R92" s="4"/>
      <c r="S92" s="4"/>
    </row>
    <row r="93" spans="2:19" ht="15.75" customHeight="1" x14ac:dyDescent="0.2">
      <c r="B93" s="69" t="s">
        <v>288</v>
      </c>
      <c r="C93" s="13" t="s">
        <v>469</v>
      </c>
      <c r="D93" s="39">
        <v>324.91166900000002</v>
      </c>
      <c r="E93" s="39">
        <v>0.24717304000000001</v>
      </c>
      <c r="F93" s="39">
        <v>0.10601628</v>
      </c>
      <c r="G93" s="14">
        <v>2.6544200000000002E-3</v>
      </c>
      <c r="H93" s="14">
        <v>4.1819160000000001E-2</v>
      </c>
      <c r="I93" s="15" t="s">
        <v>22</v>
      </c>
      <c r="J93" s="15" t="s">
        <v>23</v>
      </c>
      <c r="L93" s="18"/>
      <c r="M93" s="18"/>
      <c r="N93" s="5"/>
      <c r="O93" s="18"/>
      <c r="P93" s="11"/>
      <c r="Q93" s="4"/>
      <c r="R93" s="4"/>
      <c r="S93" s="4"/>
    </row>
    <row r="94" spans="2:19" ht="15.75" customHeight="1" x14ac:dyDescent="0.2">
      <c r="B94" s="13" t="s">
        <v>472</v>
      </c>
      <c r="C94" s="13" t="s">
        <v>473</v>
      </c>
      <c r="D94" s="39">
        <v>625.59658300000001</v>
      </c>
      <c r="E94" s="39">
        <v>0.24446656</v>
      </c>
      <c r="F94" s="39">
        <v>0.10229336999999999</v>
      </c>
      <c r="G94" s="14">
        <v>2.1074000000000002E-3</v>
      </c>
      <c r="H94" s="14">
        <v>3.5630549999999997E-2</v>
      </c>
      <c r="I94" s="15" t="s">
        <v>22</v>
      </c>
      <c r="J94" s="15" t="s">
        <v>23</v>
      </c>
      <c r="Q94" s="4"/>
      <c r="R94" s="4"/>
      <c r="S94" s="4"/>
    </row>
    <row r="95" spans="2:19" ht="15.75" customHeight="1" x14ac:dyDescent="0.2">
      <c r="B95" s="13" t="s">
        <v>474</v>
      </c>
      <c r="C95" s="13" t="s">
        <v>475</v>
      </c>
      <c r="D95" s="39">
        <v>1069.5914299999999</v>
      </c>
      <c r="E95" s="39">
        <v>0.24375305999999999</v>
      </c>
      <c r="F95" s="39">
        <v>9.9171380000000003E-2</v>
      </c>
      <c r="G95" s="14">
        <v>2.1597700000000001E-3</v>
      </c>
      <c r="H95" s="14">
        <v>3.612837E-2</v>
      </c>
      <c r="I95" s="15" t="s">
        <v>22</v>
      </c>
      <c r="J95" s="15" t="s">
        <v>23</v>
      </c>
      <c r="Q95" s="4"/>
      <c r="R95" s="4"/>
      <c r="S95" s="4"/>
    </row>
    <row r="96" spans="2:19" ht="15.75" customHeight="1" x14ac:dyDescent="0.2">
      <c r="B96" s="13" t="s">
        <v>476</v>
      </c>
      <c r="C96" s="13" t="s">
        <v>478</v>
      </c>
      <c r="D96" s="39">
        <v>1063.23828</v>
      </c>
      <c r="E96" s="39">
        <v>0.24101011999999999</v>
      </c>
      <c r="F96" s="39">
        <v>8.7321200000000002E-2</v>
      </c>
      <c r="G96" s="14">
        <v>8.9316000000000005E-4</v>
      </c>
      <c r="H96" s="14">
        <v>2.3535090000000002E-2</v>
      </c>
      <c r="I96" s="15" t="s">
        <v>22</v>
      </c>
      <c r="J96" s="15" t="s">
        <v>23</v>
      </c>
      <c r="Q96" s="4"/>
      <c r="R96" s="4"/>
      <c r="S96" s="4"/>
    </row>
    <row r="97" spans="2:19" ht="15.75" customHeight="1" x14ac:dyDescent="0.2">
      <c r="B97" s="13" t="s">
        <v>479</v>
      </c>
      <c r="C97" s="13" t="s">
        <v>481</v>
      </c>
      <c r="D97" s="39">
        <v>461.53810299999998</v>
      </c>
      <c r="E97" s="39">
        <v>0.23725742</v>
      </c>
      <c r="F97" s="39">
        <v>7.8394749999999999E-2</v>
      </c>
      <c r="G97" s="14">
        <v>4.3702999999999998E-4</v>
      </c>
      <c r="H97" s="14">
        <v>1.5778569999999999E-2</v>
      </c>
      <c r="I97" s="15" t="s">
        <v>22</v>
      </c>
      <c r="J97" s="15" t="s">
        <v>23</v>
      </c>
      <c r="P97" s="5"/>
      <c r="Q97" s="5"/>
      <c r="R97" s="5"/>
      <c r="S97" s="4"/>
    </row>
    <row r="98" spans="2:19" ht="15.75" customHeight="1" x14ac:dyDescent="0.2">
      <c r="B98" s="13" t="s">
        <v>18</v>
      </c>
      <c r="C98" s="13" t="s">
        <v>486</v>
      </c>
      <c r="D98" s="39">
        <v>205.76463100000001</v>
      </c>
      <c r="E98" s="39">
        <v>0.23681903000000001</v>
      </c>
      <c r="F98" s="39">
        <v>0.1002016</v>
      </c>
      <c r="G98" s="14">
        <v>2.7966200000000001E-3</v>
      </c>
      <c r="H98" s="14">
        <v>4.232789E-2</v>
      </c>
      <c r="I98" s="15" t="s">
        <v>22</v>
      </c>
      <c r="J98" s="15" t="s">
        <v>23</v>
      </c>
      <c r="Q98" s="4"/>
      <c r="R98" s="4"/>
      <c r="S98" s="4"/>
    </row>
    <row r="99" spans="2:19" ht="15.75" customHeight="1" x14ac:dyDescent="0.2">
      <c r="B99" s="13" t="s">
        <v>491</v>
      </c>
      <c r="C99" s="13" t="s">
        <v>492</v>
      </c>
      <c r="D99" s="39">
        <v>321.986358</v>
      </c>
      <c r="E99" s="39">
        <v>0.23481474999999999</v>
      </c>
      <c r="F99" s="39">
        <v>9.7352999999999995E-2</v>
      </c>
      <c r="G99" s="14">
        <v>2.4599299999999999E-3</v>
      </c>
      <c r="H99" s="14">
        <v>3.9633500000000002E-2</v>
      </c>
      <c r="I99" s="15" t="s">
        <v>22</v>
      </c>
      <c r="J99" s="15" t="s">
        <v>23</v>
      </c>
      <c r="Q99" s="4"/>
      <c r="R99" s="4"/>
      <c r="S99" s="4"/>
    </row>
    <row r="100" spans="2:19" ht="15.75" customHeight="1" x14ac:dyDescent="0.2">
      <c r="B100" s="13" t="s">
        <v>495</v>
      </c>
      <c r="C100" s="13" t="s">
        <v>496</v>
      </c>
      <c r="D100" s="39">
        <v>1491.1993500000001</v>
      </c>
      <c r="E100" s="39">
        <v>0.23159874</v>
      </c>
      <c r="F100" s="39">
        <v>8.756361E-2</v>
      </c>
      <c r="G100" s="14">
        <v>1.2635999999999999E-3</v>
      </c>
      <c r="H100" s="14">
        <v>2.7372819999999999E-2</v>
      </c>
      <c r="I100" s="15" t="s">
        <v>22</v>
      </c>
      <c r="J100" s="15" t="s">
        <v>23</v>
      </c>
      <c r="Q100" s="4"/>
      <c r="R100" s="4"/>
      <c r="S100" s="4"/>
    </row>
    <row r="101" spans="2:19" ht="15.75" customHeight="1" x14ac:dyDescent="0.2">
      <c r="B101" s="13" t="s">
        <v>499</v>
      </c>
      <c r="C101" s="13" t="s">
        <v>502</v>
      </c>
      <c r="D101" s="39">
        <v>1896.2663500000001</v>
      </c>
      <c r="E101" s="39">
        <v>0.22965947</v>
      </c>
      <c r="F101" s="39">
        <v>6.7243739999999996E-2</v>
      </c>
      <c r="G101" s="14">
        <v>1.9112E-4</v>
      </c>
      <c r="H101" s="14">
        <v>9.8870699999999995E-3</v>
      </c>
      <c r="I101" s="15" t="s">
        <v>22</v>
      </c>
      <c r="J101" s="15" t="s">
        <v>23</v>
      </c>
      <c r="L101" s="18"/>
      <c r="M101" s="18"/>
      <c r="N101" s="5"/>
      <c r="O101" s="18"/>
      <c r="Q101" s="4"/>
      <c r="R101" s="4"/>
      <c r="S101" s="4"/>
    </row>
    <row r="102" spans="2:19" ht="15.75" customHeight="1" x14ac:dyDescent="0.2">
      <c r="B102" s="13" t="s">
        <v>504</v>
      </c>
      <c r="C102" s="13" t="s">
        <v>506</v>
      </c>
      <c r="D102" s="39">
        <v>207.52578800000001</v>
      </c>
      <c r="E102" s="39">
        <v>0.22607477000000001</v>
      </c>
      <c r="F102" s="39">
        <v>8.3652470000000007E-2</v>
      </c>
      <c r="G102" s="14">
        <v>1.26234E-3</v>
      </c>
      <c r="H102" s="14">
        <v>2.7372819999999999E-2</v>
      </c>
      <c r="I102" s="15" t="s">
        <v>22</v>
      </c>
      <c r="J102" s="15" t="s">
        <v>23</v>
      </c>
      <c r="Q102" s="4"/>
      <c r="R102" s="4"/>
      <c r="S102" s="4"/>
    </row>
    <row r="103" spans="2:19" ht="15.75" customHeight="1" x14ac:dyDescent="0.2">
      <c r="B103" s="13" t="s">
        <v>508</v>
      </c>
      <c r="C103" s="13" t="s">
        <v>510</v>
      </c>
      <c r="D103" s="39">
        <v>871.95095100000003</v>
      </c>
      <c r="E103" s="39">
        <v>0.22585579</v>
      </c>
      <c r="F103" s="39">
        <v>9.1490630000000003E-2</v>
      </c>
      <c r="G103" s="14">
        <v>2.1747200000000002E-3</v>
      </c>
      <c r="H103" s="14">
        <v>3.612837E-2</v>
      </c>
      <c r="I103" s="15" t="s">
        <v>22</v>
      </c>
      <c r="J103" s="15" t="s">
        <v>23</v>
      </c>
      <c r="Q103" s="4"/>
      <c r="R103" s="4"/>
      <c r="S103" s="4"/>
    </row>
    <row r="104" spans="2:19" ht="15.75" customHeight="1" x14ac:dyDescent="0.2">
      <c r="B104" s="13" t="s">
        <v>512</v>
      </c>
      <c r="C104" s="13" t="s">
        <v>514</v>
      </c>
      <c r="D104" s="39">
        <v>1453.3658600000001</v>
      </c>
      <c r="E104" s="39">
        <v>0.22558244999999999</v>
      </c>
      <c r="F104" s="39">
        <v>6.5238809999999994E-2</v>
      </c>
      <c r="G104" s="14">
        <v>1.0961E-4</v>
      </c>
      <c r="H104" s="14">
        <v>6.9721699999999998E-3</v>
      </c>
      <c r="I104" s="15" t="s">
        <v>22</v>
      </c>
      <c r="J104" s="15" t="s">
        <v>23</v>
      </c>
      <c r="L104" s="18"/>
      <c r="M104" s="5"/>
      <c r="N104" s="5"/>
      <c r="O104" s="5"/>
      <c r="P104" s="11"/>
      <c r="Q104" s="4"/>
      <c r="R104" s="4"/>
      <c r="S104" s="4"/>
    </row>
    <row r="105" spans="2:19" ht="15.75" customHeight="1" x14ac:dyDescent="0.2">
      <c r="B105" s="13" t="s">
        <v>326</v>
      </c>
      <c r="C105" s="13" t="s">
        <v>517</v>
      </c>
      <c r="D105" s="39">
        <v>644.36861799999997</v>
      </c>
      <c r="E105" s="39">
        <v>0.22544425000000001</v>
      </c>
      <c r="F105" s="39">
        <v>9.1733140000000005E-2</v>
      </c>
      <c r="G105" s="14">
        <v>3.21623E-3</v>
      </c>
      <c r="H105" s="14">
        <v>4.587426E-2</v>
      </c>
      <c r="I105" s="15" t="s">
        <v>22</v>
      </c>
      <c r="J105" s="15" t="s">
        <v>23</v>
      </c>
      <c r="L105" s="16"/>
      <c r="M105" s="16"/>
      <c r="N105" s="17"/>
      <c r="O105" s="16"/>
      <c r="Q105" s="4"/>
      <c r="R105" s="4"/>
      <c r="S105" s="4"/>
    </row>
    <row r="106" spans="2:19" ht="15.75" customHeight="1" x14ac:dyDescent="0.2">
      <c r="B106" s="13" t="s">
        <v>526</v>
      </c>
      <c r="C106" s="13" t="s">
        <v>527</v>
      </c>
      <c r="D106" s="39">
        <v>846.33566199999996</v>
      </c>
      <c r="E106" s="39">
        <v>0.22485411999999999</v>
      </c>
      <c r="F106" s="39">
        <v>5.3181619999999999E-2</v>
      </c>
      <c r="G106" s="14">
        <v>3.9099999999999998E-6</v>
      </c>
      <c r="H106" s="14">
        <v>7.5332999999999997E-4</v>
      </c>
      <c r="I106" s="15" t="s">
        <v>22</v>
      </c>
      <c r="J106" s="15" t="s">
        <v>23</v>
      </c>
      <c r="L106" s="18"/>
      <c r="M106" s="18"/>
      <c r="N106" s="5"/>
      <c r="O106" s="18"/>
      <c r="Q106" s="4"/>
      <c r="R106" s="4"/>
      <c r="S106" s="4"/>
    </row>
    <row r="107" spans="2:19" ht="15.75" customHeight="1" x14ac:dyDescent="0.2">
      <c r="B107" s="13" t="s">
        <v>532</v>
      </c>
      <c r="C107" s="13" t="s">
        <v>533</v>
      </c>
      <c r="D107" s="39">
        <v>1030.0371399999999</v>
      </c>
      <c r="E107" s="39">
        <v>0.22401927999999999</v>
      </c>
      <c r="F107" s="39">
        <v>8.8317000000000007E-2</v>
      </c>
      <c r="G107" s="14">
        <v>1.9792799999999999E-3</v>
      </c>
      <c r="H107" s="14">
        <v>3.430097E-2</v>
      </c>
      <c r="I107" s="15" t="s">
        <v>22</v>
      </c>
      <c r="J107" s="15" t="s">
        <v>23</v>
      </c>
      <c r="Q107" s="4"/>
      <c r="R107" s="4"/>
      <c r="S107" s="4"/>
    </row>
    <row r="108" spans="2:19" ht="15.75" customHeight="1" x14ac:dyDescent="0.2">
      <c r="B108" s="13" t="s">
        <v>536</v>
      </c>
      <c r="C108" s="13" t="s">
        <v>537</v>
      </c>
      <c r="D108" s="39">
        <v>4494.5313699999997</v>
      </c>
      <c r="E108" s="39">
        <v>0.22068710999999999</v>
      </c>
      <c r="F108" s="39">
        <v>7.2756390000000004E-2</v>
      </c>
      <c r="G108" s="14">
        <v>4.7205000000000001E-4</v>
      </c>
      <c r="H108" s="14">
        <v>1.6526559999999999E-2</v>
      </c>
      <c r="I108" s="15" t="s">
        <v>22</v>
      </c>
      <c r="J108" s="15" t="s">
        <v>23</v>
      </c>
      <c r="P108" s="4"/>
      <c r="Q108" s="4"/>
      <c r="R108" s="4"/>
      <c r="S108" s="4"/>
    </row>
    <row r="109" spans="2:19" ht="15.75" customHeight="1" x14ac:dyDescent="0.2">
      <c r="B109" s="13" t="s">
        <v>539</v>
      </c>
      <c r="C109" s="13" t="s">
        <v>540</v>
      </c>
      <c r="D109" s="39">
        <v>1237.5646300000001</v>
      </c>
      <c r="E109" s="39">
        <v>0.21966835000000001</v>
      </c>
      <c r="F109" s="39">
        <v>6.5225980000000003E-2</v>
      </c>
      <c r="G109" s="14">
        <v>1.5249E-4</v>
      </c>
      <c r="H109" s="14">
        <v>8.5057599999999994E-3</v>
      </c>
      <c r="I109" s="15" t="s">
        <v>22</v>
      </c>
      <c r="J109" s="15" t="s">
        <v>23</v>
      </c>
      <c r="L109" s="18"/>
      <c r="M109" s="5"/>
      <c r="N109" s="5"/>
      <c r="O109" s="5"/>
      <c r="P109" s="11"/>
      <c r="Q109" s="4"/>
      <c r="R109" s="4"/>
      <c r="S109" s="4"/>
    </row>
    <row r="110" spans="2:19" ht="15.75" customHeight="1" x14ac:dyDescent="0.2">
      <c r="B110" s="13" t="s">
        <v>49</v>
      </c>
      <c r="C110" s="13" t="s">
        <v>458</v>
      </c>
      <c r="D110" s="39">
        <v>176.159582</v>
      </c>
      <c r="E110" s="39">
        <v>0.21937929</v>
      </c>
      <c r="F110" s="39">
        <v>9.3847559999999997E-2</v>
      </c>
      <c r="G110" s="14">
        <v>3.2730200000000002E-3</v>
      </c>
      <c r="H110" s="14">
        <v>4.6303169999999998E-2</v>
      </c>
      <c r="I110" s="15" t="s">
        <v>22</v>
      </c>
      <c r="J110" s="15" t="s">
        <v>23</v>
      </c>
      <c r="L110" s="16"/>
      <c r="M110" s="16"/>
      <c r="N110" s="17"/>
      <c r="O110" s="16"/>
      <c r="Q110" s="4"/>
      <c r="R110" s="4"/>
      <c r="S110" s="4"/>
    </row>
    <row r="111" spans="2:19" ht="15.75" customHeight="1" x14ac:dyDescent="0.2">
      <c r="B111" s="13" t="s">
        <v>548</v>
      </c>
      <c r="C111" s="13" t="s">
        <v>549</v>
      </c>
      <c r="D111" s="39">
        <v>379.77215200000001</v>
      </c>
      <c r="E111" s="39">
        <v>0.21643731999999999</v>
      </c>
      <c r="F111" s="39">
        <v>6.5717200000000003E-2</v>
      </c>
      <c r="G111" s="14">
        <v>2.0707000000000001E-4</v>
      </c>
      <c r="H111" s="14">
        <v>1.040143E-2</v>
      </c>
      <c r="I111" s="15" t="s">
        <v>22</v>
      </c>
      <c r="J111" s="15" t="s">
        <v>23</v>
      </c>
      <c r="P111" s="11"/>
      <c r="Q111" s="4"/>
      <c r="R111" s="4"/>
      <c r="S111" s="4"/>
    </row>
    <row r="112" spans="2:19" ht="15.75" customHeight="1" x14ac:dyDescent="0.2">
      <c r="B112" s="13" t="s">
        <v>552</v>
      </c>
      <c r="C112" s="13" t="s">
        <v>554</v>
      </c>
      <c r="D112" s="39">
        <v>1952.71524</v>
      </c>
      <c r="E112" s="39">
        <v>0.21625924999999999</v>
      </c>
      <c r="F112" s="39">
        <v>8.3780610000000005E-2</v>
      </c>
      <c r="G112" s="14">
        <v>1.6588200000000001E-3</v>
      </c>
      <c r="H112" s="14">
        <v>3.0852899999999999E-2</v>
      </c>
      <c r="I112" s="15" t="s">
        <v>22</v>
      </c>
      <c r="J112" s="15" t="s">
        <v>23</v>
      </c>
      <c r="Q112" s="4"/>
      <c r="R112" s="4"/>
      <c r="S112" s="4"/>
    </row>
    <row r="113" spans="2:19" ht="15.75" customHeight="1" x14ac:dyDescent="0.2">
      <c r="B113" s="13" t="s">
        <v>558</v>
      </c>
      <c r="C113" s="13" t="s">
        <v>559</v>
      </c>
      <c r="D113" s="39">
        <v>392.71000500000002</v>
      </c>
      <c r="E113" s="39">
        <v>0.2126141</v>
      </c>
      <c r="F113" s="39">
        <v>7.6877189999999998E-2</v>
      </c>
      <c r="G113" s="14">
        <v>1.12101E-3</v>
      </c>
      <c r="H113" s="14">
        <v>2.5731179999999999E-2</v>
      </c>
      <c r="I113" s="15" t="s">
        <v>22</v>
      </c>
      <c r="J113" s="15" t="s">
        <v>23</v>
      </c>
      <c r="Q113" s="4"/>
      <c r="R113" s="4"/>
      <c r="S113" s="4"/>
    </row>
    <row r="114" spans="2:19" ht="15.75" customHeight="1" x14ac:dyDescent="0.2">
      <c r="B114" s="13" t="s">
        <v>562</v>
      </c>
      <c r="C114" s="13" t="s">
        <v>563</v>
      </c>
      <c r="D114" s="39">
        <v>405.75771800000001</v>
      </c>
      <c r="E114" s="39">
        <v>0.21045311</v>
      </c>
      <c r="F114" s="39">
        <v>6.5498710000000002E-2</v>
      </c>
      <c r="G114" s="14">
        <v>3.8215999999999999E-4</v>
      </c>
      <c r="H114" s="14">
        <v>1.4555830000000001E-2</v>
      </c>
      <c r="I114" s="15" t="s">
        <v>22</v>
      </c>
      <c r="J114" s="15" t="s">
        <v>23</v>
      </c>
      <c r="P114" s="11"/>
      <c r="Q114" s="4"/>
      <c r="R114" s="4"/>
      <c r="S114" s="4"/>
    </row>
    <row r="115" spans="2:19" ht="15.75" customHeight="1" x14ac:dyDescent="0.2">
      <c r="B115" s="13" t="s">
        <v>566</v>
      </c>
      <c r="C115" s="13" t="s">
        <v>567</v>
      </c>
      <c r="D115" s="39">
        <v>725.78437299999996</v>
      </c>
      <c r="E115" s="39">
        <v>0.21022990999999999</v>
      </c>
      <c r="F115" s="39">
        <v>8.8212730000000003E-2</v>
      </c>
      <c r="G115" s="14">
        <v>3.2463100000000001E-3</v>
      </c>
      <c r="H115" s="14">
        <v>4.6113630000000003E-2</v>
      </c>
      <c r="I115" s="15" t="s">
        <v>22</v>
      </c>
      <c r="J115" s="15" t="s">
        <v>23</v>
      </c>
      <c r="Q115" s="4"/>
      <c r="R115" s="4"/>
      <c r="S115" s="4"/>
    </row>
    <row r="116" spans="2:19" ht="15.75" customHeight="1" x14ac:dyDescent="0.2">
      <c r="B116" s="13" t="s">
        <v>573</v>
      </c>
      <c r="C116" s="13" t="s">
        <v>574</v>
      </c>
      <c r="D116" s="39">
        <v>463.06725899999998</v>
      </c>
      <c r="E116" s="39">
        <v>0.20873124000000001</v>
      </c>
      <c r="F116" s="39">
        <v>8.3343340000000002E-2</v>
      </c>
      <c r="G116" s="14">
        <v>2.7730300000000001E-3</v>
      </c>
      <c r="H116" s="14">
        <v>4.232789E-2</v>
      </c>
      <c r="I116" s="15" t="s">
        <v>22</v>
      </c>
      <c r="J116" s="15" t="s">
        <v>23</v>
      </c>
      <c r="Q116" s="4"/>
      <c r="R116" s="4"/>
      <c r="S116" s="4"/>
    </row>
    <row r="117" spans="2:19" ht="15.75" customHeight="1" x14ac:dyDescent="0.2">
      <c r="B117" s="13" t="s">
        <v>286</v>
      </c>
      <c r="C117" s="13" t="s">
        <v>576</v>
      </c>
      <c r="D117" s="39">
        <v>206.705465</v>
      </c>
      <c r="E117" s="39">
        <v>0.20866946</v>
      </c>
      <c r="F117" s="39">
        <v>7.9266450000000002E-2</v>
      </c>
      <c r="G117" s="14">
        <v>1.7558000000000001E-3</v>
      </c>
      <c r="H117" s="14">
        <v>3.1695899999999999E-2</v>
      </c>
      <c r="I117" s="15" t="s">
        <v>22</v>
      </c>
      <c r="J117" s="15" t="s">
        <v>23</v>
      </c>
      <c r="Q117" s="4"/>
      <c r="R117" s="4"/>
      <c r="S117" s="4"/>
    </row>
    <row r="118" spans="2:19" ht="15.75" customHeight="1" x14ac:dyDescent="0.2">
      <c r="B118" s="13" t="s">
        <v>577</v>
      </c>
      <c r="C118" s="13" t="s">
        <v>578</v>
      </c>
      <c r="D118" s="39">
        <v>853.18409799999995</v>
      </c>
      <c r="E118" s="39">
        <v>0.20506721</v>
      </c>
      <c r="F118" s="39">
        <v>6.316774E-2</v>
      </c>
      <c r="G118" s="14">
        <v>3.389E-4</v>
      </c>
      <c r="H118" s="14">
        <v>1.3501310000000001E-2</v>
      </c>
      <c r="I118" s="15" t="s">
        <v>22</v>
      </c>
      <c r="J118" s="15" t="s">
        <v>23</v>
      </c>
      <c r="P118" s="11"/>
      <c r="Q118" s="4"/>
      <c r="R118" s="4"/>
      <c r="S118" s="4"/>
    </row>
    <row r="119" spans="2:19" ht="15.75" customHeight="1" x14ac:dyDescent="0.2">
      <c r="B119" s="13" t="s">
        <v>582</v>
      </c>
      <c r="C119" s="13" t="s">
        <v>583</v>
      </c>
      <c r="D119" s="39">
        <v>1161.88284</v>
      </c>
      <c r="E119" s="39">
        <v>0.20473042</v>
      </c>
      <c r="F119" s="39">
        <v>7.1116479999999996E-2</v>
      </c>
      <c r="G119" s="14">
        <v>8.1055000000000005E-4</v>
      </c>
      <c r="H119" s="14">
        <v>2.1777939999999999E-2</v>
      </c>
      <c r="I119" s="15" t="s">
        <v>22</v>
      </c>
      <c r="J119" s="15" t="s">
        <v>23</v>
      </c>
      <c r="Q119" s="4"/>
      <c r="R119" s="4"/>
      <c r="S119" s="4"/>
    </row>
    <row r="120" spans="2:19" ht="15.75" customHeight="1" x14ac:dyDescent="0.2">
      <c r="B120" s="13" t="s">
        <v>586</v>
      </c>
      <c r="C120" s="13" t="s">
        <v>588</v>
      </c>
      <c r="D120" s="39">
        <v>398.94385999999997</v>
      </c>
      <c r="E120" s="39">
        <v>0.20439035999999999</v>
      </c>
      <c r="F120" s="39">
        <v>7.9588629999999994E-2</v>
      </c>
      <c r="G120" s="14">
        <v>2.2170200000000001E-3</v>
      </c>
      <c r="H120" s="14">
        <v>3.6418039999999999E-2</v>
      </c>
      <c r="I120" s="15" t="s">
        <v>22</v>
      </c>
      <c r="J120" s="15" t="s">
        <v>23</v>
      </c>
      <c r="Q120" s="4"/>
      <c r="R120" s="4"/>
      <c r="S120" s="4"/>
    </row>
    <row r="121" spans="2:19" ht="15.75" customHeight="1" x14ac:dyDescent="0.2">
      <c r="B121" s="13" t="s">
        <v>591</v>
      </c>
      <c r="C121" s="13" t="s">
        <v>593</v>
      </c>
      <c r="D121" s="39">
        <v>691.68638299999998</v>
      </c>
      <c r="E121" s="39">
        <v>0.20217705</v>
      </c>
      <c r="F121" s="39">
        <v>7.4885309999999997E-2</v>
      </c>
      <c r="G121" s="14">
        <v>1.6095899999999999E-3</v>
      </c>
      <c r="H121" s="14">
        <v>3.0852899999999999E-2</v>
      </c>
      <c r="I121" s="15" t="s">
        <v>22</v>
      </c>
      <c r="J121" s="15" t="s">
        <v>23</v>
      </c>
      <c r="P121" s="4"/>
      <c r="Q121" s="4"/>
      <c r="R121" s="4"/>
      <c r="S121" s="4"/>
    </row>
    <row r="122" spans="2:19" ht="15.75" customHeight="1" x14ac:dyDescent="0.2">
      <c r="B122" s="13" t="s">
        <v>597</v>
      </c>
      <c r="C122" s="13" t="s">
        <v>599</v>
      </c>
      <c r="D122" s="39">
        <v>703.27241100000003</v>
      </c>
      <c r="E122" s="39">
        <v>0.20031609</v>
      </c>
      <c r="F122" s="39">
        <v>6.0322149999999998E-2</v>
      </c>
      <c r="G122" s="14">
        <v>2.2031000000000001E-4</v>
      </c>
      <c r="H122" s="14">
        <v>1.0754720000000001E-2</v>
      </c>
      <c r="I122" s="15" t="s">
        <v>22</v>
      </c>
      <c r="J122" s="15" t="s">
        <v>23</v>
      </c>
      <c r="P122" s="11"/>
      <c r="Q122" s="4"/>
      <c r="R122" s="4"/>
      <c r="S122" s="4"/>
    </row>
    <row r="123" spans="2:19" ht="15.75" customHeight="1" x14ac:dyDescent="0.2">
      <c r="B123" s="13" t="s">
        <v>603</v>
      </c>
      <c r="C123" s="13" t="s">
        <v>605</v>
      </c>
      <c r="D123" s="39">
        <v>367.56448699999999</v>
      </c>
      <c r="E123" s="39">
        <v>0.19925481</v>
      </c>
      <c r="F123" s="39">
        <v>8.2802829999999994E-2</v>
      </c>
      <c r="G123" s="14">
        <v>3.4338400000000001E-3</v>
      </c>
      <c r="H123" s="14">
        <v>4.8184999999999999E-2</v>
      </c>
      <c r="I123" s="15" t="s">
        <v>22</v>
      </c>
      <c r="J123" s="15" t="s">
        <v>23</v>
      </c>
      <c r="Q123" s="4"/>
      <c r="R123" s="4"/>
      <c r="S123" s="4"/>
    </row>
    <row r="124" spans="2:19" ht="15.75" customHeight="1" x14ac:dyDescent="0.2">
      <c r="B124" s="13" t="s">
        <v>609</v>
      </c>
      <c r="C124" s="13" t="s">
        <v>610</v>
      </c>
      <c r="D124" s="39">
        <v>668.92736500000001</v>
      </c>
      <c r="E124" s="39">
        <v>0.18908216</v>
      </c>
      <c r="F124" s="39">
        <v>7.1731719999999999E-2</v>
      </c>
      <c r="G124" s="14">
        <v>2.1234700000000001E-3</v>
      </c>
      <c r="H124" s="14">
        <v>3.5727950000000001E-2</v>
      </c>
      <c r="I124" s="15" t="s">
        <v>22</v>
      </c>
      <c r="J124" s="15" t="s">
        <v>23</v>
      </c>
      <c r="P124" s="5"/>
      <c r="Q124" s="5"/>
      <c r="R124" s="4"/>
      <c r="S124" s="4"/>
    </row>
    <row r="125" spans="2:19" ht="15.75" customHeight="1" x14ac:dyDescent="0.2">
      <c r="B125" s="13" t="s">
        <v>613</v>
      </c>
      <c r="C125" s="13" t="s">
        <v>614</v>
      </c>
      <c r="D125" s="39">
        <v>395.10008599999998</v>
      </c>
      <c r="E125" s="39">
        <v>0.18886485</v>
      </c>
      <c r="F125" s="39">
        <v>6.8057989999999999E-2</v>
      </c>
      <c r="G125" s="14">
        <v>1.37867E-3</v>
      </c>
      <c r="H125" s="14">
        <v>2.9022050000000001E-2</v>
      </c>
      <c r="I125" s="15" t="s">
        <v>22</v>
      </c>
      <c r="J125" s="15" t="s">
        <v>23</v>
      </c>
      <c r="Q125" s="4"/>
      <c r="R125" s="4"/>
      <c r="S125" s="4"/>
    </row>
    <row r="126" spans="2:19" ht="15.75" customHeight="1" x14ac:dyDescent="0.2">
      <c r="B126" s="13" t="s">
        <v>618</v>
      </c>
      <c r="C126" s="13" t="s">
        <v>620</v>
      </c>
      <c r="D126" s="39">
        <v>342.63851399999999</v>
      </c>
      <c r="E126" s="39">
        <v>0.17388675000000001</v>
      </c>
      <c r="F126" s="39">
        <v>6.8752160000000007E-2</v>
      </c>
      <c r="G126" s="14">
        <v>3.05946E-3</v>
      </c>
      <c r="H126" s="14">
        <v>4.4742919999999999E-2</v>
      </c>
      <c r="I126" s="15" t="s">
        <v>22</v>
      </c>
      <c r="J126" s="15" t="s">
        <v>23</v>
      </c>
      <c r="Q126" s="4"/>
      <c r="R126" s="4"/>
      <c r="S126" s="4"/>
    </row>
    <row r="127" spans="2:19" ht="15.75" customHeight="1" x14ac:dyDescent="0.2">
      <c r="B127" s="13" t="s">
        <v>224</v>
      </c>
      <c r="C127" s="13" t="s">
        <v>624</v>
      </c>
      <c r="D127" s="39">
        <v>427.14800100000002</v>
      </c>
      <c r="E127" s="39">
        <v>0.17172549000000001</v>
      </c>
      <c r="F127" s="39">
        <v>6.7267530000000006E-2</v>
      </c>
      <c r="G127" s="14">
        <v>3.1947299999999998E-3</v>
      </c>
      <c r="H127" s="14">
        <v>4.587426E-2</v>
      </c>
      <c r="I127" s="15" t="s">
        <v>22</v>
      </c>
      <c r="J127" s="15" t="s">
        <v>23</v>
      </c>
      <c r="Q127" s="4"/>
      <c r="R127" s="4"/>
      <c r="S127" s="4"/>
    </row>
    <row r="128" spans="2:19" ht="15.75" customHeight="1" x14ac:dyDescent="0.2">
      <c r="B128" s="13" t="s">
        <v>18</v>
      </c>
      <c r="C128" s="13" t="s">
        <v>626</v>
      </c>
      <c r="D128" s="39">
        <v>1.3859522</v>
      </c>
      <c r="E128" s="39">
        <v>-4.7029300000000003E-2</v>
      </c>
      <c r="F128" s="39">
        <v>0.13375844000000001</v>
      </c>
      <c r="G128" s="14">
        <v>9.0311000000000005E-4</v>
      </c>
      <c r="H128" s="14">
        <v>2.3535090000000002E-2</v>
      </c>
      <c r="I128" s="29" t="s">
        <v>575</v>
      </c>
      <c r="J128" s="15" t="s">
        <v>23</v>
      </c>
      <c r="Q128" s="4"/>
      <c r="R128" s="4"/>
      <c r="S128" s="4"/>
    </row>
    <row r="129" spans="2:19" ht="15.75" customHeight="1" x14ac:dyDescent="0.2">
      <c r="B129" s="13" t="s">
        <v>18</v>
      </c>
      <c r="C129" s="13" t="s">
        <v>633</v>
      </c>
      <c r="D129" s="39">
        <v>1.65455167</v>
      </c>
      <c r="E129" s="39">
        <v>-5.97957E-2</v>
      </c>
      <c r="F129" s="39">
        <v>0.14171109000000001</v>
      </c>
      <c r="G129" s="14">
        <v>3.5178000000000002E-3</v>
      </c>
      <c r="H129" s="14">
        <v>4.896669E-2</v>
      </c>
      <c r="I129" s="29" t="s">
        <v>575</v>
      </c>
      <c r="J129" s="15" t="s">
        <v>23</v>
      </c>
      <c r="Q129" s="4"/>
      <c r="R129" s="4"/>
      <c r="S129" s="4"/>
    </row>
    <row r="130" spans="2:19" ht="15.75" customHeight="1" x14ac:dyDescent="0.2">
      <c r="B130" s="13" t="s">
        <v>18</v>
      </c>
      <c r="C130" s="13" t="s">
        <v>636</v>
      </c>
      <c r="D130" s="39">
        <v>1.7980897600000001</v>
      </c>
      <c r="E130" s="39">
        <v>-6.4956200000000006E-2</v>
      </c>
      <c r="F130" s="39">
        <v>0.14654951999999999</v>
      </c>
      <c r="G130" s="14">
        <v>3.3569300000000002E-3</v>
      </c>
      <c r="H130" s="14">
        <v>4.7297209999999999E-2</v>
      </c>
      <c r="I130" s="29" t="s">
        <v>575</v>
      </c>
      <c r="J130" s="15" t="s">
        <v>23</v>
      </c>
      <c r="Q130" s="4"/>
      <c r="R130" s="4"/>
      <c r="S130" s="4"/>
    </row>
    <row r="131" spans="2:19" ht="15.75" customHeight="1" x14ac:dyDescent="0.2">
      <c r="B131" s="13" t="s">
        <v>33</v>
      </c>
      <c r="C131" s="13" t="s">
        <v>639</v>
      </c>
      <c r="D131" s="39">
        <v>9.0860673100000007</v>
      </c>
      <c r="E131" s="39">
        <v>-7.2582599999999997E-2</v>
      </c>
      <c r="F131" s="39">
        <v>0.1527328</v>
      </c>
      <c r="G131" s="14">
        <v>3.0498499999999998E-3</v>
      </c>
      <c r="H131" s="14">
        <v>4.4742919999999999E-2</v>
      </c>
      <c r="I131" s="29" t="s">
        <v>575</v>
      </c>
      <c r="J131" s="15" t="s">
        <v>23</v>
      </c>
      <c r="L131" s="16"/>
      <c r="M131" s="16"/>
      <c r="N131" s="16"/>
      <c r="O131" s="16"/>
      <c r="Q131" s="4"/>
      <c r="R131" s="4"/>
      <c r="S131" s="4"/>
    </row>
    <row r="132" spans="2:19" ht="15.75" customHeight="1" x14ac:dyDescent="0.2">
      <c r="B132" s="13" t="s">
        <v>641</v>
      </c>
      <c r="C132" s="13" t="s">
        <v>643</v>
      </c>
      <c r="D132" s="39">
        <v>1117.0154299999999</v>
      </c>
      <c r="E132" s="39">
        <v>-0.18099979999999999</v>
      </c>
      <c r="F132" s="39">
        <v>6.8590120000000004E-2</v>
      </c>
      <c r="G132" s="14">
        <v>2.29167E-3</v>
      </c>
      <c r="H132" s="14">
        <v>3.7290719999999999E-2</v>
      </c>
      <c r="I132" s="29" t="s">
        <v>575</v>
      </c>
      <c r="J132" s="15" t="s">
        <v>23</v>
      </c>
      <c r="L132" s="16"/>
      <c r="M132" s="16"/>
      <c r="N132" s="16"/>
      <c r="O132" s="16"/>
      <c r="P132" s="4"/>
      <c r="Q132" s="4"/>
      <c r="R132" s="4"/>
      <c r="S132" s="4"/>
    </row>
    <row r="133" spans="2:19" ht="15.75" customHeight="1" x14ac:dyDescent="0.2">
      <c r="B133" s="13" t="s">
        <v>18</v>
      </c>
      <c r="C133" s="13" t="s">
        <v>645</v>
      </c>
      <c r="D133" s="39">
        <v>752.81054400000005</v>
      </c>
      <c r="E133" s="39">
        <v>-0.25053789999999998</v>
      </c>
      <c r="F133" s="39">
        <v>8.1807270000000001E-2</v>
      </c>
      <c r="G133" s="14">
        <v>3.3879E-4</v>
      </c>
      <c r="H133" s="14">
        <v>1.3501310000000001E-2</v>
      </c>
      <c r="I133" s="29" t="s">
        <v>575</v>
      </c>
      <c r="J133" s="15" t="s">
        <v>23</v>
      </c>
      <c r="Q133" s="4"/>
      <c r="R133" s="4"/>
      <c r="S133" s="4"/>
    </row>
    <row r="134" spans="2:19" ht="15.75" customHeight="1" x14ac:dyDescent="0.2">
      <c r="B134" s="13" t="s">
        <v>647</v>
      </c>
      <c r="C134" s="13" t="s">
        <v>648</v>
      </c>
      <c r="D134" s="39">
        <v>81.951884100000001</v>
      </c>
      <c r="E134" s="39">
        <v>-0.25976329999999997</v>
      </c>
      <c r="F134" s="39">
        <v>0.11478926</v>
      </c>
      <c r="G134" s="14">
        <v>3.1463300000000001E-3</v>
      </c>
      <c r="H134" s="14">
        <v>4.5438180000000002E-2</v>
      </c>
      <c r="I134" s="29" t="s">
        <v>575</v>
      </c>
      <c r="J134" s="15" t="s">
        <v>23</v>
      </c>
      <c r="Q134" s="4"/>
      <c r="R134" s="4"/>
      <c r="S134" s="4"/>
    </row>
    <row r="135" spans="2:19" ht="15.75" customHeight="1" x14ac:dyDescent="0.2">
      <c r="B135" s="13" t="s">
        <v>652</v>
      </c>
      <c r="C135" s="13" t="s">
        <v>653</v>
      </c>
      <c r="D135" s="39">
        <v>239.857675</v>
      </c>
      <c r="E135" s="39">
        <v>-0.25995020000000002</v>
      </c>
      <c r="F135" s="39">
        <v>9.6216720000000006E-2</v>
      </c>
      <c r="G135" s="14">
        <v>9.3207999999999995E-4</v>
      </c>
      <c r="H135" s="14">
        <v>2.3609890000000001E-2</v>
      </c>
      <c r="I135" s="29" t="s">
        <v>575</v>
      </c>
      <c r="J135" s="15" t="s">
        <v>23</v>
      </c>
      <c r="P135" s="4"/>
      <c r="Q135" s="4"/>
      <c r="R135" s="4"/>
      <c r="S135" s="4"/>
    </row>
    <row r="136" spans="2:19" ht="15.75" customHeight="1" x14ac:dyDescent="0.2">
      <c r="B136" s="13" t="s">
        <v>18</v>
      </c>
      <c r="C136" s="13" t="s">
        <v>657</v>
      </c>
      <c r="D136" s="39">
        <v>128.90236300000001</v>
      </c>
      <c r="E136" s="39">
        <v>-0.26054440000000001</v>
      </c>
      <c r="F136" s="39">
        <v>9.4453389999999998E-2</v>
      </c>
      <c r="G136" s="14">
        <v>7.9560999999999998E-4</v>
      </c>
      <c r="H136" s="14">
        <v>2.1777939999999999E-2</v>
      </c>
      <c r="I136" s="29" t="s">
        <v>575</v>
      </c>
      <c r="J136" s="15" t="s">
        <v>23</v>
      </c>
      <c r="Q136" s="4"/>
      <c r="R136" s="4"/>
      <c r="S136" s="4"/>
    </row>
    <row r="137" spans="2:19" ht="15.75" customHeight="1" x14ac:dyDescent="0.2">
      <c r="B137" s="13" t="s">
        <v>18</v>
      </c>
      <c r="C137" s="13" t="s">
        <v>659</v>
      </c>
      <c r="D137" s="39">
        <v>103.757919</v>
      </c>
      <c r="E137" s="39">
        <v>-0.26283889999999999</v>
      </c>
      <c r="F137" s="39">
        <v>0.10597523</v>
      </c>
      <c r="G137" s="14">
        <v>1.65606E-3</v>
      </c>
      <c r="H137" s="14">
        <v>3.0852899999999999E-2</v>
      </c>
      <c r="I137" s="29" t="s">
        <v>575</v>
      </c>
      <c r="J137" s="15" t="s">
        <v>23</v>
      </c>
      <c r="Q137" s="4"/>
      <c r="R137" s="4"/>
      <c r="S137" s="4"/>
    </row>
    <row r="138" spans="2:19" ht="15.75" customHeight="1" x14ac:dyDescent="0.2">
      <c r="B138" s="13" t="s">
        <v>37</v>
      </c>
      <c r="C138" s="13" t="s">
        <v>661</v>
      </c>
      <c r="D138" s="39">
        <v>228.08041299999999</v>
      </c>
      <c r="E138" s="39">
        <v>-0.2681134</v>
      </c>
      <c r="F138" s="39">
        <v>9.4200759999999994E-2</v>
      </c>
      <c r="G138" s="14">
        <v>6.69E-4</v>
      </c>
      <c r="H138" s="14">
        <v>2.0339860000000001E-2</v>
      </c>
      <c r="I138" s="29" t="s">
        <v>575</v>
      </c>
      <c r="J138" s="15" t="s">
        <v>23</v>
      </c>
      <c r="L138" s="18"/>
      <c r="M138" s="18"/>
      <c r="N138" s="18"/>
      <c r="O138" s="18"/>
      <c r="P138" s="11"/>
      <c r="Q138" s="4"/>
      <c r="R138" s="4"/>
      <c r="S138" s="4"/>
    </row>
    <row r="139" spans="2:19" ht="15.75" customHeight="1" x14ac:dyDescent="0.2">
      <c r="B139" s="13" t="s">
        <v>63</v>
      </c>
      <c r="C139" s="13" t="s">
        <v>669</v>
      </c>
      <c r="D139" s="39">
        <v>247.01633000000001</v>
      </c>
      <c r="E139" s="39">
        <v>-0.27321220000000002</v>
      </c>
      <c r="F139" s="39">
        <v>9.6451200000000001E-2</v>
      </c>
      <c r="G139" s="14">
        <v>5.9446E-4</v>
      </c>
      <c r="H139" s="14">
        <v>1.890288E-2</v>
      </c>
      <c r="I139" s="29" t="s">
        <v>575</v>
      </c>
      <c r="J139" s="15" t="s">
        <v>23</v>
      </c>
      <c r="L139" s="16"/>
      <c r="M139" s="16"/>
      <c r="N139" s="17"/>
      <c r="O139" s="17"/>
      <c r="Q139" s="4"/>
      <c r="R139" s="4"/>
      <c r="S139" s="4"/>
    </row>
    <row r="140" spans="2:19" ht="15.75" customHeight="1" x14ac:dyDescent="0.2">
      <c r="B140" s="13" t="s">
        <v>63</v>
      </c>
      <c r="C140" s="13" t="s">
        <v>671</v>
      </c>
      <c r="D140" s="39">
        <v>131.95852400000001</v>
      </c>
      <c r="E140" s="39">
        <v>-0.27428740000000001</v>
      </c>
      <c r="F140" s="39">
        <v>0.10315444</v>
      </c>
      <c r="G140" s="14">
        <v>1.00358E-3</v>
      </c>
      <c r="H140" s="14">
        <v>2.4055920000000001E-2</v>
      </c>
      <c r="I140" s="29" t="s">
        <v>575</v>
      </c>
      <c r="J140" s="15" t="s">
        <v>23</v>
      </c>
      <c r="L140" s="16"/>
      <c r="M140" s="16"/>
      <c r="N140" s="17"/>
      <c r="O140" s="17"/>
      <c r="Q140" s="4"/>
      <c r="R140" s="4"/>
      <c r="S140" s="4"/>
    </row>
    <row r="141" spans="2:19" ht="15.75" customHeight="1" x14ac:dyDescent="0.2">
      <c r="B141" s="13" t="s">
        <v>63</v>
      </c>
      <c r="C141" s="13" t="s">
        <v>675</v>
      </c>
      <c r="D141" s="39">
        <v>270.37014299999998</v>
      </c>
      <c r="E141" s="39">
        <v>-0.27447670000000002</v>
      </c>
      <c r="F141" s="39">
        <v>0.10436342</v>
      </c>
      <c r="G141" s="14">
        <v>1.04901E-3</v>
      </c>
      <c r="H141" s="14">
        <v>2.4733769999999999E-2</v>
      </c>
      <c r="I141" s="29" t="s">
        <v>575</v>
      </c>
      <c r="J141" s="15" t="s">
        <v>23</v>
      </c>
      <c r="L141" s="16"/>
      <c r="M141" s="16"/>
      <c r="N141" s="17"/>
      <c r="O141" s="17"/>
      <c r="Q141" s="4"/>
      <c r="R141" s="4"/>
      <c r="S141" s="4"/>
    </row>
    <row r="142" spans="2:19" ht="15.75" customHeight="1" x14ac:dyDescent="0.2">
      <c r="B142" s="13" t="s">
        <v>63</v>
      </c>
      <c r="C142" s="13" t="s">
        <v>679</v>
      </c>
      <c r="D142" s="39">
        <v>129.078857</v>
      </c>
      <c r="E142" s="39">
        <v>-0.28135830000000001</v>
      </c>
      <c r="F142" s="39">
        <v>0.10266983</v>
      </c>
      <c r="G142" s="14">
        <v>7.7718999999999998E-4</v>
      </c>
      <c r="H142" s="14">
        <v>2.1777939999999999E-2</v>
      </c>
      <c r="I142" s="29" t="s">
        <v>575</v>
      </c>
      <c r="J142" s="15" t="s">
        <v>23</v>
      </c>
      <c r="L142" s="16"/>
      <c r="M142" s="16"/>
      <c r="N142" s="17"/>
      <c r="O142" s="17"/>
      <c r="Q142" s="4"/>
      <c r="R142" s="4"/>
      <c r="S142" s="4"/>
    </row>
    <row r="143" spans="2:19" ht="15.75" customHeight="1" x14ac:dyDescent="0.2">
      <c r="B143" s="13" t="s">
        <v>18</v>
      </c>
      <c r="C143" s="13" t="s">
        <v>683</v>
      </c>
      <c r="D143" s="39">
        <v>376.15875999999997</v>
      </c>
      <c r="E143" s="39">
        <v>-0.28432780000000002</v>
      </c>
      <c r="F143" s="39">
        <v>0.10893131</v>
      </c>
      <c r="G143" s="14">
        <v>1.0063800000000001E-3</v>
      </c>
      <c r="H143" s="14">
        <v>2.4055920000000001E-2</v>
      </c>
      <c r="I143" s="29" t="s">
        <v>575</v>
      </c>
      <c r="J143" s="15" t="s">
        <v>23</v>
      </c>
      <c r="Q143" s="4"/>
      <c r="R143" s="4"/>
      <c r="S143" s="4"/>
    </row>
    <row r="144" spans="2:19" ht="15.75" customHeight="1" x14ac:dyDescent="0.2">
      <c r="B144" s="13" t="s">
        <v>18</v>
      </c>
      <c r="C144" s="13" t="s">
        <v>687</v>
      </c>
      <c r="D144" s="39">
        <v>122.29925299999999</v>
      </c>
      <c r="E144" s="39">
        <v>-0.28743999999999997</v>
      </c>
      <c r="F144" s="39">
        <v>0.14068668000000001</v>
      </c>
      <c r="G144" s="14">
        <v>3.6041699999999999E-3</v>
      </c>
      <c r="H144" s="14">
        <v>4.9769140000000003E-2</v>
      </c>
      <c r="I144" s="29" t="s">
        <v>575</v>
      </c>
      <c r="J144" s="15" t="s">
        <v>23</v>
      </c>
      <c r="Q144" s="4"/>
      <c r="R144" s="4"/>
      <c r="S144" s="4"/>
    </row>
    <row r="145" spans="2:19" ht="15.75" customHeight="1" x14ac:dyDescent="0.2">
      <c r="B145" s="13" t="s">
        <v>18</v>
      </c>
      <c r="C145" s="13" t="s">
        <v>690</v>
      </c>
      <c r="D145" s="39">
        <v>198.07417799999999</v>
      </c>
      <c r="E145" s="39">
        <v>-0.2915951</v>
      </c>
      <c r="F145" s="39">
        <v>0.12996801999999999</v>
      </c>
      <c r="G145" s="14">
        <v>2.4499600000000002E-3</v>
      </c>
      <c r="H145" s="14">
        <v>3.9633500000000002E-2</v>
      </c>
      <c r="I145" s="29" t="s">
        <v>575</v>
      </c>
      <c r="J145" s="15" t="s">
        <v>23</v>
      </c>
      <c r="Q145" s="4"/>
      <c r="R145" s="4"/>
      <c r="S145" s="4"/>
    </row>
    <row r="146" spans="2:19" ht="15.75" customHeight="1" x14ac:dyDescent="0.2">
      <c r="B146" s="13" t="s">
        <v>691</v>
      </c>
      <c r="C146" s="13" t="s">
        <v>692</v>
      </c>
      <c r="D146" s="39">
        <v>230.793091</v>
      </c>
      <c r="E146" s="39">
        <v>-0.29171789999999997</v>
      </c>
      <c r="F146" s="39">
        <v>0.12246841999999999</v>
      </c>
      <c r="G146" s="14">
        <v>1.6961700000000001E-3</v>
      </c>
      <c r="H146" s="14">
        <v>3.0852899999999999E-2</v>
      </c>
      <c r="I146" s="29" t="s">
        <v>575</v>
      </c>
      <c r="J146" s="15" t="s">
        <v>23</v>
      </c>
      <c r="Q146" s="4"/>
      <c r="R146" s="4"/>
      <c r="S146" s="4"/>
    </row>
    <row r="147" spans="2:19" ht="15.75" customHeight="1" x14ac:dyDescent="0.2">
      <c r="B147" s="13" t="s">
        <v>134</v>
      </c>
      <c r="C147" s="13" t="s">
        <v>697</v>
      </c>
      <c r="D147" s="39">
        <v>225.67247399999999</v>
      </c>
      <c r="E147" s="39">
        <v>-0.29209950000000001</v>
      </c>
      <c r="F147" s="39">
        <v>0.14148378</v>
      </c>
      <c r="G147" s="14">
        <v>3.1270099999999999E-3</v>
      </c>
      <c r="H147" s="14">
        <v>4.5348149999999997E-2</v>
      </c>
      <c r="I147" s="29" t="s">
        <v>575</v>
      </c>
      <c r="J147" s="15" t="s">
        <v>23</v>
      </c>
      <c r="L147" s="16"/>
      <c r="M147" s="16"/>
      <c r="N147" s="17"/>
      <c r="O147" s="16"/>
      <c r="P147" s="4"/>
      <c r="Q147" s="4"/>
      <c r="R147" s="4"/>
      <c r="S147" s="4"/>
    </row>
    <row r="148" spans="2:19" ht="15.75" customHeight="1" x14ac:dyDescent="0.2">
      <c r="B148" s="13" t="s">
        <v>703</v>
      </c>
      <c r="C148" s="13" t="s">
        <v>704</v>
      </c>
      <c r="D148" s="39">
        <v>82.865287600000002</v>
      </c>
      <c r="E148" s="39">
        <v>-0.2929292</v>
      </c>
      <c r="F148" s="39">
        <v>0.12371246</v>
      </c>
      <c r="G148" s="14">
        <v>1.8493100000000001E-3</v>
      </c>
      <c r="H148" s="14">
        <v>3.2870360000000001E-2</v>
      </c>
      <c r="I148" s="29" t="s">
        <v>575</v>
      </c>
      <c r="J148" s="15" t="s">
        <v>23</v>
      </c>
      <c r="Q148" s="4"/>
      <c r="R148" s="4"/>
      <c r="S148" s="4"/>
    </row>
    <row r="149" spans="2:19" ht="15.75" customHeight="1" x14ac:dyDescent="0.2">
      <c r="B149" s="13" t="s">
        <v>18</v>
      </c>
      <c r="C149" s="13" t="s">
        <v>710</v>
      </c>
      <c r="D149" s="39">
        <v>68.662422699999993</v>
      </c>
      <c r="E149" s="39">
        <v>-0.30008240000000003</v>
      </c>
      <c r="F149" s="39">
        <v>0.12441215</v>
      </c>
      <c r="G149" s="14">
        <v>1.4900099999999999E-3</v>
      </c>
      <c r="H149" s="14">
        <v>2.985198E-2</v>
      </c>
      <c r="I149" s="29" t="s">
        <v>575</v>
      </c>
      <c r="J149" s="15" t="s">
        <v>23</v>
      </c>
      <c r="Q149" s="4"/>
      <c r="R149" s="4"/>
      <c r="S149" s="4"/>
    </row>
    <row r="150" spans="2:19" ht="15.75" customHeight="1" x14ac:dyDescent="0.2">
      <c r="B150" s="13" t="s">
        <v>714</v>
      </c>
      <c r="C150" s="13" t="s">
        <v>715</v>
      </c>
      <c r="D150" s="39">
        <v>179.162374</v>
      </c>
      <c r="E150" s="39">
        <v>-0.30580059999999998</v>
      </c>
      <c r="F150" s="39">
        <v>8.1757099999999999E-2</v>
      </c>
      <c r="G150" s="14">
        <v>2.1500000000000001E-5</v>
      </c>
      <c r="H150" s="14">
        <v>2.26165E-3</v>
      </c>
      <c r="I150" s="29" t="s">
        <v>575</v>
      </c>
      <c r="J150" s="15" t="s">
        <v>23</v>
      </c>
      <c r="L150" s="16"/>
      <c r="M150" s="16"/>
      <c r="N150" s="17"/>
      <c r="O150" s="16"/>
      <c r="Q150" s="4"/>
      <c r="R150" s="4"/>
      <c r="S150" s="4"/>
    </row>
    <row r="151" spans="2:19" ht="15.75" customHeight="1" x14ac:dyDescent="0.2">
      <c r="B151" s="13" t="s">
        <v>18</v>
      </c>
      <c r="C151" s="13" t="s">
        <v>718</v>
      </c>
      <c r="D151" s="39">
        <v>134.90616600000001</v>
      </c>
      <c r="E151" s="39">
        <v>-0.31137939999999997</v>
      </c>
      <c r="F151" s="39">
        <v>0.15111355000000001</v>
      </c>
      <c r="G151" s="14">
        <v>3.1071699999999998E-3</v>
      </c>
      <c r="H151" s="14">
        <v>4.5249820000000003E-2</v>
      </c>
      <c r="I151" s="29" t="s">
        <v>575</v>
      </c>
      <c r="J151" s="15" t="s">
        <v>23</v>
      </c>
      <c r="Q151" s="4"/>
      <c r="R151" s="4"/>
      <c r="S151" s="4"/>
    </row>
    <row r="152" spans="2:19" ht="15.75" customHeight="1" x14ac:dyDescent="0.2">
      <c r="B152" s="13" t="s">
        <v>720</v>
      </c>
      <c r="C152" s="13" t="s">
        <v>721</v>
      </c>
      <c r="D152" s="39">
        <v>70.043460100000004</v>
      </c>
      <c r="E152" s="39">
        <v>-0.3117009</v>
      </c>
      <c r="F152" s="39">
        <v>0.13502723999999999</v>
      </c>
      <c r="G152" s="14">
        <v>1.8844899999999999E-3</v>
      </c>
      <c r="H152" s="14">
        <v>3.3324649999999997E-2</v>
      </c>
      <c r="I152" s="29" t="s">
        <v>575</v>
      </c>
      <c r="J152" s="15" t="s">
        <v>23</v>
      </c>
      <c r="Q152" s="4"/>
      <c r="R152" s="4"/>
      <c r="S152" s="4"/>
    </row>
    <row r="153" spans="2:19" ht="15.75" customHeight="1" x14ac:dyDescent="0.2">
      <c r="B153" s="13" t="s">
        <v>382</v>
      </c>
      <c r="C153" s="13" t="s">
        <v>726</v>
      </c>
      <c r="D153" s="39">
        <v>158.42901499999999</v>
      </c>
      <c r="E153" s="39">
        <v>-0.31301210000000002</v>
      </c>
      <c r="F153" s="39">
        <v>0.12088851</v>
      </c>
      <c r="G153" s="14">
        <v>8.9840000000000004E-4</v>
      </c>
      <c r="H153" s="14">
        <v>2.3535090000000002E-2</v>
      </c>
      <c r="I153" s="29" t="s">
        <v>575</v>
      </c>
      <c r="J153" s="15" t="s">
        <v>23</v>
      </c>
      <c r="Q153" s="4"/>
      <c r="R153" s="4"/>
      <c r="S153" s="4"/>
    </row>
    <row r="154" spans="2:19" ht="15.75" customHeight="1" x14ac:dyDescent="0.2">
      <c r="B154" s="13" t="s">
        <v>728</v>
      </c>
      <c r="C154" s="13" t="s">
        <v>729</v>
      </c>
      <c r="D154" s="39">
        <v>108.60251100000001</v>
      </c>
      <c r="E154" s="39">
        <v>-0.31805359999999999</v>
      </c>
      <c r="F154" s="39">
        <v>0.14306503000000001</v>
      </c>
      <c r="G154" s="14">
        <v>2.1785400000000001E-3</v>
      </c>
      <c r="H154" s="14">
        <v>3.612837E-2</v>
      </c>
      <c r="I154" s="29" t="s">
        <v>575</v>
      </c>
      <c r="J154" s="15" t="s">
        <v>23</v>
      </c>
      <c r="L154" s="16"/>
      <c r="M154" s="16"/>
      <c r="N154" s="16"/>
      <c r="O154" s="16"/>
      <c r="Q154" s="4"/>
      <c r="R154" s="4"/>
      <c r="S154" s="4"/>
    </row>
    <row r="155" spans="2:19" ht="15.75" customHeight="1" x14ac:dyDescent="0.2">
      <c r="B155" s="13" t="s">
        <v>249</v>
      </c>
      <c r="C155" s="13" t="s">
        <v>251</v>
      </c>
      <c r="D155" s="39">
        <v>637.97276899999997</v>
      </c>
      <c r="E155" s="39">
        <v>-0.3223471</v>
      </c>
      <c r="F155" s="39">
        <v>0.15115961</v>
      </c>
      <c r="G155" s="14">
        <v>2.7132699999999998E-3</v>
      </c>
      <c r="H155" s="14">
        <v>4.1896419999999997E-2</v>
      </c>
      <c r="I155" s="29" t="s">
        <v>575</v>
      </c>
      <c r="J155" s="15" t="s">
        <v>23</v>
      </c>
      <c r="L155" s="16"/>
      <c r="M155" s="17"/>
      <c r="N155" s="16"/>
      <c r="O155" s="17"/>
      <c r="Q155" s="4"/>
      <c r="R155" s="4"/>
      <c r="S155" s="4"/>
    </row>
    <row r="156" spans="2:19" ht="15.75" customHeight="1" x14ac:dyDescent="0.2">
      <c r="B156" s="13" t="s">
        <v>18</v>
      </c>
      <c r="C156" s="13" t="s">
        <v>739</v>
      </c>
      <c r="D156" s="39">
        <v>144.729612</v>
      </c>
      <c r="E156" s="39">
        <v>-0.32385419999999998</v>
      </c>
      <c r="F156" s="39">
        <v>0.13761841999999999</v>
      </c>
      <c r="G156" s="14">
        <v>1.3657700000000001E-3</v>
      </c>
      <c r="H156" s="14">
        <v>2.9022050000000001E-2</v>
      </c>
      <c r="I156" s="29" t="s">
        <v>575</v>
      </c>
      <c r="J156" s="15" t="s">
        <v>23</v>
      </c>
      <c r="Q156" s="4"/>
      <c r="R156" s="4"/>
      <c r="S156" s="4"/>
    </row>
    <row r="157" spans="2:19" ht="15.75" customHeight="1" x14ac:dyDescent="0.2">
      <c r="B157" s="13" t="s">
        <v>742</v>
      </c>
      <c r="C157" s="13" t="s">
        <v>743</v>
      </c>
      <c r="D157" s="39">
        <v>79.146253599999994</v>
      </c>
      <c r="E157" s="39">
        <v>-0.32592870000000002</v>
      </c>
      <c r="F157" s="39">
        <v>0.14615847000000001</v>
      </c>
      <c r="G157" s="14">
        <v>2.04872E-3</v>
      </c>
      <c r="H157" s="14">
        <v>3.4979580000000003E-2</v>
      </c>
      <c r="I157" s="29" t="s">
        <v>575</v>
      </c>
      <c r="J157" s="15" t="s">
        <v>23</v>
      </c>
      <c r="L157" s="16"/>
      <c r="M157" s="16"/>
      <c r="N157" s="16"/>
      <c r="O157" s="16"/>
      <c r="P157" s="5"/>
      <c r="Q157" s="4"/>
      <c r="R157" s="4"/>
      <c r="S157" s="4"/>
    </row>
    <row r="158" spans="2:19" ht="15.75" customHeight="1" x14ac:dyDescent="0.2">
      <c r="B158" s="13" t="s">
        <v>18</v>
      </c>
      <c r="C158" s="13" t="s">
        <v>745</v>
      </c>
      <c r="D158" s="39">
        <v>503.42411199999998</v>
      </c>
      <c r="E158" s="39">
        <v>-0.32630670000000001</v>
      </c>
      <c r="F158" s="39">
        <v>0.12444833</v>
      </c>
      <c r="G158" s="14">
        <v>7.6079999999999995E-4</v>
      </c>
      <c r="H158" s="14">
        <v>2.1777939999999999E-2</v>
      </c>
      <c r="I158" s="29" t="s">
        <v>575</v>
      </c>
      <c r="J158" s="15" t="s">
        <v>23</v>
      </c>
      <c r="Q158" s="4"/>
      <c r="R158" s="4"/>
      <c r="S158" s="4"/>
    </row>
    <row r="159" spans="2:19" ht="15.75" customHeight="1" x14ac:dyDescent="0.2">
      <c r="B159" s="13" t="s">
        <v>749</v>
      </c>
      <c r="C159" s="13" t="s">
        <v>750</v>
      </c>
      <c r="D159" s="39">
        <v>41.186606400000002</v>
      </c>
      <c r="E159" s="39">
        <v>-0.3282928</v>
      </c>
      <c r="F159" s="39">
        <v>0.16248257999999999</v>
      </c>
      <c r="G159" s="14">
        <v>3.0255E-3</v>
      </c>
      <c r="H159" s="14">
        <v>4.4622910000000002E-2</v>
      </c>
      <c r="I159" s="29" t="s">
        <v>575</v>
      </c>
      <c r="J159" s="15" t="s">
        <v>23</v>
      </c>
      <c r="Q159" s="4"/>
      <c r="R159" s="4"/>
      <c r="S159" s="4"/>
    </row>
    <row r="160" spans="2:19" ht="15.75" customHeight="1" x14ac:dyDescent="0.2">
      <c r="B160" s="13" t="s">
        <v>18</v>
      </c>
      <c r="C160" s="13" t="s">
        <v>752</v>
      </c>
      <c r="D160" s="39">
        <v>87.322262300000006</v>
      </c>
      <c r="E160" s="39">
        <v>-0.33540799999999998</v>
      </c>
      <c r="F160" s="39">
        <v>0.13118168999999999</v>
      </c>
      <c r="G160" s="14">
        <v>9.3322000000000001E-4</v>
      </c>
      <c r="H160" s="14">
        <v>2.3609890000000001E-2</v>
      </c>
      <c r="I160" s="29" t="s">
        <v>575</v>
      </c>
      <c r="J160" s="15" t="s">
        <v>23</v>
      </c>
      <c r="Q160" s="4"/>
      <c r="R160" s="4"/>
      <c r="S160" s="4"/>
    </row>
    <row r="161" spans="2:19" ht="15.75" customHeight="1" x14ac:dyDescent="0.2">
      <c r="B161" s="13" t="s">
        <v>755</v>
      </c>
      <c r="C161" s="13" t="s">
        <v>757</v>
      </c>
      <c r="D161" s="39">
        <v>112.862666</v>
      </c>
      <c r="E161" s="39">
        <v>-0.33567910000000001</v>
      </c>
      <c r="F161" s="39">
        <v>0.13233555999999999</v>
      </c>
      <c r="G161" s="14">
        <v>9.2495999999999995E-4</v>
      </c>
      <c r="H161" s="14">
        <v>2.3609890000000001E-2</v>
      </c>
      <c r="I161" s="29" t="s">
        <v>575</v>
      </c>
      <c r="J161" s="15" t="s">
        <v>23</v>
      </c>
      <c r="L161" s="18"/>
      <c r="M161" s="18"/>
      <c r="N161" s="5"/>
      <c r="O161" s="5"/>
      <c r="Q161" s="4"/>
      <c r="R161" s="4"/>
      <c r="S161" s="4"/>
    </row>
    <row r="162" spans="2:19" ht="15.75" customHeight="1" x14ac:dyDescent="0.2">
      <c r="B162" s="13" t="s">
        <v>18</v>
      </c>
      <c r="C162" s="13" t="s">
        <v>760</v>
      </c>
      <c r="D162" s="39">
        <v>234.92836700000001</v>
      </c>
      <c r="E162" s="39">
        <v>-0.33769860000000002</v>
      </c>
      <c r="F162" s="39">
        <v>0.16178490000000001</v>
      </c>
      <c r="G162" s="14">
        <v>2.0063500000000001E-3</v>
      </c>
      <c r="H162" s="14">
        <v>3.4596979999999999E-2</v>
      </c>
      <c r="I162" s="29" t="s">
        <v>575</v>
      </c>
      <c r="J162" s="15" t="s">
        <v>23</v>
      </c>
      <c r="Q162" s="4"/>
      <c r="R162" s="4"/>
      <c r="S162" s="4"/>
    </row>
    <row r="163" spans="2:19" ht="15.75" customHeight="1" x14ac:dyDescent="0.2">
      <c r="B163" s="13" t="s">
        <v>18</v>
      </c>
      <c r="C163" s="13" t="s">
        <v>762</v>
      </c>
      <c r="D163" s="39">
        <v>212.000238</v>
      </c>
      <c r="E163" s="39">
        <v>-0.34264990000000001</v>
      </c>
      <c r="F163" s="39">
        <v>0.14548496</v>
      </c>
      <c r="G163" s="14">
        <v>1.35917E-3</v>
      </c>
      <c r="H163" s="14">
        <v>2.9022050000000001E-2</v>
      </c>
      <c r="I163" s="29" t="s">
        <v>575</v>
      </c>
      <c r="J163" s="15" t="s">
        <v>23</v>
      </c>
      <c r="Q163" s="4"/>
      <c r="R163" s="4"/>
      <c r="S163" s="4"/>
    </row>
    <row r="164" spans="2:19" ht="15.75" customHeight="1" x14ac:dyDescent="0.2">
      <c r="B164" s="13" t="s">
        <v>764</v>
      </c>
      <c r="C164" s="13" t="s">
        <v>766</v>
      </c>
      <c r="D164" s="39">
        <v>1549.13535</v>
      </c>
      <c r="E164" s="39">
        <v>-0.34481519999999999</v>
      </c>
      <c r="F164" s="39">
        <v>0.14316477999999999</v>
      </c>
      <c r="G164" s="14">
        <v>8.0944999999999997E-4</v>
      </c>
      <c r="H164" s="14">
        <v>2.1777939999999999E-2</v>
      </c>
      <c r="I164" s="29" t="s">
        <v>575</v>
      </c>
      <c r="J164" s="15" t="s">
        <v>23</v>
      </c>
      <c r="L164" s="16"/>
      <c r="M164" s="16"/>
      <c r="N164" s="17"/>
      <c r="O164" s="16"/>
      <c r="P164" s="4"/>
      <c r="Q164" s="4"/>
      <c r="R164" s="4"/>
      <c r="S164" s="4"/>
    </row>
    <row r="165" spans="2:19" ht="15.75" customHeight="1" x14ac:dyDescent="0.2">
      <c r="B165" s="13" t="s">
        <v>18</v>
      </c>
      <c r="C165" s="13" t="s">
        <v>769</v>
      </c>
      <c r="D165" s="39">
        <v>98.291023499999994</v>
      </c>
      <c r="E165" s="39">
        <v>-0.34705570000000002</v>
      </c>
      <c r="F165" s="39">
        <v>0.14008291</v>
      </c>
      <c r="G165" s="14">
        <v>1.0651300000000001E-3</v>
      </c>
      <c r="H165" s="14">
        <v>2.494414E-2</v>
      </c>
      <c r="I165" s="29" t="s">
        <v>575</v>
      </c>
      <c r="J165" s="15" t="s">
        <v>23</v>
      </c>
      <c r="Q165" s="4"/>
      <c r="R165" s="4"/>
      <c r="S165" s="4"/>
    </row>
    <row r="166" spans="2:19" ht="15.75" customHeight="1" x14ac:dyDescent="0.2">
      <c r="B166" s="13" t="s">
        <v>774</v>
      </c>
      <c r="C166" s="13" t="s">
        <v>775</v>
      </c>
      <c r="D166" s="39">
        <v>111.035822</v>
      </c>
      <c r="E166" s="39">
        <v>-0.35089360000000003</v>
      </c>
      <c r="F166" s="39">
        <v>0.10599145</v>
      </c>
      <c r="G166" s="14">
        <v>7.5900000000000002E-5</v>
      </c>
      <c r="H166" s="14">
        <v>5.8478100000000002E-3</v>
      </c>
      <c r="I166" s="29" t="s">
        <v>575</v>
      </c>
      <c r="J166" s="15" t="s">
        <v>23</v>
      </c>
      <c r="Q166" s="4"/>
      <c r="R166" s="4"/>
      <c r="S166" s="4"/>
    </row>
    <row r="167" spans="2:19" ht="15.75" customHeight="1" x14ac:dyDescent="0.2">
      <c r="B167" s="13" t="s">
        <v>18</v>
      </c>
      <c r="C167" s="13" t="s">
        <v>778</v>
      </c>
      <c r="D167" s="39">
        <v>86.237443499999998</v>
      </c>
      <c r="E167" s="39">
        <v>-0.35275030000000002</v>
      </c>
      <c r="F167" s="39">
        <v>0.13528714999999999</v>
      </c>
      <c r="G167" s="14">
        <v>7.3926999999999999E-4</v>
      </c>
      <c r="H167" s="14">
        <v>2.1531910000000001E-2</v>
      </c>
      <c r="I167" s="29" t="s">
        <v>575</v>
      </c>
      <c r="J167" s="15" t="s">
        <v>23</v>
      </c>
      <c r="Q167" s="4"/>
      <c r="R167" s="4"/>
      <c r="S167" s="4"/>
    </row>
    <row r="168" spans="2:19" ht="15.75" customHeight="1" x14ac:dyDescent="0.2">
      <c r="B168" s="13" t="s">
        <v>782</v>
      </c>
      <c r="C168" s="13" t="s">
        <v>783</v>
      </c>
      <c r="D168" s="39">
        <v>117.812957</v>
      </c>
      <c r="E168" s="39">
        <v>-0.35323890000000002</v>
      </c>
      <c r="F168" s="39">
        <v>0.16701316999999999</v>
      </c>
      <c r="G168" s="14">
        <v>1.9619500000000001E-3</v>
      </c>
      <c r="H168" s="14">
        <v>3.4171460000000001E-2</v>
      </c>
      <c r="I168" s="29" t="s">
        <v>575</v>
      </c>
      <c r="J168" s="15" t="s">
        <v>23</v>
      </c>
      <c r="Q168" s="4"/>
      <c r="R168" s="4"/>
      <c r="S168" s="4"/>
    </row>
    <row r="169" spans="2:19" ht="15.75" customHeight="1" x14ac:dyDescent="0.2">
      <c r="B169" s="13" t="s">
        <v>18</v>
      </c>
      <c r="C169" s="13" t="s">
        <v>788</v>
      </c>
      <c r="D169" s="39">
        <v>91.407403000000002</v>
      </c>
      <c r="E169" s="39">
        <v>-0.35361939999999997</v>
      </c>
      <c r="F169" s="39">
        <v>0.14127883999999999</v>
      </c>
      <c r="G169" s="14">
        <v>9.8492000000000002E-4</v>
      </c>
      <c r="H169" s="14">
        <v>2.4055920000000001E-2</v>
      </c>
      <c r="I169" s="29" t="s">
        <v>575</v>
      </c>
      <c r="J169" s="15" t="s">
        <v>23</v>
      </c>
      <c r="Q169" s="4"/>
      <c r="R169" s="4"/>
      <c r="S169" s="4"/>
    </row>
    <row r="170" spans="2:19" ht="15.75" customHeight="1" x14ac:dyDescent="0.2">
      <c r="B170" s="13" t="s">
        <v>18</v>
      </c>
      <c r="C170" s="13" t="s">
        <v>792</v>
      </c>
      <c r="D170" s="39">
        <v>66.075105100000002</v>
      </c>
      <c r="E170" s="39">
        <v>-0.3544756</v>
      </c>
      <c r="F170" s="39">
        <v>0.13294900000000001</v>
      </c>
      <c r="G170" s="14">
        <v>6.1622999999999995E-4</v>
      </c>
      <c r="H170" s="14">
        <v>1.9416719999999998E-2</v>
      </c>
      <c r="I170" s="29" t="s">
        <v>575</v>
      </c>
      <c r="J170" s="15" t="s">
        <v>23</v>
      </c>
      <c r="Q170" s="4"/>
      <c r="R170" s="4"/>
      <c r="S170" s="4"/>
    </row>
    <row r="171" spans="2:19" ht="15.75" customHeight="1" x14ac:dyDescent="0.2">
      <c r="B171" s="13" t="s">
        <v>795</v>
      </c>
      <c r="C171" s="13" t="s">
        <v>797</v>
      </c>
      <c r="D171" s="39">
        <v>62.604253300000003</v>
      </c>
      <c r="E171" s="39">
        <v>-0.36319849999999998</v>
      </c>
      <c r="F171" s="39">
        <v>0.16542233000000001</v>
      </c>
      <c r="G171" s="14">
        <v>1.6811700000000001E-3</v>
      </c>
      <c r="H171" s="14">
        <v>3.0852899999999999E-2</v>
      </c>
      <c r="I171" s="29" t="s">
        <v>575</v>
      </c>
      <c r="J171" s="15" t="s">
        <v>23</v>
      </c>
      <c r="Q171" s="4"/>
      <c r="R171" s="4"/>
      <c r="S171" s="4"/>
    </row>
    <row r="172" spans="2:19" ht="15.75" customHeight="1" x14ac:dyDescent="0.2">
      <c r="B172" s="13" t="s">
        <v>799</v>
      </c>
      <c r="C172" s="13" t="s">
        <v>800</v>
      </c>
      <c r="D172" s="39">
        <v>111.788218</v>
      </c>
      <c r="E172" s="39">
        <v>-0.36690780000000001</v>
      </c>
      <c r="F172" s="39">
        <v>0.19358439</v>
      </c>
      <c r="G172" s="14">
        <v>2.5427599999999998E-3</v>
      </c>
      <c r="H172" s="14">
        <v>4.0613929999999999E-2</v>
      </c>
      <c r="I172" s="29" t="s">
        <v>575</v>
      </c>
      <c r="J172" s="15" t="s">
        <v>23</v>
      </c>
      <c r="Q172" s="4"/>
      <c r="R172" s="4"/>
      <c r="S172" s="4"/>
    </row>
    <row r="173" spans="2:19" ht="15.75" customHeight="1" x14ac:dyDescent="0.2">
      <c r="B173" s="13" t="s">
        <v>18</v>
      </c>
      <c r="C173" s="13" t="s">
        <v>804</v>
      </c>
      <c r="D173" s="39">
        <v>63.208117999999999</v>
      </c>
      <c r="E173" s="39">
        <v>-0.3692839</v>
      </c>
      <c r="F173" s="39">
        <v>0.16341824999999999</v>
      </c>
      <c r="G173" s="14">
        <v>1.40638E-3</v>
      </c>
      <c r="H173" s="14">
        <v>2.9022050000000001E-2</v>
      </c>
      <c r="I173" s="29" t="s">
        <v>575</v>
      </c>
      <c r="J173" s="15" t="s">
        <v>23</v>
      </c>
      <c r="Q173" s="4"/>
      <c r="R173" s="4"/>
      <c r="S173" s="4"/>
    </row>
    <row r="174" spans="2:19" ht="15.75" customHeight="1" x14ac:dyDescent="0.2">
      <c r="B174" s="13" t="s">
        <v>805</v>
      </c>
      <c r="C174" s="13" t="s">
        <v>806</v>
      </c>
      <c r="D174" s="39">
        <v>250.93709899999999</v>
      </c>
      <c r="E174" s="39">
        <v>-0.3699307</v>
      </c>
      <c r="F174" s="39">
        <v>0.11115438</v>
      </c>
      <c r="G174" s="14">
        <v>6.3800000000000006E-5</v>
      </c>
      <c r="H174" s="14">
        <v>5.38953E-3</v>
      </c>
      <c r="I174" s="29" t="s">
        <v>575</v>
      </c>
      <c r="J174" s="15" t="s">
        <v>23</v>
      </c>
      <c r="P174" s="11"/>
      <c r="Q174" s="4"/>
      <c r="R174" s="4"/>
      <c r="S174" s="4"/>
    </row>
    <row r="175" spans="2:19" ht="15.75" customHeight="1" x14ac:dyDescent="0.2">
      <c r="B175" s="13" t="s">
        <v>811</v>
      </c>
      <c r="C175" s="13" t="s">
        <v>812</v>
      </c>
      <c r="D175" s="39">
        <v>107.840266</v>
      </c>
      <c r="E175" s="39">
        <v>-0.37087219999999999</v>
      </c>
      <c r="F175" s="39">
        <v>0.13318119</v>
      </c>
      <c r="G175" s="14">
        <v>3.9292999999999999E-4</v>
      </c>
      <c r="H175" s="14">
        <v>1.464419E-2</v>
      </c>
      <c r="I175" s="29" t="s">
        <v>575</v>
      </c>
      <c r="J175" s="15" t="s">
        <v>23</v>
      </c>
      <c r="Q175" s="4"/>
      <c r="R175" s="4"/>
      <c r="S175" s="4"/>
    </row>
    <row r="176" spans="2:19" ht="15.75" customHeight="1" x14ac:dyDescent="0.2">
      <c r="B176" s="13" t="s">
        <v>816</v>
      </c>
      <c r="C176" s="13" t="s">
        <v>817</v>
      </c>
      <c r="D176" s="39">
        <v>239.04516799999999</v>
      </c>
      <c r="E176" s="39">
        <v>-0.37227549999999998</v>
      </c>
      <c r="F176" s="39">
        <v>0.17931319000000001</v>
      </c>
      <c r="G176" s="14">
        <v>2.1896900000000002E-3</v>
      </c>
      <c r="H176" s="14">
        <v>3.6140390000000001E-2</v>
      </c>
      <c r="I176" s="29" t="s">
        <v>575</v>
      </c>
      <c r="J176" s="15" t="s">
        <v>23</v>
      </c>
      <c r="L176" s="16"/>
      <c r="M176" s="16"/>
      <c r="N176" s="17"/>
      <c r="O176" s="16"/>
      <c r="Q176" s="4"/>
      <c r="R176" s="4"/>
      <c r="S176" s="4"/>
    </row>
    <row r="177" spans="2:19" ht="15.75" customHeight="1" x14ac:dyDescent="0.2">
      <c r="B177" s="13" t="s">
        <v>18</v>
      </c>
      <c r="C177" s="13" t="s">
        <v>820</v>
      </c>
      <c r="D177" s="39">
        <v>32.955822900000001</v>
      </c>
      <c r="E177" s="39">
        <v>-0.37360139999999997</v>
      </c>
      <c r="F177" s="39">
        <v>0.15020896</v>
      </c>
      <c r="G177" s="14">
        <v>9.2666000000000005E-4</v>
      </c>
      <c r="H177" s="14">
        <v>2.3609890000000001E-2</v>
      </c>
      <c r="I177" s="29" t="s">
        <v>575</v>
      </c>
      <c r="J177" s="15" t="s">
        <v>23</v>
      </c>
      <c r="Q177" s="4"/>
      <c r="R177" s="4"/>
      <c r="S177" s="4"/>
    </row>
    <row r="178" spans="2:19" ht="15.75" customHeight="1" x14ac:dyDescent="0.2">
      <c r="B178" s="13" t="s">
        <v>18</v>
      </c>
      <c r="C178" s="13" t="s">
        <v>823</v>
      </c>
      <c r="D178" s="39">
        <v>76.201278400000007</v>
      </c>
      <c r="E178" s="39">
        <v>-0.37665720000000003</v>
      </c>
      <c r="F178" s="39">
        <v>0.1507261</v>
      </c>
      <c r="G178" s="14">
        <v>8.6034000000000002E-4</v>
      </c>
      <c r="H178" s="14">
        <v>2.2937949999999999E-2</v>
      </c>
      <c r="I178" s="29" t="s">
        <v>575</v>
      </c>
      <c r="J178" s="15" t="s">
        <v>23</v>
      </c>
      <c r="Q178" s="4"/>
      <c r="R178" s="4"/>
      <c r="S178" s="4"/>
    </row>
    <row r="179" spans="2:19" ht="15.75" customHeight="1" x14ac:dyDescent="0.2">
      <c r="B179" s="13" t="s">
        <v>827</v>
      </c>
      <c r="C179" s="13" t="s">
        <v>828</v>
      </c>
      <c r="D179" s="39">
        <v>430.11794500000002</v>
      </c>
      <c r="E179" s="39">
        <v>-0.37731209999999998</v>
      </c>
      <c r="F179" s="39">
        <v>0.17052465999999999</v>
      </c>
      <c r="G179" s="14">
        <v>1.3947600000000001E-3</v>
      </c>
      <c r="H179" s="14">
        <v>2.9022050000000001E-2</v>
      </c>
      <c r="I179" s="29" t="s">
        <v>575</v>
      </c>
      <c r="J179" s="15" t="s">
        <v>23</v>
      </c>
      <c r="L179" s="16"/>
      <c r="M179" s="16"/>
      <c r="N179" s="17"/>
      <c r="O179" s="16"/>
      <c r="P179" s="4"/>
      <c r="Q179" s="4"/>
      <c r="R179" s="4"/>
      <c r="S179" s="4"/>
    </row>
    <row r="180" spans="2:19" ht="15.75" customHeight="1" x14ac:dyDescent="0.2">
      <c r="B180" s="13" t="s">
        <v>796</v>
      </c>
      <c r="C180" s="13" t="s">
        <v>798</v>
      </c>
      <c r="D180" s="39">
        <v>148.08850000000001</v>
      </c>
      <c r="E180" s="39">
        <v>-0.38553579999999998</v>
      </c>
      <c r="F180" s="39">
        <v>0.11881158</v>
      </c>
      <c r="G180" s="14">
        <v>8.3399999999999994E-5</v>
      </c>
      <c r="H180" s="14">
        <v>6.19705E-3</v>
      </c>
      <c r="I180" s="29" t="s">
        <v>575</v>
      </c>
      <c r="J180" s="15" t="s">
        <v>23</v>
      </c>
      <c r="L180" s="16"/>
      <c r="M180" s="16"/>
      <c r="N180" s="17"/>
      <c r="O180" s="17"/>
      <c r="P180" s="11"/>
      <c r="Q180" s="4"/>
      <c r="R180" s="4"/>
      <c r="S180" s="4"/>
    </row>
    <row r="181" spans="2:19" ht="15.75" customHeight="1" x14ac:dyDescent="0.2">
      <c r="B181" s="13" t="s">
        <v>832</v>
      </c>
      <c r="C181" s="13" t="s">
        <v>834</v>
      </c>
      <c r="D181" s="39">
        <v>217.01921400000001</v>
      </c>
      <c r="E181" s="39">
        <v>-0.3859496</v>
      </c>
      <c r="F181" s="39">
        <v>0.16916982</v>
      </c>
      <c r="G181" s="14">
        <v>1.1156600000000001E-3</v>
      </c>
      <c r="H181" s="14">
        <v>2.5731179999999999E-2</v>
      </c>
      <c r="I181" s="29" t="s">
        <v>575</v>
      </c>
      <c r="J181" s="15" t="s">
        <v>23</v>
      </c>
      <c r="Q181" s="4"/>
      <c r="R181" s="4"/>
      <c r="S181" s="4"/>
    </row>
    <row r="182" spans="2:19" ht="15.75" customHeight="1" x14ac:dyDescent="0.2">
      <c r="B182" s="13" t="s">
        <v>18</v>
      </c>
      <c r="C182" s="13" t="s">
        <v>837</v>
      </c>
      <c r="D182" s="39">
        <v>105.581008</v>
      </c>
      <c r="E182" s="39">
        <v>-0.3862197</v>
      </c>
      <c r="F182" s="39">
        <v>0.17281717999999999</v>
      </c>
      <c r="G182" s="14">
        <v>1.40672E-3</v>
      </c>
      <c r="H182" s="14">
        <v>2.9022050000000001E-2</v>
      </c>
      <c r="I182" s="29" t="s">
        <v>575</v>
      </c>
      <c r="J182" s="15" t="s">
        <v>23</v>
      </c>
      <c r="Q182" s="4"/>
      <c r="R182" s="4"/>
      <c r="S182" s="4"/>
    </row>
    <row r="183" spans="2:19" ht="15.75" customHeight="1" x14ac:dyDescent="0.2">
      <c r="B183" s="13" t="s">
        <v>843</v>
      </c>
      <c r="C183" s="13" t="s">
        <v>844</v>
      </c>
      <c r="D183" s="39">
        <v>241.07699199999999</v>
      </c>
      <c r="E183" s="39">
        <v>-0.39307999999999998</v>
      </c>
      <c r="F183" s="39">
        <v>0.15239220000000001</v>
      </c>
      <c r="G183" s="14">
        <v>5.4617000000000001E-4</v>
      </c>
      <c r="H183" s="14">
        <v>1.769198E-2</v>
      </c>
      <c r="I183" s="29" t="s">
        <v>575</v>
      </c>
      <c r="J183" s="15" t="s">
        <v>23</v>
      </c>
      <c r="Q183" s="4"/>
      <c r="R183" s="4"/>
      <c r="S183" s="4"/>
    </row>
    <row r="184" spans="2:19" ht="15.75" customHeight="1" x14ac:dyDescent="0.2">
      <c r="B184" s="13" t="s">
        <v>18</v>
      </c>
      <c r="C184" s="13" t="s">
        <v>848</v>
      </c>
      <c r="D184" s="39">
        <v>35.174030700000003</v>
      </c>
      <c r="E184" s="39">
        <v>-0.39363049999999999</v>
      </c>
      <c r="F184" s="39">
        <v>0.18191483</v>
      </c>
      <c r="G184" s="14">
        <v>1.8944599999999999E-3</v>
      </c>
      <c r="H184" s="14">
        <v>3.3331010000000001E-2</v>
      </c>
      <c r="I184" s="29" t="s">
        <v>575</v>
      </c>
      <c r="J184" s="15" t="s">
        <v>23</v>
      </c>
      <c r="Q184" s="4"/>
      <c r="R184" s="4"/>
      <c r="S184" s="4"/>
    </row>
    <row r="185" spans="2:19" ht="15.75" customHeight="1" x14ac:dyDescent="0.2">
      <c r="B185" s="13" t="s">
        <v>852</v>
      </c>
      <c r="C185" s="13" t="s">
        <v>853</v>
      </c>
      <c r="D185" s="39">
        <v>31.575809899999999</v>
      </c>
      <c r="E185" s="39">
        <v>-0.39646589999999998</v>
      </c>
      <c r="F185" s="39">
        <v>0.16189471999999999</v>
      </c>
      <c r="G185" s="14">
        <v>9.6635000000000004E-4</v>
      </c>
      <c r="H185" s="14">
        <v>2.4055920000000001E-2</v>
      </c>
      <c r="I185" s="29" t="s">
        <v>575</v>
      </c>
      <c r="J185" s="15" t="s">
        <v>23</v>
      </c>
      <c r="Q185" s="4"/>
      <c r="R185" s="4"/>
      <c r="S185" s="4"/>
    </row>
    <row r="186" spans="2:19" ht="15.75" customHeight="1" x14ac:dyDescent="0.2">
      <c r="B186" s="13" t="s">
        <v>827</v>
      </c>
      <c r="C186" s="13" t="s">
        <v>859</v>
      </c>
      <c r="D186" s="39">
        <v>1936.8227300000001</v>
      </c>
      <c r="E186" s="39">
        <v>-0.40059709999999998</v>
      </c>
      <c r="F186" s="39">
        <v>0.22017423999999999</v>
      </c>
      <c r="G186" s="14">
        <v>2.5564799999999999E-3</v>
      </c>
      <c r="H186" s="14">
        <v>4.064566E-2</v>
      </c>
      <c r="I186" s="29" t="s">
        <v>575</v>
      </c>
      <c r="J186" s="15" t="s">
        <v>23</v>
      </c>
      <c r="L186" s="16"/>
      <c r="M186" s="16"/>
      <c r="N186" s="17"/>
      <c r="O186" s="16"/>
      <c r="P186" s="4"/>
      <c r="Q186" s="4"/>
      <c r="R186" s="4"/>
      <c r="S186" s="4"/>
    </row>
    <row r="187" spans="2:19" ht="15.75" customHeight="1" x14ac:dyDescent="0.2">
      <c r="B187" s="13" t="s">
        <v>18</v>
      </c>
      <c r="C187" s="13" t="s">
        <v>390</v>
      </c>
      <c r="D187" s="39">
        <v>49.486136999999999</v>
      </c>
      <c r="E187" s="39">
        <v>-0.40598390000000001</v>
      </c>
      <c r="F187" s="39">
        <v>0.22602700000000001</v>
      </c>
      <c r="G187" s="14">
        <v>2.8231300000000001E-3</v>
      </c>
      <c r="H187" s="14">
        <v>4.2543280000000003E-2</v>
      </c>
      <c r="I187" s="29" t="s">
        <v>575</v>
      </c>
      <c r="J187" s="15" t="s">
        <v>23</v>
      </c>
      <c r="Q187" s="4"/>
      <c r="R187" s="4"/>
      <c r="S187" s="4"/>
    </row>
    <row r="188" spans="2:19" ht="15.75" customHeight="1" x14ac:dyDescent="0.2">
      <c r="B188" s="13" t="s">
        <v>18</v>
      </c>
      <c r="C188" s="13" t="s">
        <v>815</v>
      </c>
      <c r="D188" s="39">
        <v>221.00275999999999</v>
      </c>
      <c r="E188" s="39">
        <v>-0.40929369999999998</v>
      </c>
      <c r="F188" s="39">
        <v>0.16071857000000001</v>
      </c>
      <c r="G188" s="14">
        <v>6.2628E-4</v>
      </c>
      <c r="H188" s="14">
        <v>1.9485599999999999E-2</v>
      </c>
      <c r="I188" s="29" t="s">
        <v>575</v>
      </c>
      <c r="J188" s="15" t="s">
        <v>23</v>
      </c>
      <c r="Q188" s="4"/>
      <c r="R188" s="4"/>
      <c r="S188" s="4"/>
    </row>
    <row r="189" spans="2:19" ht="15.75" customHeight="1" x14ac:dyDescent="0.2">
      <c r="B189" s="13" t="s">
        <v>18</v>
      </c>
      <c r="C189" s="13" t="s">
        <v>515</v>
      </c>
      <c r="D189" s="39">
        <v>188.13392899999999</v>
      </c>
      <c r="E189" s="39">
        <v>-0.41422750000000003</v>
      </c>
      <c r="F189" s="39">
        <v>0.13183798999999999</v>
      </c>
      <c r="G189" s="14">
        <v>1.0904E-4</v>
      </c>
      <c r="H189" s="14">
        <v>6.9721699999999998E-3</v>
      </c>
      <c r="I189" s="29" t="s">
        <v>575</v>
      </c>
      <c r="J189" s="15" t="s">
        <v>23</v>
      </c>
      <c r="Q189" s="4"/>
      <c r="R189" s="4"/>
      <c r="S189" s="4"/>
    </row>
    <row r="190" spans="2:19" ht="15.75" customHeight="1" x14ac:dyDescent="0.2">
      <c r="B190" s="13" t="s">
        <v>299</v>
      </c>
      <c r="C190" s="13" t="s">
        <v>300</v>
      </c>
      <c r="D190" s="39">
        <v>55.438197299999999</v>
      </c>
      <c r="E190" s="39">
        <v>-0.43486269999999999</v>
      </c>
      <c r="F190" s="39">
        <v>0.2100088</v>
      </c>
      <c r="G190" s="14">
        <v>1.6757600000000001E-3</v>
      </c>
      <c r="H190" s="14">
        <v>3.0852899999999999E-2</v>
      </c>
      <c r="I190" s="29" t="s">
        <v>575</v>
      </c>
      <c r="J190" s="15" t="s">
        <v>23</v>
      </c>
      <c r="L190" s="16"/>
      <c r="M190" s="16"/>
      <c r="N190" s="16"/>
      <c r="O190" s="16"/>
      <c r="Q190" s="4"/>
      <c r="R190" s="4"/>
      <c r="S190" s="4"/>
    </row>
    <row r="191" spans="2:19" ht="15.75" customHeight="1" x14ac:dyDescent="0.2">
      <c r="B191" s="13" t="s">
        <v>18</v>
      </c>
      <c r="C191" s="13" t="s">
        <v>876</v>
      </c>
      <c r="D191" s="39">
        <v>254.64014900000001</v>
      </c>
      <c r="E191" s="39">
        <v>-0.43497370000000002</v>
      </c>
      <c r="F191" s="39">
        <v>0.15864206</v>
      </c>
      <c r="G191" s="14">
        <v>2.9852999999999998E-4</v>
      </c>
      <c r="H191" s="14">
        <v>1.2860730000000001E-2</v>
      </c>
      <c r="I191" s="29" t="s">
        <v>575</v>
      </c>
      <c r="J191" s="15" t="s">
        <v>23</v>
      </c>
      <c r="Q191" s="4"/>
      <c r="R191" s="4"/>
      <c r="S191" s="4"/>
    </row>
    <row r="192" spans="2:19" ht="15.75" customHeight="1" x14ac:dyDescent="0.2">
      <c r="B192" s="13" t="s">
        <v>18</v>
      </c>
      <c r="C192" s="13" t="s">
        <v>882</v>
      </c>
      <c r="D192" s="39">
        <v>31.549622299999999</v>
      </c>
      <c r="E192" s="39">
        <v>-0.43798369999999998</v>
      </c>
      <c r="F192" s="39">
        <v>0.23300647999999999</v>
      </c>
      <c r="G192" s="14">
        <v>2.7141600000000002E-3</v>
      </c>
      <c r="H192" s="14">
        <v>4.1896419999999997E-2</v>
      </c>
      <c r="I192" s="29" t="s">
        <v>575</v>
      </c>
      <c r="J192" s="15" t="s">
        <v>23</v>
      </c>
      <c r="Q192" s="4"/>
      <c r="R192" s="4"/>
      <c r="S192" s="4"/>
    </row>
    <row r="193" spans="2:19" ht="15.75" customHeight="1" x14ac:dyDescent="0.2">
      <c r="B193" s="13" t="s">
        <v>18</v>
      </c>
      <c r="C193" s="13" t="s">
        <v>814</v>
      </c>
      <c r="D193" s="39">
        <v>163.013959</v>
      </c>
      <c r="E193" s="39">
        <v>-0.4395136</v>
      </c>
      <c r="F193" s="39">
        <v>9.2761259999999998E-2</v>
      </c>
      <c r="G193" s="14">
        <v>1.66E-7</v>
      </c>
      <c r="H193" s="14">
        <v>5.7599999999999997E-5</v>
      </c>
      <c r="I193" s="29" t="s">
        <v>575</v>
      </c>
      <c r="J193" s="15" t="s">
        <v>23</v>
      </c>
      <c r="Q193" s="4"/>
      <c r="R193" s="4"/>
      <c r="S193" s="4"/>
    </row>
    <row r="194" spans="2:19" ht="15.75" customHeight="1" x14ac:dyDescent="0.2">
      <c r="B194" s="13" t="s">
        <v>755</v>
      </c>
      <c r="C194" s="13" t="s">
        <v>890</v>
      </c>
      <c r="D194" s="39">
        <v>44.364536399999999</v>
      </c>
      <c r="E194" s="39">
        <v>-0.44078099999999998</v>
      </c>
      <c r="F194" s="39">
        <v>0.14577406000000001</v>
      </c>
      <c r="G194" s="14">
        <v>1.5135999999999999E-4</v>
      </c>
      <c r="H194" s="14">
        <v>8.5057599999999994E-3</v>
      </c>
      <c r="I194" s="29" t="s">
        <v>575</v>
      </c>
      <c r="J194" s="15" t="s">
        <v>23</v>
      </c>
      <c r="L194" s="18"/>
      <c r="M194" s="18"/>
      <c r="N194" s="5"/>
      <c r="O194" s="5"/>
      <c r="Q194" s="4"/>
      <c r="R194" s="4"/>
      <c r="S194" s="4"/>
    </row>
    <row r="195" spans="2:19" ht="15.75" customHeight="1" x14ac:dyDescent="0.2">
      <c r="B195" s="13" t="s">
        <v>892</v>
      </c>
      <c r="C195" s="13" t="s">
        <v>894</v>
      </c>
      <c r="D195" s="39">
        <v>38.999847000000003</v>
      </c>
      <c r="E195" s="39">
        <v>-0.45527200000000001</v>
      </c>
      <c r="F195" s="39">
        <v>0.19574594000000001</v>
      </c>
      <c r="G195" s="14">
        <v>9.955299999999999E-4</v>
      </c>
      <c r="H195" s="14">
        <v>2.4055920000000001E-2</v>
      </c>
      <c r="I195" s="29" t="s">
        <v>575</v>
      </c>
      <c r="J195" s="15" t="s">
        <v>23</v>
      </c>
      <c r="Q195" s="4"/>
      <c r="R195" s="4"/>
      <c r="S195" s="4"/>
    </row>
    <row r="196" spans="2:19" ht="15.75" customHeight="1" x14ac:dyDescent="0.2">
      <c r="B196" s="13" t="s">
        <v>307</v>
      </c>
      <c r="C196" s="13" t="s">
        <v>308</v>
      </c>
      <c r="D196" s="39">
        <v>120.66538</v>
      </c>
      <c r="E196" s="39">
        <v>-0.46360849999999998</v>
      </c>
      <c r="F196" s="39">
        <v>0.16884941000000001</v>
      </c>
      <c r="G196" s="14">
        <v>2.5452999999999999E-4</v>
      </c>
      <c r="H196" s="14">
        <v>1.167229E-2</v>
      </c>
      <c r="I196" s="29" t="s">
        <v>575</v>
      </c>
      <c r="J196" s="15" t="s">
        <v>23</v>
      </c>
      <c r="Q196" s="4"/>
      <c r="R196" s="4"/>
      <c r="S196" s="4"/>
    </row>
    <row r="197" spans="2:19" ht="15.75" customHeight="1" x14ac:dyDescent="0.2">
      <c r="B197" s="13" t="s">
        <v>386</v>
      </c>
      <c r="C197" s="13" t="s">
        <v>899</v>
      </c>
      <c r="D197" s="39">
        <v>42.043450399999998</v>
      </c>
      <c r="E197" s="39">
        <v>-0.46967039999999999</v>
      </c>
      <c r="F197" s="39">
        <v>0.15187681</v>
      </c>
      <c r="G197" s="14">
        <v>1.1957E-4</v>
      </c>
      <c r="H197" s="14">
        <v>7.2090799999999997E-3</v>
      </c>
      <c r="I197" s="29" t="s">
        <v>575</v>
      </c>
      <c r="J197" s="15" t="s">
        <v>23</v>
      </c>
      <c r="L197" s="16"/>
      <c r="M197" s="16"/>
      <c r="N197" s="16"/>
      <c r="O197" s="16"/>
      <c r="Q197" s="4"/>
      <c r="R197" s="4"/>
      <c r="S197" s="4"/>
    </row>
    <row r="198" spans="2:19" ht="15.75" customHeight="1" x14ac:dyDescent="0.2">
      <c r="B198" s="13" t="s">
        <v>902</v>
      </c>
      <c r="C198" s="13" t="s">
        <v>903</v>
      </c>
      <c r="D198" s="39">
        <v>586.28391499999998</v>
      </c>
      <c r="E198" s="39">
        <v>-0.47082010000000002</v>
      </c>
      <c r="F198" s="39">
        <v>0.20418021</v>
      </c>
      <c r="G198" s="14">
        <v>7.314E-4</v>
      </c>
      <c r="H198" s="14">
        <v>2.1531910000000001E-2</v>
      </c>
      <c r="I198" s="29" t="s">
        <v>575</v>
      </c>
      <c r="J198" s="15" t="s">
        <v>23</v>
      </c>
      <c r="Q198" s="4"/>
      <c r="R198" s="4"/>
      <c r="S198" s="4"/>
    </row>
    <row r="199" spans="2:19" ht="15.75" customHeight="1" x14ac:dyDescent="0.2">
      <c r="B199" s="13" t="s">
        <v>604</v>
      </c>
      <c r="C199" s="13" t="s">
        <v>606</v>
      </c>
      <c r="D199" s="39">
        <v>88.736844300000001</v>
      </c>
      <c r="E199" s="39">
        <v>-0.47401110000000002</v>
      </c>
      <c r="F199" s="39">
        <v>0.14815598999999999</v>
      </c>
      <c r="G199" s="14">
        <v>7.4800000000000002E-5</v>
      </c>
      <c r="H199" s="14">
        <v>5.8478100000000002E-3</v>
      </c>
      <c r="I199" s="29" t="s">
        <v>575</v>
      </c>
      <c r="J199" s="15" t="s">
        <v>23</v>
      </c>
      <c r="L199" s="18"/>
      <c r="M199" s="18"/>
      <c r="N199" s="5"/>
      <c r="O199" s="5"/>
      <c r="Q199" s="4"/>
      <c r="R199" s="4"/>
      <c r="S199" s="4"/>
    </row>
    <row r="200" spans="2:19" ht="15.75" customHeight="1" x14ac:dyDescent="0.2">
      <c r="B200" s="13" t="s">
        <v>18</v>
      </c>
      <c r="C200" s="13" t="s">
        <v>910</v>
      </c>
      <c r="D200" s="39">
        <v>31.123472799999998</v>
      </c>
      <c r="E200" s="39">
        <v>-0.47793659999999999</v>
      </c>
      <c r="F200" s="39">
        <v>0.23499706000000001</v>
      </c>
      <c r="G200" s="14">
        <v>1.7002E-3</v>
      </c>
      <c r="H200" s="14">
        <v>3.0852899999999999E-2</v>
      </c>
      <c r="I200" s="29" t="s">
        <v>575</v>
      </c>
      <c r="J200" s="15" t="s">
        <v>23</v>
      </c>
      <c r="Q200" s="4"/>
      <c r="R200" s="4"/>
      <c r="S200" s="4"/>
    </row>
    <row r="201" spans="2:19" ht="15.75" customHeight="1" x14ac:dyDescent="0.2">
      <c r="B201" s="13" t="s">
        <v>18</v>
      </c>
      <c r="C201" s="13" t="s">
        <v>913</v>
      </c>
      <c r="D201" s="39">
        <v>19.863964800000002</v>
      </c>
      <c r="E201" s="39">
        <v>-0.48076200000000002</v>
      </c>
      <c r="F201" s="39">
        <v>0.21170579</v>
      </c>
      <c r="G201" s="14">
        <v>1.19068E-3</v>
      </c>
      <c r="H201" s="14">
        <v>2.662525E-2</v>
      </c>
      <c r="I201" s="29" t="s">
        <v>575</v>
      </c>
      <c r="J201" s="15" t="s">
        <v>23</v>
      </c>
      <c r="Q201" s="4"/>
      <c r="R201" s="4"/>
      <c r="S201" s="4"/>
    </row>
    <row r="202" spans="2:19" ht="15.75" customHeight="1" x14ac:dyDescent="0.2">
      <c r="B202" s="13" t="s">
        <v>916</v>
      </c>
      <c r="C202" s="13" t="s">
        <v>917</v>
      </c>
      <c r="D202" s="39">
        <v>79.759455599999995</v>
      </c>
      <c r="E202" s="39">
        <v>-0.48171130000000001</v>
      </c>
      <c r="F202" s="39">
        <v>0.18197912999999999</v>
      </c>
      <c r="G202" s="14">
        <v>4.3291E-4</v>
      </c>
      <c r="H202" s="14">
        <v>1.5778569999999999E-2</v>
      </c>
      <c r="I202" s="29" t="s">
        <v>575</v>
      </c>
      <c r="J202" s="15" t="s">
        <v>23</v>
      </c>
      <c r="L202" s="23"/>
      <c r="M202" s="30"/>
      <c r="N202" s="30"/>
      <c r="O202" s="30"/>
      <c r="P202" s="4"/>
      <c r="Q202" s="4"/>
      <c r="R202" s="4"/>
      <c r="S202" s="4"/>
    </row>
    <row r="203" spans="2:19" ht="15.75" customHeight="1" x14ac:dyDescent="0.2">
      <c r="B203" s="13" t="s">
        <v>18</v>
      </c>
      <c r="C203" s="13" t="s">
        <v>222</v>
      </c>
      <c r="D203" s="39">
        <v>91.661103800000006</v>
      </c>
      <c r="E203" s="39">
        <v>-0.48557359999999999</v>
      </c>
      <c r="F203" s="39">
        <v>0.17401016999999999</v>
      </c>
      <c r="G203" s="14">
        <v>2.653E-4</v>
      </c>
      <c r="H203" s="14">
        <v>1.194192E-2</v>
      </c>
      <c r="I203" s="29" t="s">
        <v>575</v>
      </c>
      <c r="J203" s="15" t="s">
        <v>23</v>
      </c>
      <c r="Q203" s="4"/>
      <c r="R203" s="4"/>
      <c r="S203" s="4"/>
    </row>
    <row r="204" spans="2:19" ht="15.75" customHeight="1" x14ac:dyDescent="0.2">
      <c r="B204" s="13" t="s">
        <v>18</v>
      </c>
      <c r="C204" s="13" t="s">
        <v>923</v>
      </c>
      <c r="D204" s="39">
        <v>29.059225099999999</v>
      </c>
      <c r="E204" s="39">
        <v>-0.48669050000000003</v>
      </c>
      <c r="F204" s="39">
        <v>0.21464932</v>
      </c>
      <c r="G204" s="14">
        <v>1.2182E-3</v>
      </c>
      <c r="H204" s="14">
        <v>2.7066E-2</v>
      </c>
      <c r="I204" s="29" t="s">
        <v>575</v>
      </c>
      <c r="J204" s="15" t="s">
        <v>23</v>
      </c>
      <c r="Q204" s="4"/>
      <c r="R204" s="4"/>
      <c r="S204" s="4"/>
    </row>
    <row r="205" spans="2:19" ht="15.75" customHeight="1" x14ac:dyDescent="0.2">
      <c r="B205" s="13" t="s">
        <v>924</v>
      </c>
      <c r="C205" s="13" t="s">
        <v>925</v>
      </c>
      <c r="D205" s="39">
        <v>22.9838363</v>
      </c>
      <c r="E205" s="39">
        <v>-0.49486409999999997</v>
      </c>
      <c r="F205" s="39">
        <v>0.24997886999999999</v>
      </c>
      <c r="G205" s="14">
        <v>1.64828E-3</v>
      </c>
      <c r="H205" s="14">
        <v>3.0852899999999999E-2</v>
      </c>
      <c r="I205" s="29" t="s">
        <v>575</v>
      </c>
      <c r="J205" s="15" t="s">
        <v>23</v>
      </c>
      <c r="Q205" s="4"/>
      <c r="R205" s="4"/>
      <c r="S205" s="4"/>
    </row>
    <row r="206" spans="2:19" ht="15.75" customHeight="1" x14ac:dyDescent="0.2">
      <c r="B206" s="13" t="s">
        <v>18</v>
      </c>
      <c r="C206" s="13" t="s">
        <v>928</v>
      </c>
      <c r="D206" s="39">
        <v>48.2962135</v>
      </c>
      <c r="E206" s="39">
        <v>-0.49894670000000002</v>
      </c>
      <c r="F206" s="39">
        <v>0.14482111</v>
      </c>
      <c r="G206" s="14">
        <v>3.1600000000000002E-5</v>
      </c>
      <c r="H206" s="14">
        <v>3.2168100000000001E-3</v>
      </c>
      <c r="I206" s="29" t="s">
        <v>575</v>
      </c>
      <c r="J206" s="15" t="s">
        <v>23</v>
      </c>
      <c r="Q206" s="4"/>
      <c r="R206" s="4"/>
      <c r="S206" s="4"/>
    </row>
    <row r="207" spans="2:19" ht="15.75" customHeight="1" x14ac:dyDescent="0.2">
      <c r="B207" s="13" t="s">
        <v>18</v>
      </c>
      <c r="C207" s="13" t="s">
        <v>930</v>
      </c>
      <c r="D207" s="39">
        <v>55.5387646</v>
      </c>
      <c r="E207" s="39">
        <v>-0.5058897</v>
      </c>
      <c r="F207" s="39">
        <v>0.18038100000000001</v>
      </c>
      <c r="G207" s="14">
        <v>2.3514E-4</v>
      </c>
      <c r="H207" s="14">
        <v>1.1013530000000001E-2</v>
      </c>
      <c r="I207" s="29" t="s">
        <v>575</v>
      </c>
      <c r="J207" s="15" t="s">
        <v>23</v>
      </c>
      <c r="Q207" s="4"/>
      <c r="R207" s="4"/>
      <c r="S207" s="4"/>
    </row>
    <row r="208" spans="2:19" ht="15.75" customHeight="1" x14ac:dyDescent="0.2">
      <c r="B208" s="69" t="s">
        <v>932</v>
      </c>
      <c r="C208" s="13" t="s">
        <v>933</v>
      </c>
      <c r="D208" s="39">
        <v>26.9651186</v>
      </c>
      <c r="E208" s="39">
        <v>-0.5064729</v>
      </c>
      <c r="F208" s="39">
        <v>0.22054481000000001</v>
      </c>
      <c r="G208" s="14">
        <v>1.0014399999999999E-3</v>
      </c>
      <c r="H208" s="14">
        <v>2.4055920000000001E-2</v>
      </c>
      <c r="I208" s="29" t="s">
        <v>575</v>
      </c>
      <c r="J208" s="15" t="s">
        <v>23</v>
      </c>
      <c r="Q208" s="4"/>
      <c r="R208" s="4"/>
      <c r="S208" s="4"/>
    </row>
    <row r="209" spans="2:19" ht="15.75" customHeight="1" x14ac:dyDescent="0.2">
      <c r="B209" s="13" t="s">
        <v>361</v>
      </c>
      <c r="C209" s="13" t="s">
        <v>934</v>
      </c>
      <c r="D209" s="39">
        <v>18.223938100000002</v>
      </c>
      <c r="E209" s="39">
        <v>-0.50725909999999996</v>
      </c>
      <c r="F209" s="39">
        <v>0.27730314</v>
      </c>
      <c r="G209" s="14">
        <v>2.78605E-3</v>
      </c>
      <c r="H209" s="14">
        <v>4.232789E-2</v>
      </c>
      <c r="I209" s="29" t="s">
        <v>575</v>
      </c>
      <c r="J209" s="15" t="s">
        <v>23</v>
      </c>
      <c r="L209" s="16"/>
      <c r="M209" s="17"/>
      <c r="N209" s="16"/>
      <c r="O209" s="17"/>
      <c r="Q209" s="4"/>
      <c r="R209" s="4"/>
      <c r="S209" s="4"/>
    </row>
    <row r="210" spans="2:19" ht="15.75" customHeight="1" x14ac:dyDescent="0.2">
      <c r="B210" s="13" t="s">
        <v>63</v>
      </c>
      <c r="C210" s="13" t="s">
        <v>937</v>
      </c>
      <c r="D210" s="39">
        <v>30.260539699999999</v>
      </c>
      <c r="E210" s="39">
        <v>-0.51333519999999999</v>
      </c>
      <c r="F210" s="39">
        <v>0.18768475000000001</v>
      </c>
      <c r="G210" s="14">
        <v>3.3723E-4</v>
      </c>
      <c r="H210" s="14">
        <v>1.3501310000000001E-2</v>
      </c>
      <c r="I210" s="29" t="s">
        <v>575</v>
      </c>
      <c r="J210" s="15" t="s">
        <v>23</v>
      </c>
      <c r="L210" s="16"/>
      <c r="M210" s="16"/>
      <c r="N210" s="17"/>
      <c r="O210" s="17"/>
      <c r="Q210" s="4"/>
      <c r="R210" s="4"/>
      <c r="S210" s="4"/>
    </row>
    <row r="211" spans="2:19" ht="15.75" customHeight="1" x14ac:dyDescent="0.2">
      <c r="B211" s="13" t="s">
        <v>939</v>
      </c>
      <c r="C211" s="13" t="s">
        <v>940</v>
      </c>
      <c r="D211" s="39">
        <v>32.050843399999998</v>
      </c>
      <c r="E211" s="39">
        <v>-0.5219433</v>
      </c>
      <c r="F211" s="39">
        <v>0.21691605</v>
      </c>
      <c r="G211" s="14">
        <v>6.2965999999999999E-4</v>
      </c>
      <c r="H211" s="14">
        <v>1.9485599999999999E-2</v>
      </c>
      <c r="I211" s="29" t="s">
        <v>575</v>
      </c>
      <c r="J211" s="15" t="s">
        <v>23</v>
      </c>
      <c r="Q211" s="4"/>
      <c r="R211" s="4"/>
      <c r="S211" s="4"/>
    </row>
    <row r="212" spans="2:19" ht="15.75" customHeight="1" x14ac:dyDescent="0.2">
      <c r="B212" s="13" t="s">
        <v>18</v>
      </c>
      <c r="C212" s="13" t="s">
        <v>943</v>
      </c>
      <c r="D212" s="39">
        <v>49.753396899999998</v>
      </c>
      <c r="E212" s="39">
        <v>-0.52638910000000005</v>
      </c>
      <c r="F212" s="39">
        <v>0.17686858</v>
      </c>
      <c r="G212" s="14">
        <v>1.6726999999999999E-4</v>
      </c>
      <c r="H212" s="14">
        <v>8.9196099999999997E-3</v>
      </c>
      <c r="I212" s="29" t="s">
        <v>575</v>
      </c>
      <c r="J212" s="15" t="s">
        <v>23</v>
      </c>
      <c r="Q212" s="4"/>
      <c r="R212" s="4"/>
      <c r="S212" s="4"/>
    </row>
    <row r="213" spans="2:19" ht="15.75" customHeight="1" x14ac:dyDescent="0.2">
      <c r="B213" s="13" t="s">
        <v>945</v>
      </c>
      <c r="C213" s="13" t="s">
        <v>946</v>
      </c>
      <c r="D213" s="39">
        <v>23.303634299999999</v>
      </c>
      <c r="E213" s="39">
        <v>-0.52674010000000004</v>
      </c>
      <c r="F213" s="39">
        <v>0.31007746000000003</v>
      </c>
      <c r="G213" s="14">
        <v>2.7311100000000001E-3</v>
      </c>
      <c r="H213" s="14">
        <v>4.1896419999999997E-2</v>
      </c>
      <c r="I213" s="29" t="s">
        <v>575</v>
      </c>
      <c r="J213" s="15" t="s">
        <v>23</v>
      </c>
      <c r="Q213" s="4"/>
      <c r="R213" s="4"/>
      <c r="S213" s="4"/>
    </row>
    <row r="214" spans="2:19" ht="15.75" customHeight="1" x14ac:dyDescent="0.2">
      <c r="B214" s="13" t="s">
        <v>18</v>
      </c>
      <c r="C214" s="13" t="s">
        <v>949</v>
      </c>
      <c r="D214" s="39">
        <v>26.310070700000001</v>
      </c>
      <c r="E214" s="39">
        <v>-0.52809240000000002</v>
      </c>
      <c r="F214" s="39">
        <v>0.23411261</v>
      </c>
      <c r="G214" s="14">
        <v>1.2570000000000001E-3</v>
      </c>
      <c r="H214" s="14">
        <v>2.7372819999999999E-2</v>
      </c>
      <c r="I214" s="29" t="s">
        <v>575</v>
      </c>
      <c r="J214" s="15" t="s">
        <v>23</v>
      </c>
      <c r="Q214" s="4"/>
      <c r="R214" s="4"/>
      <c r="S214" s="4"/>
    </row>
    <row r="215" spans="2:19" ht="15.75" customHeight="1" x14ac:dyDescent="0.2">
      <c r="B215" s="13" t="s">
        <v>952</v>
      </c>
      <c r="C215" s="13" t="s">
        <v>953</v>
      </c>
      <c r="D215" s="39">
        <v>30.772113999999998</v>
      </c>
      <c r="E215" s="39">
        <v>-0.53634110000000002</v>
      </c>
      <c r="F215" s="39">
        <v>0.21353585999999999</v>
      </c>
      <c r="G215" s="14">
        <v>5.2384000000000003E-4</v>
      </c>
      <c r="H215" s="14">
        <v>1.712866E-2</v>
      </c>
      <c r="I215" s="29" t="s">
        <v>575</v>
      </c>
      <c r="J215" s="15" t="s">
        <v>23</v>
      </c>
      <c r="Q215" s="4"/>
      <c r="R215" s="4"/>
      <c r="S215" s="4"/>
    </row>
    <row r="216" spans="2:19" ht="15.75" customHeight="1" x14ac:dyDescent="0.2">
      <c r="B216" s="13" t="s">
        <v>909</v>
      </c>
      <c r="C216" s="13" t="s">
        <v>911</v>
      </c>
      <c r="D216" s="39">
        <v>25.197453599999999</v>
      </c>
      <c r="E216" s="39">
        <v>-0.53677569999999997</v>
      </c>
      <c r="F216" s="39">
        <v>0.26198336</v>
      </c>
      <c r="G216" s="14">
        <v>1.60253E-3</v>
      </c>
      <c r="H216" s="14">
        <v>3.0852899999999999E-2</v>
      </c>
      <c r="I216" s="29" t="s">
        <v>575</v>
      </c>
      <c r="J216" s="15" t="s">
        <v>23</v>
      </c>
      <c r="L216" s="16"/>
      <c r="M216" s="16"/>
      <c r="N216" s="16"/>
      <c r="O216" s="16"/>
      <c r="P216" s="4"/>
      <c r="Q216" s="4"/>
      <c r="R216" s="4"/>
      <c r="S216" s="4"/>
    </row>
    <row r="217" spans="2:19" ht="15.75" customHeight="1" x14ac:dyDescent="0.2">
      <c r="B217" s="13" t="s">
        <v>957</v>
      </c>
      <c r="C217" s="13" t="s">
        <v>958</v>
      </c>
      <c r="D217" s="39">
        <v>83.531053</v>
      </c>
      <c r="E217" s="39">
        <v>-0.54285660000000002</v>
      </c>
      <c r="F217" s="39">
        <v>0.29373104</v>
      </c>
      <c r="G217" s="14">
        <v>1.78061E-3</v>
      </c>
      <c r="H217" s="14">
        <v>3.1977140000000001E-2</v>
      </c>
      <c r="I217" s="29" t="s">
        <v>575</v>
      </c>
      <c r="J217" s="15" t="s">
        <v>23</v>
      </c>
      <c r="L217" s="16"/>
      <c r="M217" s="16"/>
      <c r="N217" s="17"/>
      <c r="O217" s="16"/>
      <c r="P217" s="4"/>
      <c r="Q217" s="4"/>
      <c r="R217" s="4"/>
      <c r="S217" s="4"/>
    </row>
    <row r="218" spans="2:19" ht="15.75" customHeight="1" x14ac:dyDescent="0.2">
      <c r="B218" s="13" t="s">
        <v>361</v>
      </c>
      <c r="C218" s="13" t="s">
        <v>960</v>
      </c>
      <c r="D218" s="39">
        <v>37.234531599999997</v>
      </c>
      <c r="E218" s="39">
        <v>-0.5437573</v>
      </c>
      <c r="F218" s="39">
        <v>0.21712347000000001</v>
      </c>
      <c r="G218" s="14">
        <v>4.9180999999999997E-4</v>
      </c>
      <c r="H218" s="14">
        <v>1.654953E-2</v>
      </c>
      <c r="I218" s="29" t="s">
        <v>575</v>
      </c>
      <c r="J218" s="15" t="s">
        <v>23</v>
      </c>
      <c r="L218" s="16"/>
      <c r="M218" s="17"/>
      <c r="N218" s="16"/>
      <c r="O218" s="17"/>
      <c r="Q218" s="4"/>
      <c r="R218" s="4"/>
      <c r="S218" s="4"/>
    </row>
    <row r="219" spans="2:19" ht="15.75" customHeight="1" x14ac:dyDescent="0.2">
      <c r="B219" s="13" t="s">
        <v>18</v>
      </c>
      <c r="C219" s="13" t="s">
        <v>963</v>
      </c>
      <c r="D219" s="39">
        <v>26.021383100000001</v>
      </c>
      <c r="E219" s="39">
        <v>-0.54877659999999995</v>
      </c>
      <c r="F219" s="39">
        <v>0.17820933999999999</v>
      </c>
      <c r="G219" s="14">
        <v>1.0807E-4</v>
      </c>
      <c r="H219" s="14">
        <v>6.9721699999999998E-3</v>
      </c>
      <c r="I219" s="29" t="s">
        <v>575</v>
      </c>
      <c r="J219" s="15" t="s">
        <v>23</v>
      </c>
      <c r="Q219" s="4"/>
      <c r="R219" s="4"/>
      <c r="S219" s="4"/>
    </row>
    <row r="220" spans="2:19" ht="15.75" customHeight="1" x14ac:dyDescent="0.2">
      <c r="B220" s="13" t="s">
        <v>964</v>
      </c>
      <c r="C220" s="13" t="s">
        <v>965</v>
      </c>
      <c r="D220" s="39">
        <v>25.659964500000001</v>
      </c>
      <c r="E220" s="39">
        <v>-0.55190640000000002</v>
      </c>
      <c r="F220" s="39">
        <v>0.33744057</v>
      </c>
      <c r="G220" s="14">
        <v>2.4699499999999998E-3</v>
      </c>
      <c r="H220" s="14">
        <v>3.9633500000000002E-2</v>
      </c>
      <c r="I220" s="29" t="s">
        <v>575</v>
      </c>
      <c r="J220" s="15" t="s">
        <v>23</v>
      </c>
      <c r="L220" s="18"/>
      <c r="M220" s="18"/>
      <c r="N220" s="5"/>
      <c r="O220" s="18"/>
      <c r="P220" s="11"/>
      <c r="Q220" s="4"/>
      <c r="R220" s="4"/>
      <c r="S220" s="4"/>
    </row>
    <row r="221" spans="2:19" ht="15.75" customHeight="1" x14ac:dyDescent="0.2">
      <c r="B221" s="13" t="s">
        <v>18</v>
      </c>
      <c r="C221" s="13" t="s">
        <v>966</v>
      </c>
      <c r="D221" s="39">
        <v>64.256431800000001</v>
      </c>
      <c r="E221" s="39">
        <v>-0.5525291</v>
      </c>
      <c r="F221" s="39">
        <v>0.23221652000000001</v>
      </c>
      <c r="G221" s="14">
        <v>6.5722000000000003E-4</v>
      </c>
      <c r="H221" s="14">
        <v>2.0158510000000001E-2</v>
      </c>
      <c r="I221" s="29" t="s">
        <v>575</v>
      </c>
      <c r="J221" s="15" t="s">
        <v>23</v>
      </c>
      <c r="Q221" s="4"/>
      <c r="R221" s="4"/>
      <c r="S221" s="4"/>
    </row>
    <row r="222" spans="2:19" ht="15.75" customHeight="1" x14ac:dyDescent="0.2">
      <c r="B222" s="13" t="s">
        <v>18</v>
      </c>
      <c r="C222" s="13" t="s">
        <v>967</v>
      </c>
      <c r="D222" s="39">
        <v>17.519527499999999</v>
      </c>
      <c r="E222" s="39">
        <v>-0.56148200000000004</v>
      </c>
      <c r="F222" s="39">
        <v>0.21840467</v>
      </c>
      <c r="G222" s="14">
        <v>4.8432E-4</v>
      </c>
      <c r="H222" s="14">
        <v>1.654953E-2</v>
      </c>
      <c r="I222" s="29" t="s">
        <v>575</v>
      </c>
      <c r="J222" s="15" t="s">
        <v>23</v>
      </c>
      <c r="Q222" s="4"/>
      <c r="R222" s="4"/>
      <c r="S222" s="4"/>
    </row>
    <row r="223" spans="2:19" ht="15.75" customHeight="1" x14ac:dyDescent="0.2">
      <c r="B223" s="13" t="s">
        <v>802</v>
      </c>
      <c r="C223" s="13" t="s">
        <v>803</v>
      </c>
      <c r="D223" s="39">
        <v>22.464258699999998</v>
      </c>
      <c r="E223" s="39">
        <v>-0.57213760000000002</v>
      </c>
      <c r="F223" s="39">
        <v>0.21817600000000001</v>
      </c>
      <c r="G223" s="14">
        <v>3.4300999999999998E-4</v>
      </c>
      <c r="H223" s="14">
        <v>1.350996E-2</v>
      </c>
      <c r="I223" s="29" t="s">
        <v>575</v>
      </c>
      <c r="J223" s="15" t="s">
        <v>23</v>
      </c>
      <c r="Q223" s="4"/>
      <c r="R223" s="4"/>
      <c r="S223" s="4"/>
    </row>
    <row r="224" spans="2:19" ht="15.75" customHeight="1" x14ac:dyDescent="0.2">
      <c r="B224" s="13" t="s">
        <v>18</v>
      </c>
      <c r="C224" s="13" t="s">
        <v>969</v>
      </c>
      <c r="D224" s="39">
        <v>10.111800799999999</v>
      </c>
      <c r="E224" s="39">
        <v>-0.57615700000000003</v>
      </c>
      <c r="F224" s="39">
        <v>0.37274017999999998</v>
      </c>
      <c r="G224" s="14">
        <v>3.5030299999999999E-3</v>
      </c>
      <c r="H224" s="14">
        <v>4.8957630000000002E-2</v>
      </c>
      <c r="I224" s="29" t="s">
        <v>575</v>
      </c>
      <c r="J224" s="15" t="s">
        <v>23</v>
      </c>
      <c r="Q224" s="4"/>
      <c r="R224" s="4"/>
      <c r="S224" s="4"/>
    </row>
    <row r="225" spans="2:19" ht="15.75" customHeight="1" x14ac:dyDescent="0.2">
      <c r="B225" s="13" t="s">
        <v>18</v>
      </c>
      <c r="C225" s="13" t="s">
        <v>970</v>
      </c>
      <c r="D225" s="39">
        <v>12.506449999999999</v>
      </c>
      <c r="E225" s="39">
        <v>-0.57698970000000005</v>
      </c>
      <c r="F225" s="39">
        <v>0.34201595000000001</v>
      </c>
      <c r="G225" s="14">
        <v>2.7318500000000001E-3</v>
      </c>
      <c r="H225" s="14">
        <v>4.1896419999999997E-2</v>
      </c>
      <c r="I225" s="29" t="s">
        <v>575</v>
      </c>
      <c r="J225" s="15" t="s">
        <v>23</v>
      </c>
      <c r="Q225" s="4"/>
      <c r="R225" s="4"/>
      <c r="S225" s="4"/>
    </row>
    <row r="226" spans="2:19" ht="15.75" customHeight="1" x14ac:dyDescent="0.2">
      <c r="B226" s="13" t="s">
        <v>18</v>
      </c>
      <c r="C226" s="13" t="s">
        <v>971</v>
      </c>
      <c r="D226" s="39">
        <v>7.4484525499999998</v>
      </c>
      <c r="E226" s="39">
        <v>-0.60680849999999997</v>
      </c>
      <c r="F226" s="39">
        <v>0.35882290999999999</v>
      </c>
      <c r="G226" s="14">
        <v>2.6458200000000001E-3</v>
      </c>
      <c r="H226" s="14">
        <v>4.1819160000000001E-2</v>
      </c>
      <c r="I226" s="29" t="s">
        <v>575</v>
      </c>
      <c r="J226" s="15" t="s">
        <v>23</v>
      </c>
      <c r="Q226" s="4"/>
      <c r="R226" s="4"/>
      <c r="S226" s="4"/>
    </row>
    <row r="227" spans="2:19" ht="15.75" customHeight="1" x14ac:dyDescent="0.2">
      <c r="B227" s="13" t="s">
        <v>18</v>
      </c>
      <c r="C227" s="13" t="s">
        <v>972</v>
      </c>
      <c r="D227" s="39">
        <v>37.154417199999997</v>
      </c>
      <c r="E227" s="39">
        <v>-0.60727410000000004</v>
      </c>
      <c r="F227" s="39">
        <v>0.21454657999999999</v>
      </c>
      <c r="G227" s="14">
        <v>2.1519E-4</v>
      </c>
      <c r="H227" s="14">
        <v>1.0655019999999999E-2</v>
      </c>
      <c r="I227" s="29" t="s">
        <v>575</v>
      </c>
      <c r="J227" s="15" t="s">
        <v>23</v>
      </c>
      <c r="Q227" s="4"/>
      <c r="R227" s="4"/>
      <c r="S227" s="4"/>
    </row>
    <row r="228" spans="2:19" ht="15.75" customHeight="1" x14ac:dyDescent="0.2">
      <c r="B228" s="13" t="s">
        <v>973</v>
      </c>
      <c r="C228" s="13" t="s">
        <v>974</v>
      </c>
      <c r="D228" s="39">
        <v>45.3607698</v>
      </c>
      <c r="E228" s="39">
        <v>-0.62381520000000001</v>
      </c>
      <c r="F228" s="39">
        <v>0.15077087</v>
      </c>
      <c r="G228" s="14">
        <v>1.6199999999999999E-6</v>
      </c>
      <c r="H228" s="14">
        <v>3.6375999999999997E-4</v>
      </c>
      <c r="I228" s="29" t="s">
        <v>575</v>
      </c>
      <c r="J228" s="15" t="s">
        <v>23</v>
      </c>
      <c r="L228" s="18"/>
      <c r="M228" s="18"/>
      <c r="N228" s="5"/>
      <c r="O228" s="18"/>
      <c r="P228" s="11"/>
      <c r="Q228" s="4"/>
      <c r="R228" s="4"/>
      <c r="S228" s="4"/>
    </row>
    <row r="229" spans="2:19" ht="15.75" customHeight="1" x14ac:dyDescent="0.2">
      <c r="B229" s="13" t="s">
        <v>977</v>
      </c>
      <c r="C229" s="13" t="s">
        <v>978</v>
      </c>
      <c r="D229" s="39">
        <v>30.835307</v>
      </c>
      <c r="E229" s="39">
        <v>-0.62621959999999999</v>
      </c>
      <c r="F229" s="39">
        <v>0.29230975999999997</v>
      </c>
      <c r="G229" s="14">
        <v>7.8549000000000002E-4</v>
      </c>
      <c r="H229" s="14">
        <v>2.1777939999999999E-2</v>
      </c>
      <c r="I229" s="29" t="s">
        <v>575</v>
      </c>
      <c r="J229" s="15" t="s">
        <v>23</v>
      </c>
      <c r="L229" s="19"/>
      <c r="M229" s="17"/>
      <c r="N229" s="16"/>
      <c r="O229" s="17"/>
      <c r="Q229" s="4"/>
      <c r="R229" s="4"/>
      <c r="S229" s="4"/>
    </row>
    <row r="230" spans="2:19" ht="15.75" customHeight="1" x14ac:dyDescent="0.2">
      <c r="B230" s="13" t="s">
        <v>980</v>
      </c>
      <c r="C230" s="13" t="s">
        <v>981</v>
      </c>
      <c r="D230" s="39">
        <v>9.0078866899999994</v>
      </c>
      <c r="E230" s="39">
        <v>-0.6310519</v>
      </c>
      <c r="F230" s="39">
        <v>0.31642680000000001</v>
      </c>
      <c r="G230" s="14">
        <v>1.4852699999999999E-3</v>
      </c>
      <c r="H230" s="14">
        <v>2.985198E-2</v>
      </c>
      <c r="I230" s="29" t="s">
        <v>575</v>
      </c>
      <c r="J230" s="15" t="s">
        <v>23</v>
      </c>
      <c r="Q230" s="4"/>
      <c r="R230" s="4"/>
      <c r="S230" s="4"/>
    </row>
    <row r="231" spans="2:19" ht="15.75" customHeight="1" x14ac:dyDescent="0.2">
      <c r="B231" s="13" t="s">
        <v>982</v>
      </c>
      <c r="C231" s="13" t="s">
        <v>983</v>
      </c>
      <c r="D231" s="39">
        <v>35.367782200000001</v>
      </c>
      <c r="E231" s="39">
        <v>-0.63785179999999997</v>
      </c>
      <c r="F231" s="39">
        <v>0.18399245</v>
      </c>
      <c r="G231" s="14">
        <v>2.1299999999999999E-5</v>
      </c>
      <c r="H231" s="14">
        <v>2.26165E-3</v>
      </c>
      <c r="I231" s="29" t="s">
        <v>575</v>
      </c>
      <c r="J231" s="15" t="s">
        <v>23</v>
      </c>
      <c r="L231" s="16"/>
      <c r="M231" s="16"/>
      <c r="N231" s="17"/>
      <c r="O231" s="16"/>
      <c r="Q231" s="4"/>
      <c r="R231" s="4"/>
      <c r="S231" s="4"/>
    </row>
    <row r="232" spans="2:19" ht="15.75" customHeight="1" x14ac:dyDescent="0.2">
      <c r="B232" s="13" t="s">
        <v>986</v>
      </c>
      <c r="C232" s="13" t="s">
        <v>987</v>
      </c>
      <c r="D232" s="39">
        <v>11.704105999999999</v>
      </c>
      <c r="E232" s="39">
        <v>-0.63915390000000005</v>
      </c>
      <c r="F232" s="39">
        <v>0.32657270999999999</v>
      </c>
      <c r="G232" s="14">
        <v>1.59268E-3</v>
      </c>
      <c r="H232" s="14">
        <v>3.0852899999999999E-2</v>
      </c>
      <c r="I232" s="29" t="s">
        <v>575</v>
      </c>
      <c r="J232" s="15" t="s">
        <v>23</v>
      </c>
      <c r="Q232" s="4"/>
      <c r="R232" s="4"/>
      <c r="S232" s="4"/>
    </row>
    <row r="233" spans="2:19" ht="15.75" customHeight="1" x14ac:dyDescent="0.2">
      <c r="B233" s="13" t="s">
        <v>18</v>
      </c>
      <c r="C233" s="13" t="s">
        <v>988</v>
      </c>
      <c r="D233" s="39">
        <v>23.601125400000001</v>
      </c>
      <c r="E233" s="39">
        <v>-0.64236150000000003</v>
      </c>
      <c r="F233" s="39">
        <v>0.24106697999999999</v>
      </c>
      <c r="G233" s="14">
        <v>2.5594000000000002E-4</v>
      </c>
      <c r="H233" s="14">
        <v>1.167229E-2</v>
      </c>
      <c r="I233" s="29" t="s">
        <v>575</v>
      </c>
      <c r="J233" s="15" t="s">
        <v>23</v>
      </c>
      <c r="Q233" s="4"/>
      <c r="R233" s="4"/>
      <c r="S233" s="4"/>
    </row>
    <row r="234" spans="2:19" ht="15.75" customHeight="1" x14ac:dyDescent="0.2">
      <c r="B234" s="13" t="s">
        <v>249</v>
      </c>
      <c r="C234" s="13" t="s">
        <v>991</v>
      </c>
      <c r="D234" s="39">
        <v>15.387233699999999</v>
      </c>
      <c r="E234" s="39">
        <v>-0.64267969999999996</v>
      </c>
      <c r="F234" s="39">
        <v>0.25815141000000003</v>
      </c>
      <c r="G234" s="14">
        <v>5.5761000000000005E-4</v>
      </c>
      <c r="H234" s="14">
        <v>1.789524E-2</v>
      </c>
      <c r="I234" s="29" t="s">
        <v>575</v>
      </c>
      <c r="J234" s="15" t="s">
        <v>23</v>
      </c>
      <c r="L234" s="16"/>
      <c r="M234" s="17"/>
      <c r="N234" s="16"/>
      <c r="O234" s="17"/>
      <c r="Q234" s="4"/>
      <c r="R234" s="4"/>
      <c r="S234" s="4"/>
    </row>
    <row r="235" spans="2:19" ht="15.75" customHeight="1" x14ac:dyDescent="0.2">
      <c r="B235" s="13" t="s">
        <v>18</v>
      </c>
      <c r="C235" s="13" t="s">
        <v>992</v>
      </c>
      <c r="D235" s="39">
        <v>13.3879932</v>
      </c>
      <c r="E235" s="39">
        <v>-0.66982209999999998</v>
      </c>
      <c r="F235" s="39">
        <v>0.27871238999999998</v>
      </c>
      <c r="G235" s="14">
        <v>4.9432999999999996E-4</v>
      </c>
      <c r="H235" s="14">
        <v>1.654953E-2</v>
      </c>
      <c r="I235" s="29" t="s">
        <v>575</v>
      </c>
      <c r="J235" s="15" t="s">
        <v>23</v>
      </c>
      <c r="Q235" s="4"/>
      <c r="R235" s="4"/>
      <c r="S235" s="4"/>
    </row>
    <row r="236" spans="2:19" ht="15.75" customHeight="1" x14ac:dyDescent="0.2">
      <c r="B236" s="13" t="s">
        <v>18</v>
      </c>
      <c r="C236" s="13" t="s">
        <v>994</v>
      </c>
      <c r="D236" s="39">
        <v>9.1596922900000006</v>
      </c>
      <c r="E236" s="39">
        <v>-0.67291559999999995</v>
      </c>
      <c r="F236" s="39">
        <v>0.35459615999999999</v>
      </c>
      <c r="G236" s="14">
        <v>1.58015E-3</v>
      </c>
      <c r="H236" s="14">
        <v>3.0852899999999999E-2</v>
      </c>
      <c r="I236" s="29" t="s">
        <v>575</v>
      </c>
      <c r="J236" s="15" t="s">
        <v>23</v>
      </c>
      <c r="Q236" s="4"/>
      <c r="R236" s="4"/>
      <c r="S236" s="4"/>
    </row>
    <row r="237" spans="2:19" ht="15.75" customHeight="1" x14ac:dyDescent="0.2">
      <c r="B237" s="13" t="s">
        <v>995</v>
      </c>
      <c r="C237" s="13" t="s">
        <v>996</v>
      </c>
      <c r="D237" s="39">
        <v>9.0621463799999997</v>
      </c>
      <c r="E237" s="39">
        <v>-0.68160240000000005</v>
      </c>
      <c r="F237" s="39">
        <v>0.36659764</v>
      </c>
      <c r="G237" s="14">
        <v>1.8254300000000001E-3</v>
      </c>
      <c r="H237" s="14">
        <v>3.2613139999999999E-2</v>
      </c>
      <c r="I237" s="29" t="s">
        <v>575</v>
      </c>
      <c r="J237" s="15" t="s">
        <v>23</v>
      </c>
      <c r="Q237" s="4"/>
      <c r="R237" s="4"/>
      <c r="S237" s="4"/>
    </row>
    <row r="238" spans="2:19" ht="15.75" customHeight="1" x14ac:dyDescent="0.2">
      <c r="B238" s="13" t="s">
        <v>998</v>
      </c>
      <c r="C238" s="13" t="s">
        <v>999</v>
      </c>
      <c r="D238" s="39">
        <v>289.07897100000002</v>
      </c>
      <c r="E238" s="39">
        <v>-0.7163216</v>
      </c>
      <c r="F238" s="39">
        <v>0.21188116000000001</v>
      </c>
      <c r="G238" s="14">
        <v>1.5099999999999999E-5</v>
      </c>
      <c r="H238" s="14">
        <v>1.9710999999999999E-3</v>
      </c>
      <c r="I238" s="29" t="s">
        <v>575</v>
      </c>
      <c r="J238" s="15" t="s">
        <v>23</v>
      </c>
      <c r="L238" s="18"/>
      <c r="M238" s="18"/>
      <c r="N238" s="5"/>
      <c r="O238" s="18"/>
      <c r="P238" s="11"/>
      <c r="Q238" s="4"/>
      <c r="R238" s="4"/>
      <c r="S238" s="4"/>
    </row>
    <row r="239" spans="2:19" ht="15.75" customHeight="1" x14ac:dyDescent="0.2">
      <c r="B239" s="13" t="s">
        <v>18</v>
      </c>
      <c r="C239" s="13" t="s">
        <v>1000</v>
      </c>
      <c r="D239" s="39">
        <v>59.109507000000001</v>
      </c>
      <c r="E239" s="39">
        <v>-0.73508479999999998</v>
      </c>
      <c r="F239" s="39">
        <v>0.17249602</v>
      </c>
      <c r="G239" s="14">
        <v>9.8299999999999995E-7</v>
      </c>
      <c r="H239" s="14">
        <v>2.4324000000000001E-4</v>
      </c>
      <c r="I239" s="29" t="s">
        <v>575</v>
      </c>
      <c r="J239" s="15" t="s">
        <v>23</v>
      </c>
      <c r="Q239" s="4"/>
      <c r="R239" s="4"/>
      <c r="S239" s="4"/>
    </row>
    <row r="240" spans="2:19" ht="15.75" customHeight="1" x14ac:dyDescent="0.2">
      <c r="B240" s="13" t="s">
        <v>173</v>
      </c>
      <c r="C240" s="13" t="s">
        <v>1001</v>
      </c>
      <c r="D240" s="39">
        <v>8.9847568399999993</v>
      </c>
      <c r="E240" s="39">
        <v>-0.74033939999999998</v>
      </c>
      <c r="F240" s="39">
        <v>0.33996694999999999</v>
      </c>
      <c r="G240" s="14">
        <v>1.0220400000000001E-3</v>
      </c>
      <c r="H240" s="14">
        <v>2.4262889999999999E-2</v>
      </c>
      <c r="I240" s="29" t="s">
        <v>575</v>
      </c>
      <c r="J240" s="15" t="s">
        <v>23</v>
      </c>
      <c r="L240" s="16"/>
      <c r="M240" s="16"/>
      <c r="N240" s="17"/>
      <c r="O240" s="17"/>
      <c r="Q240" s="4"/>
      <c r="R240" s="4"/>
      <c r="S240" s="4"/>
    </row>
    <row r="241" spans="1:19" ht="15.75" customHeight="1" x14ac:dyDescent="0.2">
      <c r="B241" s="13" t="s">
        <v>18</v>
      </c>
      <c r="C241" s="13" t="s">
        <v>1003</v>
      </c>
      <c r="D241" s="39">
        <v>9.1494569800000001</v>
      </c>
      <c r="E241" s="39">
        <v>-0.75765629999999995</v>
      </c>
      <c r="F241" s="39">
        <v>0.43252960000000001</v>
      </c>
      <c r="G241" s="14">
        <v>1.5794100000000001E-3</v>
      </c>
      <c r="H241" s="14">
        <v>3.0852899999999999E-2</v>
      </c>
      <c r="I241" s="29" t="s">
        <v>575</v>
      </c>
      <c r="J241" s="15" t="s">
        <v>23</v>
      </c>
      <c r="Q241" s="4"/>
      <c r="R241" s="4"/>
      <c r="S241" s="4"/>
    </row>
    <row r="242" spans="1:19" ht="15.75" customHeight="1" x14ac:dyDescent="0.2">
      <c r="B242" s="13" t="s">
        <v>1005</v>
      </c>
      <c r="C242" s="13" t="s">
        <v>1006</v>
      </c>
      <c r="D242" s="39">
        <v>11.0170525</v>
      </c>
      <c r="E242" s="39">
        <v>-0.76269109999999996</v>
      </c>
      <c r="F242" s="39">
        <v>0.31667250000000002</v>
      </c>
      <c r="G242" s="14">
        <v>4.9658000000000005E-4</v>
      </c>
      <c r="H242" s="14">
        <v>1.654953E-2</v>
      </c>
      <c r="I242" s="29" t="s">
        <v>575</v>
      </c>
      <c r="J242" s="15" t="s">
        <v>23</v>
      </c>
      <c r="Q242" s="4"/>
      <c r="R242" s="4"/>
      <c r="S242" s="4"/>
    </row>
    <row r="243" spans="1:19" ht="15.75" customHeight="1" x14ac:dyDescent="0.2">
      <c r="B243" s="13" t="s">
        <v>796</v>
      </c>
      <c r="C243" s="13" t="s">
        <v>1009</v>
      </c>
      <c r="D243" s="39">
        <v>17.972270200000001</v>
      </c>
      <c r="E243" s="39">
        <v>-0.76428549999999995</v>
      </c>
      <c r="F243" s="39">
        <v>0.26814280000000001</v>
      </c>
      <c r="G243" s="14">
        <v>1.8137000000000001E-4</v>
      </c>
      <c r="H243" s="14">
        <v>9.5244500000000003E-3</v>
      </c>
      <c r="I243" s="29" t="s">
        <v>575</v>
      </c>
      <c r="J243" s="15" t="s">
        <v>23</v>
      </c>
      <c r="L243" s="16"/>
      <c r="M243" s="16"/>
      <c r="N243" s="17"/>
      <c r="O243" s="17"/>
      <c r="P243" s="11"/>
      <c r="Q243" s="4"/>
      <c r="R243" s="4"/>
      <c r="S243" s="4"/>
    </row>
    <row r="244" spans="1:19" ht="15.75" customHeight="1" x14ac:dyDescent="0.2">
      <c r="B244" s="13" t="s">
        <v>1012</v>
      </c>
      <c r="C244" s="13" t="s">
        <v>1013</v>
      </c>
      <c r="D244" s="39">
        <v>500.38707900000003</v>
      </c>
      <c r="E244" s="39">
        <v>-0.77456970000000003</v>
      </c>
      <c r="F244" s="39">
        <v>0.15441932999999999</v>
      </c>
      <c r="G244" s="14">
        <v>1.28E-8</v>
      </c>
      <c r="H244" s="14">
        <v>1.11E-5</v>
      </c>
      <c r="I244" s="29" t="s">
        <v>575</v>
      </c>
      <c r="J244" s="15" t="s">
        <v>23</v>
      </c>
      <c r="L244" s="16"/>
      <c r="M244" s="16"/>
      <c r="N244" s="16"/>
      <c r="O244" s="16"/>
      <c r="Q244" s="4"/>
      <c r="R244" s="4"/>
      <c r="S244" s="4"/>
    </row>
    <row r="245" spans="1:19" ht="15.75" customHeight="1" x14ac:dyDescent="0.2">
      <c r="B245" s="13" t="s">
        <v>1016</v>
      </c>
      <c r="C245" s="13" t="s">
        <v>1017</v>
      </c>
      <c r="D245" s="39">
        <v>7.4996568999999997</v>
      </c>
      <c r="E245" s="39">
        <v>-0.79379449999999996</v>
      </c>
      <c r="F245" s="39">
        <v>0.29894828000000001</v>
      </c>
      <c r="G245" s="14">
        <v>3.4792999999999998E-4</v>
      </c>
      <c r="H245" s="14">
        <v>1.3549790000000001E-2</v>
      </c>
      <c r="I245" s="29" t="s">
        <v>575</v>
      </c>
      <c r="J245" s="15" t="s">
        <v>23</v>
      </c>
      <c r="Q245" s="4"/>
      <c r="R245" s="4"/>
      <c r="S245" s="4"/>
    </row>
    <row r="246" spans="1:19" ht="15.75" customHeight="1" x14ac:dyDescent="0.2">
      <c r="B246" s="13" t="s">
        <v>796</v>
      </c>
      <c r="C246" s="13" t="s">
        <v>1018</v>
      </c>
      <c r="D246" s="39">
        <v>34.662239800000002</v>
      </c>
      <c r="E246" s="39">
        <v>-0.79926560000000002</v>
      </c>
      <c r="F246" s="39">
        <v>0.21842237</v>
      </c>
      <c r="G246" s="14">
        <v>9.8600000000000005E-6</v>
      </c>
      <c r="H246" s="14">
        <v>1.4659600000000001E-3</v>
      </c>
      <c r="I246" s="29" t="s">
        <v>575</v>
      </c>
      <c r="J246" s="15" t="s">
        <v>23</v>
      </c>
      <c r="L246" s="16"/>
      <c r="M246" s="16"/>
      <c r="N246" s="17"/>
      <c r="O246" s="17"/>
      <c r="P246" s="11"/>
      <c r="Q246" s="4"/>
      <c r="R246" s="4"/>
      <c r="S246" s="4"/>
    </row>
    <row r="247" spans="1:19" ht="15.75" customHeight="1" x14ac:dyDescent="0.2">
      <c r="B247" s="13" t="s">
        <v>1019</v>
      </c>
      <c r="C247" s="13" t="s">
        <v>1020</v>
      </c>
      <c r="D247" s="39">
        <v>2463.8808199999999</v>
      </c>
      <c r="E247" s="39">
        <v>-0.87130149999999995</v>
      </c>
      <c r="F247" s="39">
        <v>0.21093202999999999</v>
      </c>
      <c r="G247" s="14">
        <v>5.4300000000000003E-7</v>
      </c>
      <c r="H247" s="14">
        <v>1.5672E-4</v>
      </c>
      <c r="I247" s="29" t="s">
        <v>575</v>
      </c>
      <c r="J247" s="15" t="s">
        <v>23</v>
      </c>
      <c r="L247" s="16"/>
      <c r="M247" s="16"/>
      <c r="N247" s="17"/>
      <c r="O247" s="16"/>
      <c r="P247" s="11"/>
      <c r="Q247" s="4"/>
      <c r="R247" s="4"/>
      <c r="S247" s="4"/>
    </row>
    <row r="248" spans="1:19" ht="15.75" customHeight="1" x14ac:dyDescent="0.2">
      <c r="B248" s="13" t="s">
        <v>18</v>
      </c>
      <c r="C248" s="13" t="s">
        <v>1023</v>
      </c>
      <c r="D248" s="39">
        <v>3.8077300699999999</v>
      </c>
      <c r="E248" s="39">
        <v>-0.89663550000000003</v>
      </c>
      <c r="F248" s="39">
        <v>0.68906409000000002</v>
      </c>
      <c r="G248" s="14">
        <v>3.60196E-3</v>
      </c>
      <c r="H248" s="14">
        <v>4.9769140000000003E-2</v>
      </c>
      <c r="I248" s="29" t="s">
        <v>575</v>
      </c>
      <c r="J248" s="15" t="s">
        <v>23</v>
      </c>
      <c r="Q248" s="4"/>
      <c r="R248" s="4"/>
      <c r="S248" s="4"/>
    </row>
    <row r="249" spans="1:19" ht="15.75" customHeight="1" x14ac:dyDescent="0.2">
      <c r="B249" s="13" t="s">
        <v>534</v>
      </c>
      <c r="C249" s="13" t="s">
        <v>535</v>
      </c>
      <c r="D249" s="39">
        <v>126.899171</v>
      </c>
      <c r="E249" s="39">
        <v>-0.91477450000000005</v>
      </c>
      <c r="F249" s="39">
        <v>0.18706605000000001</v>
      </c>
      <c r="G249" s="14">
        <v>4.4799999999999997E-8</v>
      </c>
      <c r="H249" s="14">
        <v>1.9400000000000001E-5</v>
      </c>
      <c r="I249" s="29" t="s">
        <v>575</v>
      </c>
      <c r="J249" s="15" t="s">
        <v>23</v>
      </c>
      <c r="L249" s="28"/>
      <c r="M249" s="26"/>
      <c r="Q249" s="4"/>
      <c r="R249" s="4"/>
      <c r="S249" s="4"/>
    </row>
    <row r="250" spans="1:19" ht="15.75" customHeight="1" x14ac:dyDescent="0.2">
      <c r="B250" s="13" t="s">
        <v>1028</v>
      </c>
      <c r="C250" s="13" t="s">
        <v>1029</v>
      </c>
      <c r="D250" s="39">
        <v>16.7370625</v>
      </c>
      <c r="E250" s="39">
        <v>-0.93858129999999995</v>
      </c>
      <c r="F250" s="39">
        <v>0.27984048</v>
      </c>
      <c r="G250" s="14">
        <v>2.12E-5</v>
      </c>
      <c r="H250" s="14">
        <v>2.26165E-3</v>
      </c>
      <c r="I250" s="29" t="s">
        <v>575</v>
      </c>
      <c r="J250" s="15" t="s">
        <v>23</v>
      </c>
      <c r="Q250" s="4"/>
      <c r="R250" s="4"/>
      <c r="S250" s="4"/>
    </row>
    <row r="251" spans="1:19" ht="15.75" customHeight="1" x14ac:dyDescent="0.2">
      <c r="B251" s="13" t="s">
        <v>18</v>
      </c>
      <c r="C251" s="13" t="s">
        <v>1032</v>
      </c>
      <c r="D251" s="39">
        <v>4.0390296799999996</v>
      </c>
      <c r="E251" s="39">
        <v>-0.9595783</v>
      </c>
      <c r="F251" s="39">
        <v>0.48341527000000001</v>
      </c>
      <c r="G251" s="14">
        <v>1.3357099999999999E-3</v>
      </c>
      <c r="H251" s="14">
        <v>2.8755200000000002E-2</v>
      </c>
      <c r="I251" s="29" t="s">
        <v>575</v>
      </c>
      <c r="J251" s="15" t="s">
        <v>23</v>
      </c>
      <c r="Q251" s="4"/>
      <c r="R251" s="4"/>
      <c r="S251" s="4"/>
    </row>
    <row r="252" spans="1:19" ht="15.75" customHeight="1" x14ac:dyDescent="0.2">
      <c r="B252" s="13" t="s">
        <v>33</v>
      </c>
      <c r="C252" s="13" t="s">
        <v>873</v>
      </c>
      <c r="D252" s="39">
        <v>12.061547900000001</v>
      </c>
      <c r="E252" s="39">
        <v>-0.96672049999999998</v>
      </c>
      <c r="F252" s="39">
        <v>0.30732255000000003</v>
      </c>
      <c r="G252" s="14">
        <v>6.0800000000000001E-5</v>
      </c>
      <c r="H252" s="14">
        <v>5.2658699999999998E-3</v>
      </c>
      <c r="I252" s="29" t="s">
        <v>575</v>
      </c>
      <c r="J252" s="15" t="s">
        <v>23</v>
      </c>
      <c r="L252" s="16"/>
      <c r="M252" s="16"/>
      <c r="N252" s="16"/>
      <c r="O252" s="16"/>
      <c r="Q252" s="4"/>
      <c r="R252" s="4"/>
      <c r="S252" s="4"/>
    </row>
    <row r="253" spans="1:19" ht="15.75" customHeight="1" x14ac:dyDescent="0.2">
      <c r="A253" s="11"/>
      <c r="B253" s="13" t="s">
        <v>1037</v>
      </c>
      <c r="C253" s="13" t="s">
        <v>1039</v>
      </c>
      <c r="D253" s="39">
        <v>87.8994395</v>
      </c>
      <c r="E253" s="39">
        <v>-0.97083059999999999</v>
      </c>
      <c r="F253" s="39">
        <v>0.16293636</v>
      </c>
      <c r="G253" s="14">
        <v>7.9600000000000002E-11</v>
      </c>
      <c r="H253" s="14">
        <v>2.7599999999999998E-7</v>
      </c>
      <c r="I253" s="29" t="s">
        <v>575</v>
      </c>
      <c r="J253" s="15" t="s">
        <v>23</v>
      </c>
      <c r="K253" s="11" t="s">
        <v>1040</v>
      </c>
      <c r="L253" s="18"/>
      <c r="M253" s="5"/>
      <c r="N253" s="5"/>
      <c r="O253" s="5"/>
      <c r="P253" s="11"/>
      <c r="Q253" s="32"/>
      <c r="R253" s="4"/>
      <c r="S253" s="4"/>
    </row>
    <row r="254" spans="1:19" ht="15.75" customHeight="1" x14ac:dyDescent="0.2">
      <c r="B254" s="13" t="s">
        <v>386</v>
      </c>
      <c r="C254" s="13" t="s">
        <v>1043</v>
      </c>
      <c r="D254" s="39">
        <v>3.5237295400000002</v>
      </c>
      <c r="E254" s="39">
        <v>-1.0217510999999999</v>
      </c>
      <c r="F254" s="39">
        <v>0.54875394</v>
      </c>
      <c r="G254" s="14">
        <v>1.58635E-3</v>
      </c>
      <c r="H254" s="14">
        <v>3.0852899999999999E-2</v>
      </c>
      <c r="I254" s="29" t="s">
        <v>575</v>
      </c>
      <c r="J254" s="15" t="s">
        <v>23</v>
      </c>
      <c r="L254" s="16"/>
      <c r="M254" s="16"/>
      <c r="N254" s="16"/>
      <c r="O254" s="16"/>
      <c r="Q254" s="4"/>
      <c r="R254" s="4"/>
      <c r="S254" s="4"/>
    </row>
    <row r="255" spans="1:19" ht="15.75" customHeight="1" x14ac:dyDescent="0.2">
      <c r="A255" s="11"/>
      <c r="B255" s="13" t="s">
        <v>427</v>
      </c>
      <c r="C255" s="13" t="s">
        <v>428</v>
      </c>
      <c r="D255" s="39">
        <v>47.004257500000001</v>
      </c>
      <c r="E255" s="39">
        <v>-1.0891641999999999</v>
      </c>
      <c r="F255" s="39">
        <v>0.20081315</v>
      </c>
      <c r="G255" s="14">
        <v>2.3499999999999999E-9</v>
      </c>
      <c r="H255" s="14">
        <v>2.7199999999999998E-6</v>
      </c>
      <c r="I255" s="29" t="s">
        <v>575</v>
      </c>
      <c r="J255" s="15" t="s">
        <v>23</v>
      </c>
      <c r="L255" s="28"/>
      <c r="O255" s="26"/>
      <c r="Q255" s="4"/>
      <c r="R255" s="4"/>
      <c r="S255" s="4"/>
    </row>
    <row r="256" spans="1:19" ht="15.75" customHeight="1" x14ac:dyDescent="0.2">
      <c r="B256" s="13" t="s">
        <v>18</v>
      </c>
      <c r="C256" s="13" t="s">
        <v>1048</v>
      </c>
      <c r="D256" s="39">
        <v>45.545425899999998</v>
      </c>
      <c r="E256" s="39">
        <v>-1.1073351</v>
      </c>
      <c r="F256" s="39">
        <v>0.22418583</v>
      </c>
      <c r="G256" s="14">
        <v>2.3499999999999999E-8</v>
      </c>
      <c r="H256" s="14">
        <v>1.63E-5</v>
      </c>
      <c r="I256" s="29" t="s">
        <v>575</v>
      </c>
      <c r="J256" s="15" t="s">
        <v>23</v>
      </c>
      <c r="Q256" s="4"/>
      <c r="R256" s="4"/>
      <c r="S256" s="4"/>
    </row>
    <row r="257" spans="2:19" ht="15.75" customHeight="1" x14ac:dyDescent="0.2">
      <c r="B257" s="13" t="s">
        <v>964</v>
      </c>
      <c r="C257" s="13" t="s">
        <v>1051</v>
      </c>
      <c r="D257" s="39">
        <v>9.3462748399999995</v>
      </c>
      <c r="E257" s="39">
        <v>-1.1282679</v>
      </c>
      <c r="F257" s="39">
        <v>0.31520794000000002</v>
      </c>
      <c r="G257" s="14">
        <v>8.3699999999999995E-6</v>
      </c>
      <c r="H257" s="14">
        <v>1.38221E-3</v>
      </c>
      <c r="I257" s="29" t="s">
        <v>575</v>
      </c>
      <c r="J257" s="15" t="s">
        <v>23</v>
      </c>
      <c r="L257" s="18"/>
      <c r="M257" s="18"/>
      <c r="N257" s="5"/>
      <c r="O257" s="18"/>
      <c r="P257" s="11"/>
      <c r="Q257" s="4"/>
      <c r="R257" s="4"/>
      <c r="S257" s="4"/>
    </row>
    <row r="258" spans="2:19" ht="15.75" customHeight="1" x14ac:dyDescent="0.2">
      <c r="B258" s="13" t="s">
        <v>427</v>
      </c>
      <c r="C258" s="13" t="s">
        <v>1053</v>
      </c>
      <c r="D258" s="39">
        <v>3.82548391</v>
      </c>
      <c r="E258" s="39">
        <v>-1.6638092</v>
      </c>
      <c r="F258" s="39">
        <v>0.38938220000000001</v>
      </c>
      <c r="G258" s="14">
        <v>9.6299999999999993E-7</v>
      </c>
      <c r="H258" s="14">
        <v>2.4324000000000001E-4</v>
      </c>
      <c r="I258" s="29" t="s">
        <v>575</v>
      </c>
      <c r="J258" s="15" t="s">
        <v>23</v>
      </c>
      <c r="L258" s="28"/>
      <c r="O258" s="26"/>
      <c r="Q258" s="4"/>
      <c r="R258" s="4"/>
      <c r="S258" s="4"/>
    </row>
    <row r="259" spans="2:19" ht="15.75" customHeight="1" x14ac:dyDescent="0.2">
      <c r="Q259" s="4"/>
      <c r="R259" s="4"/>
      <c r="S259" s="4"/>
    </row>
    <row r="260" spans="2:19" ht="15.75" customHeight="1" x14ac:dyDescent="0.2">
      <c r="Q260" s="4"/>
      <c r="R260" s="4"/>
      <c r="S260" s="4"/>
    </row>
    <row r="261" spans="2:19" ht="15.75" customHeight="1" x14ac:dyDescent="0.2">
      <c r="Q261" s="4"/>
      <c r="R261" s="4"/>
      <c r="S261" s="4"/>
    </row>
    <row r="262" spans="2:19" ht="15.75" customHeight="1" x14ac:dyDescent="0.2">
      <c r="Q262" s="4"/>
      <c r="R262" s="4"/>
      <c r="S262" s="4"/>
    </row>
    <row r="263" spans="2:19" ht="15.75" customHeight="1" x14ac:dyDescent="0.2">
      <c r="Q263" s="4"/>
      <c r="R263" s="4"/>
      <c r="S263" s="4"/>
    </row>
    <row r="264" spans="2:19" ht="15.75" customHeight="1" x14ac:dyDescent="0.2">
      <c r="Q264" s="4"/>
      <c r="R264" s="4"/>
      <c r="S264" s="4"/>
    </row>
    <row r="265" spans="2:19" ht="15.75" customHeight="1" x14ac:dyDescent="0.2">
      <c r="Q265" s="4"/>
      <c r="R265" s="4"/>
      <c r="S265" s="4"/>
    </row>
    <row r="266" spans="2:19" ht="15.75" customHeight="1" x14ac:dyDescent="0.2">
      <c r="Q266" s="4"/>
      <c r="R266" s="4"/>
      <c r="S266" s="4"/>
    </row>
    <row r="267" spans="2:19" ht="15.75" customHeight="1" x14ac:dyDescent="0.2">
      <c r="Q267" s="4"/>
      <c r="R267" s="4"/>
      <c r="S267" s="4"/>
    </row>
    <row r="268" spans="2:19" ht="15.75" customHeight="1" x14ac:dyDescent="0.2">
      <c r="Q268" s="4"/>
      <c r="R268" s="4"/>
      <c r="S268" s="4"/>
    </row>
    <row r="269" spans="2:19" ht="15.75" customHeight="1" x14ac:dyDescent="0.2">
      <c r="Q269" s="4"/>
      <c r="R269" s="4"/>
      <c r="S269" s="4"/>
    </row>
    <row r="270" spans="2:19" ht="15.75" customHeight="1" x14ac:dyDescent="0.2">
      <c r="Q270" s="4"/>
      <c r="R270" s="4"/>
      <c r="S270" s="4"/>
    </row>
    <row r="271" spans="2:19" ht="15.75" customHeight="1" x14ac:dyDescent="0.2">
      <c r="Q271" s="4"/>
      <c r="R271" s="4"/>
      <c r="S271" s="4"/>
    </row>
    <row r="272" spans="2:19" ht="15.75" customHeight="1" x14ac:dyDescent="0.2">
      <c r="Q272" s="4"/>
      <c r="R272" s="4"/>
      <c r="S272" s="4"/>
    </row>
    <row r="273" spans="17:19" ht="15.75" customHeight="1" x14ac:dyDescent="0.2">
      <c r="Q273" s="4"/>
      <c r="R273" s="4"/>
      <c r="S273" s="4"/>
    </row>
    <row r="274" spans="17:19" ht="15.75" customHeight="1" x14ac:dyDescent="0.2">
      <c r="Q274" s="4"/>
      <c r="R274" s="4"/>
      <c r="S274" s="4"/>
    </row>
    <row r="275" spans="17:19" ht="15.75" customHeight="1" x14ac:dyDescent="0.2">
      <c r="Q275" s="4"/>
      <c r="R275" s="4"/>
      <c r="S275" s="4"/>
    </row>
    <row r="276" spans="17:19" ht="15.75" customHeight="1" x14ac:dyDescent="0.2">
      <c r="Q276" s="4"/>
      <c r="R276" s="4"/>
      <c r="S276" s="4"/>
    </row>
    <row r="277" spans="17:19" ht="15.75" customHeight="1" x14ac:dyDescent="0.2">
      <c r="Q277" s="4"/>
      <c r="R277" s="4"/>
      <c r="S277" s="4"/>
    </row>
    <row r="278" spans="17:19" ht="15.75" customHeight="1" x14ac:dyDescent="0.2">
      <c r="Q278" s="4"/>
      <c r="R278" s="4"/>
      <c r="S278" s="4"/>
    </row>
    <row r="279" spans="17:19" ht="15.75" customHeight="1" x14ac:dyDescent="0.2">
      <c r="Q279" s="4"/>
      <c r="R279" s="4"/>
      <c r="S279" s="4"/>
    </row>
    <row r="280" spans="17:19" ht="15.75" customHeight="1" x14ac:dyDescent="0.2">
      <c r="Q280" s="4"/>
      <c r="R280" s="4"/>
      <c r="S280" s="4"/>
    </row>
    <row r="281" spans="17:19" ht="15.75" customHeight="1" x14ac:dyDescent="0.2">
      <c r="Q281" s="4"/>
      <c r="R281" s="4"/>
      <c r="S281" s="4"/>
    </row>
    <row r="282" spans="17:19" ht="15.75" customHeight="1" x14ac:dyDescent="0.2">
      <c r="Q282" s="4"/>
      <c r="R282" s="4"/>
      <c r="S282" s="4"/>
    </row>
    <row r="283" spans="17:19" ht="15.75" customHeight="1" x14ac:dyDescent="0.2">
      <c r="Q283" s="4"/>
      <c r="R283" s="4"/>
      <c r="S283" s="4"/>
    </row>
    <row r="284" spans="17:19" ht="15.75" customHeight="1" x14ac:dyDescent="0.2">
      <c r="Q284" s="4"/>
      <c r="R284" s="4"/>
      <c r="S284" s="4"/>
    </row>
    <row r="285" spans="17:19" ht="15.75" customHeight="1" x14ac:dyDescent="0.2">
      <c r="Q285" s="4"/>
      <c r="R285" s="4"/>
      <c r="S285" s="4"/>
    </row>
    <row r="286" spans="17:19" ht="15.75" customHeight="1" x14ac:dyDescent="0.2">
      <c r="Q286" s="4"/>
      <c r="R286" s="4"/>
      <c r="S286" s="4"/>
    </row>
    <row r="287" spans="17:19" ht="15.75" customHeight="1" x14ac:dyDescent="0.2">
      <c r="Q287" s="4"/>
      <c r="R287" s="4"/>
      <c r="S287" s="4"/>
    </row>
    <row r="288" spans="17:19" ht="15.75" customHeight="1" x14ac:dyDescent="0.2">
      <c r="Q288" s="4"/>
      <c r="R288" s="4"/>
      <c r="S288" s="4"/>
    </row>
    <row r="289" spans="17:19" ht="15.75" customHeight="1" x14ac:dyDescent="0.2">
      <c r="Q289" s="4"/>
      <c r="R289" s="4"/>
      <c r="S289" s="4"/>
    </row>
    <row r="290" spans="17:19" ht="15.75" customHeight="1" x14ac:dyDescent="0.2">
      <c r="Q290" s="4"/>
      <c r="R290" s="4"/>
      <c r="S290" s="4"/>
    </row>
    <row r="291" spans="17:19" ht="15.75" customHeight="1" x14ac:dyDescent="0.2">
      <c r="Q291" s="4"/>
      <c r="R291" s="4"/>
      <c r="S291" s="4"/>
    </row>
    <row r="292" spans="17:19" ht="15.75" customHeight="1" x14ac:dyDescent="0.2">
      <c r="Q292" s="4"/>
      <c r="R292" s="4"/>
      <c r="S292" s="4"/>
    </row>
    <row r="293" spans="17:19" ht="15.75" customHeight="1" x14ac:dyDescent="0.2">
      <c r="Q293" s="4"/>
      <c r="R293" s="4"/>
      <c r="S293" s="4"/>
    </row>
    <row r="294" spans="17:19" ht="15.75" customHeight="1" x14ac:dyDescent="0.2">
      <c r="Q294" s="4"/>
      <c r="R294" s="4"/>
      <c r="S294" s="4"/>
    </row>
    <row r="295" spans="17:19" ht="15.75" customHeight="1" x14ac:dyDescent="0.2">
      <c r="Q295" s="4"/>
      <c r="R295" s="4"/>
      <c r="S295" s="4"/>
    </row>
    <row r="296" spans="17:19" ht="15.75" customHeight="1" x14ac:dyDescent="0.2">
      <c r="Q296" s="4"/>
      <c r="R296" s="4"/>
      <c r="S296" s="4"/>
    </row>
    <row r="297" spans="17:19" ht="15.75" customHeight="1" x14ac:dyDescent="0.2">
      <c r="Q297" s="4"/>
      <c r="R297" s="4"/>
      <c r="S297" s="4"/>
    </row>
    <row r="298" spans="17:19" ht="15.75" customHeight="1" x14ac:dyDescent="0.2">
      <c r="Q298" s="4"/>
      <c r="R298" s="4"/>
      <c r="S298" s="4"/>
    </row>
    <row r="299" spans="17:19" ht="15.75" customHeight="1" x14ac:dyDescent="0.2">
      <c r="Q299" s="4"/>
      <c r="R299" s="4"/>
      <c r="S299" s="4"/>
    </row>
    <row r="300" spans="17:19" ht="15.75" customHeight="1" x14ac:dyDescent="0.2">
      <c r="Q300" s="4"/>
      <c r="R300" s="4"/>
      <c r="S300" s="4"/>
    </row>
    <row r="301" spans="17:19" ht="15.75" customHeight="1" x14ac:dyDescent="0.2">
      <c r="Q301" s="4"/>
      <c r="R301" s="4"/>
      <c r="S301" s="4"/>
    </row>
    <row r="302" spans="17:19" ht="15.75" customHeight="1" x14ac:dyDescent="0.2">
      <c r="Q302" s="4"/>
      <c r="R302" s="4"/>
      <c r="S302" s="4"/>
    </row>
    <row r="303" spans="17:19" ht="15.75" customHeight="1" x14ac:dyDescent="0.2">
      <c r="Q303" s="4"/>
      <c r="R303" s="4"/>
      <c r="S303" s="4"/>
    </row>
    <row r="304" spans="17:19" ht="15.75" customHeight="1" x14ac:dyDescent="0.2">
      <c r="Q304" s="4"/>
      <c r="R304" s="4"/>
      <c r="S304" s="4"/>
    </row>
    <row r="305" spans="17:19" ht="15.75" customHeight="1" x14ac:dyDescent="0.2">
      <c r="Q305" s="4"/>
      <c r="R305" s="4"/>
      <c r="S305" s="4"/>
    </row>
    <row r="306" spans="17:19" ht="15.75" customHeight="1" x14ac:dyDescent="0.2">
      <c r="Q306" s="4"/>
      <c r="R306" s="4"/>
      <c r="S306" s="4"/>
    </row>
    <row r="307" spans="17:19" ht="15.75" customHeight="1" x14ac:dyDescent="0.2">
      <c r="Q307" s="4"/>
      <c r="R307" s="4"/>
      <c r="S307" s="4"/>
    </row>
    <row r="308" spans="17:19" ht="15.75" customHeight="1" x14ac:dyDescent="0.2">
      <c r="Q308" s="4"/>
      <c r="R308" s="4"/>
      <c r="S308" s="4"/>
    </row>
    <row r="309" spans="17:19" ht="15.75" customHeight="1" x14ac:dyDescent="0.2">
      <c r="Q309" s="4"/>
      <c r="R309" s="4"/>
      <c r="S309" s="4"/>
    </row>
    <row r="310" spans="17:19" ht="15.75" customHeight="1" x14ac:dyDescent="0.2">
      <c r="Q310" s="4"/>
      <c r="R310" s="4"/>
      <c r="S310" s="4"/>
    </row>
    <row r="311" spans="17:19" ht="15.75" customHeight="1" x14ac:dyDescent="0.2">
      <c r="Q311" s="4"/>
      <c r="R311" s="4"/>
      <c r="S311" s="4"/>
    </row>
    <row r="312" spans="17:19" ht="15.75" customHeight="1" x14ac:dyDescent="0.2">
      <c r="Q312" s="4"/>
      <c r="R312" s="4"/>
      <c r="S312" s="4"/>
    </row>
    <row r="313" spans="17:19" ht="15.75" customHeight="1" x14ac:dyDescent="0.2">
      <c r="Q313" s="4"/>
      <c r="R313" s="4"/>
      <c r="S313" s="4"/>
    </row>
    <row r="314" spans="17:19" ht="15.75" customHeight="1" x14ac:dyDescent="0.2">
      <c r="Q314" s="4"/>
      <c r="R314" s="4"/>
      <c r="S314" s="4"/>
    </row>
    <row r="315" spans="17:19" ht="15.75" customHeight="1" x14ac:dyDescent="0.2">
      <c r="Q315" s="4"/>
      <c r="R315" s="4"/>
      <c r="S315" s="4"/>
    </row>
    <row r="316" spans="17:19" ht="15.75" customHeight="1" x14ac:dyDescent="0.2">
      <c r="Q316" s="4"/>
      <c r="R316" s="4"/>
      <c r="S316" s="4"/>
    </row>
    <row r="317" spans="17:19" ht="15.75" customHeight="1" x14ac:dyDescent="0.2">
      <c r="Q317" s="4"/>
      <c r="R317" s="4"/>
      <c r="S317" s="4"/>
    </row>
    <row r="318" spans="17:19" ht="15.75" customHeight="1" x14ac:dyDescent="0.2">
      <c r="Q318" s="4"/>
      <c r="R318" s="4"/>
      <c r="S318" s="4"/>
    </row>
    <row r="319" spans="17:19" ht="15.75" customHeight="1" x14ac:dyDescent="0.2">
      <c r="Q319" s="4"/>
      <c r="R319" s="4"/>
      <c r="S319" s="4"/>
    </row>
    <row r="320" spans="17:19" ht="15.75" customHeight="1" x14ac:dyDescent="0.2">
      <c r="Q320" s="4"/>
      <c r="R320" s="4"/>
      <c r="S320" s="4"/>
    </row>
    <row r="321" spans="17:19" ht="15.75" customHeight="1" x14ac:dyDescent="0.2">
      <c r="Q321" s="4"/>
      <c r="R321" s="4"/>
      <c r="S321" s="4"/>
    </row>
    <row r="322" spans="17:19" ht="15.75" customHeight="1" x14ac:dyDescent="0.2">
      <c r="Q322" s="4"/>
      <c r="R322" s="4"/>
      <c r="S322" s="4"/>
    </row>
    <row r="323" spans="17:19" ht="15.75" customHeight="1" x14ac:dyDescent="0.2">
      <c r="Q323" s="4"/>
      <c r="R323" s="4"/>
      <c r="S323" s="4"/>
    </row>
    <row r="324" spans="17:19" ht="15.75" customHeight="1" x14ac:dyDescent="0.2">
      <c r="Q324" s="4"/>
      <c r="R324" s="4"/>
      <c r="S324" s="4"/>
    </row>
    <row r="325" spans="17:19" ht="15.75" customHeight="1" x14ac:dyDescent="0.2">
      <c r="Q325" s="4"/>
      <c r="R325" s="4"/>
      <c r="S325" s="4"/>
    </row>
    <row r="326" spans="17:19" ht="15.75" customHeight="1" x14ac:dyDescent="0.2">
      <c r="Q326" s="4"/>
      <c r="R326" s="4"/>
      <c r="S326" s="4"/>
    </row>
    <row r="327" spans="17:19" ht="15.75" customHeight="1" x14ac:dyDescent="0.2">
      <c r="Q327" s="4"/>
      <c r="R327" s="4"/>
      <c r="S327" s="4"/>
    </row>
    <row r="328" spans="17:19" ht="15.75" customHeight="1" x14ac:dyDescent="0.2">
      <c r="Q328" s="4"/>
      <c r="R328" s="4"/>
      <c r="S328" s="4"/>
    </row>
    <row r="329" spans="17:19" ht="15.75" customHeight="1" x14ac:dyDescent="0.2">
      <c r="Q329" s="4"/>
      <c r="R329" s="4"/>
      <c r="S329" s="4"/>
    </row>
    <row r="330" spans="17:19" ht="15.75" customHeight="1" x14ac:dyDescent="0.2">
      <c r="Q330" s="4"/>
      <c r="R330" s="4"/>
      <c r="S330" s="4"/>
    </row>
    <row r="331" spans="17:19" ht="15.75" customHeight="1" x14ac:dyDescent="0.2">
      <c r="Q331" s="4"/>
      <c r="R331" s="4"/>
      <c r="S331" s="4"/>
    </row>
    <row r="332" spans="17:19" ht="15.75" customHeight="1" x14ac:dyDescent="0.2">
      <c r="Q332" s="4"/>
      <c r="R332" s="4"/>
      <c r="S332" s="4"/>
    </row>
    <row r="333" spans="17:19" ht="15.75" customHeight="1" x14ac:dyDescent="0.2">
      <c r="Q333" s="4"/>
      <c r="R333" s="4"/>
      <c r="S333" s="4"/>
    </row>
    <row r="334" spans="17:19" ht="15.75" customHeight="1" x14ac:dyDescent="0.2">
      <c r="Q334" s="4"/>
      <c r="R334" s="4"/>
      <c r="S334" s="4"/>
    </row>
    <row r="335" spans="17:19" ht="15.75" customHeight="1" x14ac:dyDescent="0.2">
      <c r="Q335" s="4"/>
      <c r="R335" s="4"/>
      <c r="S335" s="4"/>
    </row>
    <row r="336" spans="17:19" ht="15.75" customHeight="1" x14ac:dyDescent="0.2">
      <c r="Q336" s="4"/>
      <c r="R336" s="4"/>
      <c r="S336" s="4"/>
    </row>
    <row r="337" spans="17:19" ht="15.75" customHeight="1" x14ac:dyDescent="0.2">
      <c r="Q337" s="4"/>
      <c r="R337" s="4"/>
      <c r="S337" s="4"/>
    </row>
    <row r="338" spans="17:19" ht="15.75" customHeight="1" x14ac:dyDescent="0.2">
      <c r="Q338" s="4"/>
      <c r="R338" s="4"/>
      <c r="S338" s="4"/>
    </row>
    <row r="339" spans="17:19" ht="15.75" customHeight="1" x14ac:dyDescent="0.2">
      <c r="Q339" s="4"/>
      <c r="R339" s="4"/>
      <c r="S339" s="4"/>
    </row>
    <row r="340" spans="17:19" ht="15.75" customHeight="1" x14ac:dyDescent="0.2">
      <c r="Q340" s="4"/>
      <c r="R340" s="4"/>
      <c r="S340" s="4"/>
    </row>
    <row r="341" spans="17:19" ht="15.75" customHeight="1" x14ac:dyDescent="0.2">
      <c r="Q341" s="4"/>
      <c r="R341" s="4"/>
      <c r="S341" s="4"/>
    </row>
    <row r="342" spans="17:19" ht="15.75" customHeight="1" x14ac:dyDescent="0.2">
      <c r="Q342" s="4"/>
      <c r="R342" s="4"/>
      <c r="S342" s="4"/>
    </row>
    <row r="343" spans="17:19" ht="15.75" customHeight="1" x14ac:dyDescent="0.2">
      <c r="Q343" s="4"/>
      <c r="R343" s="4"/>
      <c r="S343" s="4"/>
    </row>
    <row r="344" spans="17:19" ht="15.75" customHeight="1" x14ac:dyDescent="0.2">
      <c r="Q344" s="4"/>
      <c r="R344" s="4"/>
      <c r="S344" s="4"/>
    </row>
    <row r="345" spans="17:19" ht="15.75" customHeight="1" x14ac:dyDescent="0.2">
      <c r="Q345" s="4"/>
      <c r="R345" s="4"/>
      <c r="S345" s="4"/>
    </row>
    <row r="346" spans="17:19" ht="15.75" customHeight="1" x14ac:dyDescent="0.2">
      <c r="Q346" s="4"/>
      <c r="R346" s="4"/>
      <c r="S346" s="4"/>
    </row>
    <row r="347" spans="17:19" ht="15.75" customHeight="1" x14ac:dyDescent="0.2">
      <c r="Q347" s="4"/>
      <c r="R347" s="4"/>
      <c r="S347" s="4"/>
    </row>
    <row r="348" spans="17:19" ht="15.75" customHeight="1" x14ac:dyDescent="0.2">
      <c r="Q348" s="4"/>
      <c r="R348" s="4"/>
      <c r="S348" s="4"/>
    </row>
    <row r="349" spans="17:19" ht="15.75" customHeight="1" x14ac:dyDescent="0.2">
      <c r="Q349" s="4"/>
      <c r="R349" s="4"/>
      <c r="S349" s="4"/>
    </row>
    <row r="350" spans="17:19" ht="15.75" customHeight="1" x14ac:dyDescent="0.2">
      <c r="Q350" s="4"/>
      <c r="R350" s="4"/>
      <c r="S350" s="4"/>
    </row>
    <row r="351" spans="17:19" ht="15.75" customHeight="1" x14ac:dyDescent="0.2">
      <c r="Q351" s="4"/>
      <c r="R351" s="4"/>
      <c r="S351" s="4"/>
    </row>
    <row r="352" spans="17:19" ht="15.75" customHeight="1" x14ac:dyDescent="0.2">
      <c r="Q352" s="4"/>
      <c r="R352" s="4"/>
      <c r="S352" s="4"/>
    </row>
    <row r="353" spans="17:19" ht="15.75" customHeight="1" x14ac:dyDescent="0.2">
      <c r="Q353" s="4"/>
      <c r="R353" s="4"/>
      <c r="S353" s="4"/>
    </row>
    <row r="354" spans="17:19" ht="15.75" customHeight="1" x14ac:dyDescent="0.2">
      <c r="Q354" s="4"/>
      <c r="R354" s="4"/>
      <c r="S354" s="4"/>
    </row>
    <row r="355" spans="17:19" ht="15.75" customHeight="1" x14ac:dyDescent="0.2">
      <c r="Q355" s="4"/>
      <c r="R355" s="4"/>
      <c r="S355" s="4"/>
    </row>
    <row r="356" spans="17:19" ht="15.75" customHeight="1" x14ac:dyDescent="0.2">
      <c r="Q356" s="4"/>
      <c r="R356" s="4"/>
      <c r="S356" s="4"/>
    </row>
    <row r="357" spans="17:19" ht="15.75" customHeight="1" x14ac:dyDescent="0.2">
      <c r="Q357" s="4"/>
      <c r="R357" s="4"/>
      <c r="S357" s="4"/>
    </row>
    <row r="358" spans="17:19" ht="15.75" customHeight="1" x14ac:dyDescent="0.2">
      <c r="Q358" s="4"/>
      <c r="R358" s="4"/>
      <c r="S358" s="4"/>
    </row>
    <row r="359" spans="17:19" ht="15.75" customHeight="1" x14ac:dyDescent="0.2">
      <c r="Q359" s="4"/>
      <c r="R359" s="4"/>
      <c r="S359" s="4"/>
    </row>
    <row r="360" spans="17:19" ht="15.75" customHeight="1" x14ac:dyDescent="0.2">
      <c r="Q360" s="4"/>
      <c r="R360" s="4"/>
      <c r="S360" s="4"/>
    </row>
    <row r="361" spans="17:19" ht="15.75" customHeight="1" x14ac:dyDescent="0.2">
      <c r="Q361" s="4"/>
      <c r="R361" s="4"/>
      <c r="S361" s="4"/>
    </row>
    <row r="362" spans="17:19" ht="15.75" customHeight="1" x14ac:dyDescent="0.2">
      <c r="Q362" s="4"/>
      <c r="R362" s="4"/>
      <c r="S362" s="4"/>
    </row>
    <row r="363" spans="17:19" ht="15.75" customHeight="1" x14ac:dyDescent="0.2">
      <c r="Q363" s="4"/>
      <c r="R363" s="4"/>
      <c r="S363" s="4"/>
    </row>
    <row r="364" spans="17:19" ht="15.75" customHeight="1" x14ac:dyDescent="0.2">
      <c r="Q364" s="4"/>
      <c r="R364" s="4"/>
      <c r="S364" s="4"/>
    </row>
    <row r="365" spans="17:19" ht="15.75" customHeight="1" x14ac:dyDescent="0.2">
      <c r="Q365" s="4"/>
      <c r="R365" s="4"/>
      <c r="S365" s="4"/>
    </row>
    <row r="366" spans="17:19" ht="15.75" customHeight="1" x14ac:dyDescent="0.2">
      <c r="Q366" s="4"/>
      <c r="R366" s="4"/>
      <c r="S366" s="4"/>
    </row>
    <row r="367" spans="17:19" ht="15.75" customHeight="1" x14ac:dyDescent="0.2">
      <c r="Q367" s="4"/>
      <c r="R367" s="4"/>
      <c r="S367" s="4"/>
    </row>
    <row r="368" spans="17:19" ht="15.75" customHeight="1" x14ac:dyDescent="0.2">
      <c r="Q368" s="4"/>
      <c r="R368" s="4"/>
      <c r="S368" s="4"/>
    </row>
    <row r="369" spans="17:19" ht="15.75" customHeight="1" x14ac:dyDescent="0.2">
      <c r="Q369" s="4"/>
      <c r="R369" s="4"/>
      <c r="S369" s="4"/>
    </row>
    <row r="370" spans="17:19" ht="15.75" customHeight="1" x14ac:dyDescent="0.2">
      <c r="Q370" s="4"/>
      <c r="R370" s="4"/>
      <c r="S370" s="4"/>
    </row>
    <row r="371" spans="17:19" ht="15.75" customHeight="1" x14ac:dyDescent="0.2">
      <c r="Q371" s="4"/>
      <c r="R371" s="4"/>
      <c r="S371" s="4"/>
    </row>
    <row r="372" spans="17:19" ht="15.75" customHeight="1" x14ac:dyDescent="0.2">
      <c r="Q372" s="4"/>
      <c r="R372" s="4"/>
      <c r="S372" s="4"/>
    </row>
    <row r="373" spans="17:19" ht="15.75" customHeight="1" x14ac:dyDescent="0.2">
      <c r="Q373" s="4"/>
      <c r="R373" s="4"/>
      <c r="S373" s="4"/>
    </row>
    <row r="374" spans="17:19" ht="15.75" customHeight="1" x14ac:dyDescent="0.2">
      <c r="Q374" s="4"/>
      <c r="R374" s="4"/>
      <c r="S374" s="4"/>
    </row>
    <row r="375" spans="17:19" ht="15.75" customHeight="1" x14ac:dyDescent="0.2">
      <c r="Q375" s="4"/>
      <c r="R375" s="4"/>
      <c r="S375" s="4"/>
    </row>
    <row r="376" spans="17:19" ht="15.75" customHeight="1" x14ac:dyDescent="0.2">
      <c r="Q376" s="4"/>
      <c r="R376" s="4"/>
      <c r="S376" s="4"/>
    </row>
    <row r="377" spans="17:19" ht="15.75" customHeight="1" x14ac:dyDescent="0.2">
      <c r="Q377" s="4"/>
      <c r="R377" s="4"/>
      <c r="S377" s="4"/>
    </row>
    <row r="378" spans="17:19" ht="15.75" customHeight="1" x14ac:dyDescent="0.2">
      <c r="Q378" s="4"/>
      <c r="R378" s="4"/>
      <c r="S378" s="4"/>
    </row>
    <row r="379" spans="17:19" ht="15.75" customHeight="1" x14ac:dyDescent="0.2">
      <c r="Q379" s="4"/>
      <c r="R379" s="4"/>
      <c r="S379" s="4"/>
    </row>
    <row r="380" spans="17:19" ht="15.75" customHeight="1" x14ac:dyDescent="0.2">
      <c r="Q380" s="4"/>
      <c r="R380" s="4"/>
      <c r="S380" s="4"/>
    </row>
    <row r="381" spans="17:19" ht="15.75" customHeight="1" x14ac:dyDescent="0.2">
      <c r="Q381" s="4"/>
      <c r="R381" s="4"/>
      <c r="S381" s="4"/>
    </row>
    <row r="382" spans="17:19" ht="15.75" customHeight="1" x14ac:dyDescent="0.2">
      <c r="Q382" s="4"/>
      <c r="R382" s="4"/>
      <c r="S382" s="4"/>
    </row>
    <row r="383" spans="17:19" ht="15.75" customHeight="1" x14ac:dyDescent="0.2">
      <c r="Q383" s="4"/>
      <c r="R383" s="4"/>
      <c r="S383" s="4"/>
    </row>
    <row r="384" spans="17:19" ht="15.75" customHeight="1" x14ac:dyDescent="0.2">
      <c r="Q384" s="4"/>
      <c r="R384" s="4"/>
      <c r="S384" s="4"/>
    </row>
    <row r="385" spans="17:19" ht="15.75" customHeight="1" x14ac:dyDescent="0.2">
      <c r="Q385" s="4"/>
      <c r="R385" s="4"/>
      <c r="S385" s="4"/>
    </row>
    <row r="386" spans="17:19" ht="15.75" customHeight="1" x14ac:dyDescent="0.2">
      <c r="Q386" s="4"/>
      <c r="R386" s="4"/>
      <c r="S386" s="4"/>
    </row>
    <row r="387" spans="17:19" ht="15.75" customHeight="1" x14ac:dyDescent="0.2">
      <c r="Q387" s="4"/>
      <c r="R387" s="4"/>
      <c r="S387" s="4"/>
    </row>
    <row r="388" spans="17:19" ht="15.75" customHeight="1" x14ac:dyDescent="0.2">
      <c r="Q388" s="4"/>
      <c r="R388" s="4"/>
      <c r="S388" s="4"/>
    </row>
    <row r="389" spans="17:19" ht="15.75" customHeight="1" x14ac:dyDescent="0.2">
      <c r="Q389" s="4"/>
      <c r="R389" s="4"/>
      <c r="S389" s="4"/>
    </row>
    <row r="390" spans="17:19" ht="15.75" customHeight="1" x14ac:dyDescent="0.2">
      <c r="Q390" s="4"/>
      <c r="R390" s="4"/>
      <c r="S390" s="4"/>
    </row>
    <row r="391" spans="17:19" ht="15.75" customHeight="1" x14ac:dyDescent="0.2">
      <c r="Q391" s="4"/>
      <c r="R391" s="4"/>
      <c r="S391" s="4"/>
    </row>
    <row r="392" spans="17:19" ht="15.75" customHeight="1" x14ac:dyDescent="0.2">
      <c r="Q392" s="4"/>
      <c r="R392" s="4"/>
      <c r="S392" s="4"/>
    </row>
    <row r="393" spans="17:19" ht="15.75" customHeight="1" x14ac:dyDescent="0.2">
      <c r="Q393" s="4"/>
      <c r="R393" s="4"/>
      <c r="S393" s="4"/>
    </row>
    <row r="394" spans="17:19" ht="15.75" customHeight="1" x14ac:dyDescent="0.2">
      <c r="Q394" s="4"/>
      <c r="R394" s="4"/>
      <c r="S394" s="4"/>
    </row>
    <row r="395" spans="17:19" ht="15.75" customHeight="1" x14ac:dyDescent="0.2">
      <c r="Q395" s="4"/>
      <c r="R395" s="4"/>
      <c r="S395" s="4"/>
    </row>
    <row r="396" spans="17:19" ht="15.75" customHeight="1" x14ac:dyDescent="0.2">
      <c r="Q396" s="4"/>
      <c r="R396" s="4"/>
      <c r="S396" s="4"/>
    </row>
    <row r="397" spans="17:19" ht="15.75" customHeight="1" x14ac:dyDescent="0.2">
      <c r="Q397" s="4"/>
      <c r="R397" s="4"/>
      <c r="S397" s="4"/>
    </row>
    <row r="398" spans="17:19" ht="15.75" customHeight="1" x14ac:dyDescent="0.2">
      <c r="Q398" s="4"/>
      <c r="R398" s="4"/>
      <c r="S398" s="4"/>
    </row>
    <row r="399" spans="17:19" ht="15.75" customHeight="1" x14ac:dyDescent="0.2">
      <c r="Q399" s="4"/>
      <c r="R399" s="4"/>
      <c r="S399" s="4"/>
    </row>
    <row r="400" spans="17:19" ht="15.75" customHeight="1" x14ac:dyDescent="0.2">
      <c r="Q400" s="4"/>
      <c r="R400" s="4"/>
      <c r="S400" s="4"/>
    </row>
    <row r="401" spans="17:19" ht="15.75" customHeight="1" x14ac:dyDescent="0.2">
      <c r="Q401" s="4"/>
      <c r="R401" s="4"/>
      <c r="S401" s="4"/>
    </row>
    <row r="402" spans="17:19" ht="15.75" customHeight="1" x14ac:dyDescent="0.2">
      <c r="Q402" s="4"/>
      <c r="R402" s="4"/>
      <c r="S402" s="4"/>
    </row>
    <row r="403" spans="17:19" ht="15.75" customHeight="1" x14ac:dyDescent="0.2">
      <c r="Q403" s="4"/>
      <c r="R403" s="4"/>
      <c r="S403" s="4"/>
    </row>
    <row r="404" spans="17:19" ht="15.75" customHeight="1" x14ac:dyDescent="0.2">
      <c r="Q404" s="4"/>
      <c r="R404" s="4"/>
      <c r="S404" s="4"/>
    </row>
    <row r="405" spans="17:19" ht="15.75" customHeight="1" x14ac:dyDescent="0.2">
      <c r="Q405" s="4"/>
      <c r="R405" s="4"/>
      <c r="S405" s="4"/>
    </row>
    <row r="406" spans="17:19" ht="15.75" customHeight="1" x14ac:dyDescent="0.2">
      <c r="Q406" s="4"/>
      <c r="R406" s="4"/>
      <c r="S406" s="4"/>
    </row>
    <row r="407" spans="17:19" ht="15.75" customHeight="1" x14ac:dyDescent="0.2">
      <c r="Q407" s="4"/>
      <c r="R407" s="4"/>
      <c r="S407" s="4"/>
    </row>
    <row r="408" spans="17:19" ht="15.75" customHeight="1" x14ac:dyDescent="0.2">
      <c r="Q408" s="4"/>
      <c r="R408" s="4"/>
      <c r="S408" s="4"/>
    </row>
    <row r="409" spans="17:19" ht="15.75" customHeight="1" x14ac:dyDescent="0.2">
      <c r="Q409" s="4"/>
      <c r="R409" s="4"/>
      <c r="S409" s="4"/>
    </row>
    <row r="410" spans="17:19" ht="15.75" customHeight="1" x14ac:dyDescent="0.2">
      <c r="Q410" s="4"/>
      <c r="R410" s="4"/>
      <c r="S410" s="4"/>
    </row>
    <row r="411" spans="17:19" ht="15.75" customHeight="1" x14ac:dyDescent="0.2">
      <c r="Q411" s="4"/>
      <c r="R411" s="4"/>
      <c r="S411" s="4"/>
    </row>
    <row r="412" spans="17:19" ht="15.75" customHeight="1" x14ac:dyDescent="0.2">
      <c r="Q412" s="4"/>
      <c r="R412" s="4"/>
      <c r="S412" s="4"/>
    </row>
    <row r="413" spans="17:19" ht="15.75" customHeight="1" x14ac:dyDescent="0.2">
      <c r="Q413" s="4"/>
      <c r="R413" s="4"/>
      <c r="S413" s="4"/>
    </row>
    <row r="414" spans="17:19" ht="15.75" customHeight="1" x14ac:dyDescent="0.2">
      <c r="Q414" s="4"/>
      <c r="R414" s="4"/>
      <c r="S414" s="4"/>
    </row>
    <row r="415" spans="17:19" ht="15.75" customHeight="1" x14ac:dyDescent="0.2">
      <c r="Q415" s="4"/>
      <c r="R415" s="4"/>
      <c r="S415" s="4"/>
    </row>
    <row r="416" spans="17:19" ht="15.75" customHeight="1" x14ac:dyDescent="0.2">
      <c r="Q416" s="4"/>
      <c r="R416" s="4"/>
      <c r="S416" s="4"/>
    </row>
    <row r="417" spans="17:19" ht="15.75" customHeight="1" x14ac:dyDescent="0.2">
      <c r="Q417" s="4"/>
      <c r="R417" s="4"/>
      <c r="S417" s="4"/>
    </row>
    <row r="418" spans="17:19" ht="15.75" customHeight="1" x14ac:dyDescent="0.2">
      <c r="Q418" s="4"/>
      <c r="R418" s="4"/>
      <c r="S418" s="4"/>
    </row>
    <row r="419" spans="17:19" ht="15.75" customHeight="1" x14ac:dyDescent="0.2">
      <c r="Q419" s="4"/>
      <c r="R419" s="4"/>
      <c r="S419" s="4"/>
    </row>
    <row r="420" spans="17:19" ht="15.75" customHeight="1" x14ac:dyDescent="0.2">
      <c r="Q420" s="4"/>
      <c r="R420" s="4"/>
      <c r="S420" s="4"/>
    </row>
    <row r="421" spans="17:19" ht="15.75" customHeight="1" x14ac:dyDescent="0.2">
      <c r="Q421" s="4"/>
      <c r="R421" s="4"/>
      <c r="S421" s="4"/>
    </row>
    <row r="422" spans="17:19" ht="15.75" customHeight="1" x14ac:dyDescent="0.2">
      <c r="Q422" s="4"/>
      <c r="R422" s="4"/>
      <c r="S422" s="4"/>
    </row>
    <row r="423" spans="17:19" ht="15.75" customHeight="1" x14ac:dyDescent="0.2">
      <c r="Q423" s="4"/>
      <c r="R423" s="4"/>
      <c r="S423" s="4"/>
    </row>
    <row r="424" spans="17:19" ht="15.75" customHeight="1" x14ac:dyDescent="0.2">
      <c r="Q424" s="4"/>
      <c r="R424" s="4"/>
      <c r="S424" s="4"/>
    </row>
    <row r="425" spans="17:19" ht="15.75" customHeight="1" x14ac:dyDescent="0.2">
      <c r="Q425" s="4"/>
      <c r="R425" s="4"/>
      <c r="S425" s="4"/>
    </row>
    <row r="426" spans="17:19" ht="15.75" customHeight="1" x14ac:dyDescent="0.2">
      <c r="Q426" s="4"/>
      <c r="R426" s="4"/>
      <c r="S426" s="4"/>
    </row>
    <row r="427" spans="17:19" ht="15.75" customHeight="1" x14ac:dyDescent="0.2">
      <c r="Q427" s="4"/>
      <c r="R427" s="4"/>
      <c r="S427" s="4"/>
    </row>
    <row r="428" spans="17:19" ht="15.75" customHeight="1" x14ac:dyDescent="0.2">
      <c r="Q428" s="4"/>
      <c r="R428" s="4"/>
      <c r="S428" s="4"/>
    </row>
    <row r="429" spans="17:19" ht="15.75" customHeight="1" x14ac:dyDescent="0.2">
      <c r="Q429" s="4"/>
      <c r="R429" s="4"/>
      <c r="S429" s="4"/>
    </row>
    <row r="430" spans="17:19" ht="15.75" customHeight="1" x14ac:dyDescent="0.2">
      <c r="Q430" s="4"/>
      <c r="R430" s="4"/>
      <c r="S430" s="4"/>
    </row>
    <row r="431" spans="17:19" ht="15.75" customHeight="1" x14ac:dyDescent="0.2">
      <c r="Q431" s="4"/>
      <c r="R431" s="4"/>
      <c r="S431" s="4"/>
    </row>
    <row r="432" spans="17:19" ht="15.75" customHeight="1" x14ac:dyDescent="0.2">
      <c r="Q432" s="4"/>
      <c r="R432" s="4"/>
      <c r="S432" s="4"/>
    </row>
    <row r="433" spans="17:19" ht="15.75" customHeight="1" x14ac:dyDescent="0.2">
      <c r="Q433" s="4"/>
      <c r="R433" s="4"/>
      <c r="S433" s="4"/>
    </row>
    <row r="434" spans="17:19" ht="15.75" customHeight="1" x14ac:dyDescent="0.2">
      <c r="Q434" s="4"/>
      <c r="R434" s="4"/>
      <c r="S434" s="4"/>
    </row>
    <row r="435" spans="17:19" ht="15.75" customHeight="1" x14ac:dyDescent="0.2">
      <c r="Q435" s="4"/>
      <c r="R435" s="4"/>
      <c r="S435" s="4"/>
    </row>
    <row r="436" spans="17:19" ht="15.75" customHeight="1" x14ac:dyDescent="0.2">
      <c r="Q436" s="4"/>
      <c r="R436" s="4"/>
      <c r="S436" s="4"/>
    </row>
    <row r="437" spans="17:19" ht="15.75" customHeight="1" x14ac:dyDescent="0.2">
      <c r="Q437" s="4"/>
      <c r="R437" s="4"/>
      <c r="S437" s="4"/>
    </row>
    <row r="438" spans="17:19" ht="15.75" customHeight="1" x14ac:dyDescent="0.2">
      <c r="Q438" s="4"/>
      <c r="R438" s="4"/>
      <c r="S438" s="4"/>
    </row>
    <row r="439" spans="17:19" ht="15.75" customHeight="1" x14ac:dyDescent="0.2">
      <c r="Q439" s="4"/>
      <c r="R439" s="4"/>
      <c r="S439" s="4"/>
    </row>
    <row r="440" spans="17:19" ht="15.75" customHeight="1" x14ac:dyDescent="0.2">
      <c r="Q440" s="4"/>
      <c r="R440" s="4"/>
      <c r="S440" s="4"/>
    </row>
    <row r="441" spans="17:19" ht="15.75" customHeight="1" x14ac:dyDescent="0.2">
      <c r="Q441" s="4"/>
      <c r="R441" s="4"/>
      <c r="S441" s="4"/>
    </row>
    <row r="442" spans="17:19" ht="15.75" customHeight="1" x14ac:dyDescent="0.2">
      <c r="Q442" s="4"/>
      <c r="R442" s="4"/>
      <c r="S442" s="4"/>
    </row>
    <row r="443" spans="17:19" ht="15.75" customHeight="1" x14ac:dyDescent="0.2">
      <c r="Q443" s="4"/>
      <c r="R443" s="4"/>
      <c r="S443" s="4"/>
    </row>
    <row r="444" spans="17:19" ht="15.75" customHeight="1" x14ac:dyDescent="0.2">
      <c r="Q444" s="4"/>
      <c r="R444" s="4"/>
      <c r="S444" s="4"/>
    </row>
    <row r="445" spans="17:19" ht="15.75" customHeight="1" x14ac:dyDescent="0.2">
      <c r="Q445" s="4"/>
      <c r="R445" s="4"/>
      <c r="S445" s="4"/>
    </row>
    <row r="446" spans="17:19" ht="15.75" customHeight="1" x14ac:dyDescent="0.2">
      <c r="Q446" s="4"/>
      <c r="R446" s="4"/>
      <c r="S446" s="4"/>
    </row>
    <row r="447" spans="17:19" ht="15.75" customHeight="1" x14ac:dyDescent="0.2">
      <c r="Q447" s="4"/>
      <c r="R447" s="4"/>
      <c r="S447" s="4"/>
    </row>
    <row r="448" spans="17:19" ht="15.75" customHeight="1" x14ac:dyDescent="0.2">
      <c r="Q448" s="4"/>
      <c r="R448" s="4"/>
      <c r="S448" s="4"/>
    </row>
    <row r="449" spans="17:19" ht="15.75" customHeight="1" x14ac:dyDescent="0.2">
      <c r="Q449" s="4"/>
      <c r="R449" s="4"/>
      <c r="S449" s="4"/>
    </row>
    <row r="450" spans="17:19" ht="15.75" customHeight="1" x14ac:dyDescent="0.2">
      <c r="Q450" s="4"/>
      <c r="R450" s="4"/>
      <c r="S450" s="4"/>
    </row>
    <row r="451" spans="17:19" ht="15.75" customHeight="1" x14ac:dyDescent="0.2">
      <c r="Q451" s="4"/>
      <c r="R451" s="4"/>
      <c r="S451" s="4"/>
    </row>
    <row r="452" spans="17:19" ht="15.75" customHeight="1" x14ac:dyDescent="0.2">
      <c r="Q452" s="4"/>
      <c r="R452" s="4"/>
      <c r="S452" s="4"/>
    </row>
    <row r="453" spans="17:19" ht="15.75" customHeight="1" x14ac:dyDescent="0.2">
      <c r="Q453" s="4"/>
      <c r="R453" s="4"/>
      <c r="S453" s="4"/>
    </row>
    <row r="454" spans="17:19" ht="15.75" customHeight="1" x14ac:dyDescent="0.2">
      <c r="Q454" s="4"/>
      <c r="R454" s="4"/>
      <c r="S454" s="4"/>
    </row>
    <row r="455" spans="17:19" ht="15.75" customHeight="1" x14ac:dyDescent="0.2">
      <c r="Q455" s="4"/>
      <c r="R455" s="4"/>
      <c r="S455" s="4"/>
    </row>
    <row r="456" spans="17:19" ht="15.75" customHeight="1" x14ac:dyDescent="0.2">
      <c r="Q456" s="4"/>
      <c r="R456" s="4"/>
      <c r="S456" s="4"/>
    </row>
    <row r="457" spans="17:19" ht="15.75" customHeight="1" x14ac:dyDescent="0.2">
      <c r="Q457" s="4"/>
      <c r="R457" s="4"/>
      <c r="S457" s="4"/>
    </row>
    <row r="458" spans="17:19" ht="15.75" customHeight="1" x14ac:dyDescent="0.2">
      <c r="Q458" s="4"/>
      <c r="R458" s="4"/>
      <c r="S458" s="4"/>
    </row>
    <row r="459" spans="17:19" ht="15.75" customHeight="1" x14ac:dyDescent="0.2">
      <c r="Q459" s="4"/>
      <c r="R459" s="4"/>
      <c r="S459" s="4"/>
    </row>
    <row r="460" spans="17:19" ht="15.75" customHeight="1" x14ac:dyDescent="0.2">
      <c r="Q460" s="4"/>
      <c r="R460" s="4"/>
      <c r="S460" s="4"/>
    </row>
    <row r="461" spans="17:19" ht="15.75" customHeight="1" x14ac:dyDescent="0.2">
      <c r="Q461" s="4"/>
      <c r="R461" s="4"/>
      <c r="S461" s="4"/>
    </row>
    <row r="462" spans="17:19" ht="15.75" customHeight="1" x14ac:dyDescent="0.2">
      <c r="Q462" s="4"/>
      <c r="R462" s="4"/>
      <c r="S462" s="4"/>
    </row>
    <row r="463" spans="17:19" ht="15.75" customHeight="1" x14ac:dyDescent="0.2">
      <c r="Q463" s="4"/>
      <c r="R463" s="4"/>
      <c r="S463" s="4"/>
    </row>
    <row r="464" spans="17:19" ht="15.75" customHeight="1" x14ac:dyDescent="0.2">
      <c r="Q464" s="4"/>
      <c r="R464" s="4"/>
      <c r="S464" s="4"/>
    </row>
    <row r="465" spans="17:19" ht="15.75" customHeight="1" x14ac:dyDescent="0.2">
      <c r="Q465" s="4"/>
      <c r="R465" s="4"/>
      <c r="S465" s="4"/>
    </row>
    <row r="466" spans="17:19" ht="15.75" customHeight="1" x14ac:dyDescent="0.2">
      <c r="Q466" s="4"/>
      <c r="R466" s="4"/>
      <c r="S466" s="4"/>
    </row>
    <row r="467" spans="17:19" ht="15.75" customHeight="1" x14ac:dyDescent="0.2">
      <c r="Q467" s="4"/>
      <c r="R467" s="4"/>
      <c r="S467" s="4"/>
    </row>
    <row r="468" spans="17:19" ht="15.75" customHeight="1" x14ac:dyDescent="0.2">
      <c r="Q468" s="4"/>
      <c r="R468" s="4"/>
      <c r="S468" s="4"/>
    </row>
    <row r="469" spans="17:19" ht="15.75" customHeight="1" x14ac:dyDescent="0.2">
      <c r="Q469" s="4"/>
      <c r="R469" s="4"/>
      <c r="S469" s="4"/>
    </row>
    <row r="470" spans="17:19" ht="15.75" customHeight="1" x14ac:dyDescent="0.2">
      <c r="Q470" s="4"/>
      <c r="R470" s="4"/>
      <c r="S470" s="4"/>
    </row>
    <row r="471" spans="17:19" ht="15.75" customHeight="1" x14ac:dyDescent="0.2">
      <c r="Q471" s="4"/>
      <c r="R471" s="4"/>
      <c r="S471" s="4"/>
    </row>
    <row r="472" spans="17:19" ht="15.75" customHeight="1" x14ac:dyDescent="0.2">
      <c r="Q472" s="4"/>
      <c r="R472" s="4"/>
      <c r="S472" s="4"/>
    </row>
    <row r="473" spans="17:19" ht="15.75" customHeight="1" x14ac:dyDescent="0.2">
      <c r="Q473" s="4"/>
      <c r="R473" s="4"/>
      <c r="S473" s="4"/>
    </row>
    <row r="474" spans="17:19" ht="15.75" customHeight="1" x14ac:dyDescent="0.2">
      <c r="Q474" s="4"/>
      <c r="R474" s="4"/>
      <c r="S474" s="4"/>
    </row>
    <row r="475" spans="17:19" ht="15.75" customHeight="1" x14ac:dyDescent="0.2">
      <c r="Q475" s="4"/>
      <c r="R475" s="4"/>
      <c r="S475" s="4"/>
    </row>
    <row r="476" spans="17:19" ht="15.75" customHeight="1" x14ac:dyDescent="0.2">
      <c r="Q476" s="4"/>
      <c r="R476" s="4"/>
      <c r="S476" s="4"/>
    </row>
    <row r="477" spans="17:19" ht="15.75" customHeight="1" x14ac:dyDescent="0.2">
      <c r="Q477" s="4"/>
      <c r="R477" s="4"/>
      <c r="S477" s="4"/>
    </row>
    <row r="478" spans="17:19" ht="15.75" customHeight="1" x14ac:dyDescent="0.2">
      <c r="Q478" s="4"/>
      <c r="R478" s="4"/>
      <c r="S478" s="4"/>
    </row>
    <row r="479" spans="17:19" ht="15.75" customHeight="1" x14ac:dyDescent="0.2">
      <c r="Q479" s="4"/>
      <c r="R479" s="4"/>
      <c r="S479" s="4"/>
    </row>
    <row r="480" spans="17:19" ht="15.75" customHeight="1" x14ac:dyDescent="0.2">
      <c r="Q480" s="4"/>
      <c r="R480" s="4"/>
      <c r="S480" s="4"/>
    </row>
    <row r="481" spans="17:19" ht="15.75" customHeight="1" x14ac:dyDescent="0.2">
      <c r="Q481" s="4"/>
      <c r="R481" s="4"/>
      <c r="S481" s="4"/>
    </row>
    <row r="482" spans="17:19" ht="15.75" customHeight="1" x14ac:dyDescent="0.2">
      <c r="Q482" s="4"/>
      <c r="R482" s="4"/>
      <c r="S482" s="4"/>
    </row>
    <row r="483" spans="17:19" ht="15.75" customHeight="1" x14ac:dyDescent="0.2">
      <c r="Q483" s="4"/>
      <c r="R483" s="4"/>
      <c r="S483" s="4"/>
    </row>
    <row r="484" spans="17:19" ht="15.75" customHeight="1" x14ac:dyDescent="0.2">
      <c r="Q484" s="4"/>
      <c r="R484" s="4"/>
      <c r="S484" s="4"/>
    </row>
    <row r="485" spans="17:19" ht="15.75" customHeight="1" x14ac:dyDescent="0.2">
      <c r="Q485" s="4"/>
      <c r="R485" s="4"/>
      <c r="S485" s="4"/>
    </row>
    <row r="486" spans="17:19" ht="15.75" customHeight="1" x14ac:dyDescent="0.2">
      <c r="Q486" s="4"/>
      <c r="R486" s="4"/>
      <c r="S486" s="4"/>
    </row>
    <row r="487" spans="17:19" ht="15.75" customHeight="1" x14ac:dyDescent="0.2">
      <c r="Q487" s="4"/>
      <c r="R487" s="4"/>
      <c r="S487" s="4"/>
    </row>
    <row r="488" spans="17:19" ht="15.75" customHeight="1" x14ac:dyDescent="0.2">
      <c r="Q488" s="4"/>
      <c r="R488" s="4"/>
      <c r="S488" s="4"/>
    </row>
    <row r="489" spans="17:19" ht="15.75" customHeight="1" x14ac:dyDescent="0.2">
      <c r="Q489" s="4"/>
      <c r="R489" s="4"/>
      <c r="S489" s="4"/>
    </row>
    <row r="490" spans="17:19" ht="15.75" customHeight="1" x14ac:dyDescent="0.2">
      <c r="Q490" s="4"/>
      <c r="R490" s="4"/>
      <c r="S490" s="4"/>
    </row>
    <row r="491" spans="17:19" ht="15.75" customHeight="1" x14ac:dyDescent="0.2">
      <c r="Q491" s="4"/>
      <c r="R491" s="4"/>
      <c r="S491" s="4"/>
    </row>
    <row r="492" spans="17:19" ht="15.75" customHeight="1" x14ac:dyDescent="0.2">
      <c r="Q492" s="4"/>
      <c r="R492" s="4"/>
      <c r="S492" s="4"/>
    </row>
    <row r="493" spans="17:19" ht="15.75" customHeight="1" x14ac:dyDescent="0.2">
      <c r="Q493" s="4"/>
      <c r="R493" s="4"/>
      <c r="S493" s="4"/>
    </row>
    <row r="494" spans="17:19" ht="15.75" customHeight="1" x14ac:dyDescent="0.2">
      <c r="Q494" s="4"/>
      <c r="R494" s="4"/>
      <c r="S494" s="4"/>
    </row>
    <row r="495" spans="17:19" ht="15.75" customHeight="1" x14ac:dyDescent="0.2">
      <c r="Q495" s="4"/>
      <c r="R495" s="4"/>
      <c r="S495" s="4"/>
    </row>
    <row r="496" spans="17:19" ht="15.75" customHeight="1" x14ac:dyDescent="0.2">
      <c r="Q496" s="4"/>
      <c r="R496" s="4"/>
      <c r="S496" s="4"/>
    </row>
    <row r="497" spans="17:19" ht="15.75" customHeight="1" x14ac:dyDescent="0.2">
      <c r="Q497" s="4"/>
      <c r="R497" s="4"/>
      <c r="S497" s="4"/>
    </row>
    <row r="498" spans="17:19" ht="15.75" customHeight="1" x14ac:dyDescent="0.2">
      <c r="Q498" s="4"/>
      <c r="R498" s="4"/>
      <c r="S498" s="4"/>
    </row>
    <row r="499" spans="17:19" ht="15.75" customHeight="1" x14ac:dyDescent="0.2">
      <c r="Q499" s="4"/>
      <c r="R499" s="4"/>
      <c r="S499" s="4"/>
    </row>
    <row r="500" spans="17:19" ht="15.75" customHeight="1" x14ac:dyDescent="0.2">
      <c r="Q500" s="4"/>
      <c r="R500" s="4"/>
      <c r="S500" s="4"/>
    </row>
    <row r="501" spans="17:19" ht="15.75" customHeight="1" x14ac:dyDescent="0.2">
      <c r="Q501" s="4"/>
      <c r="R501" s="4"/>
      <c r="S501" s="4"/>
    </row>
    <row r="502" spans="17:19" ht="15.75" customHeight="1" x14ac:dyDescent="0.2">
      <c r="Q502" s="4"/>
      <c r="R502" s="4"/>
      <c r="S502" s="4"/>
    </row>
    <row r="503" spans="17:19" ht="15.75" customHeight="1" x14ac:dyDescent="0.2">
      <c r="Q503" s="4"/>
      <c r="R503" s="4"/>
      <c r="S503" s="4"/>
    </row>
    <row r="504" spans="17:19" ht="15.75" customHeight="1" x14ac:dyDescent="0.2">
      <c r="Q504" s="4"/>
      <c r="R504" s="4"/>
      <c r="S504" s="4"/>
    </row>
    <row r="505" spans="17:19" ht="15.75" customHeight="1" x14ac:dyDescent="0.2">
      <c r="Q505" s="4"/>
      <c r="R505" s="4"/>
      <c r="S505" s="4"/>
    </row>
    <row r="506" spans="17:19" ht="15.75" customHeight="1" x14ac:dyDescent="0.2">
      <c r="Q506" s="4"/>
      <c r="R506" s="4"/>
      <c r="S506" s="4"/>
    </row>
    <row r="507" spans="17:19" ht="15.75" customHeight="1" x14ac:dyDescent="0.2">
      <c r="Q507" s="4"/>
      <c r="R507" s="4"/>
      <c r="S507" s="4"/>
    </row>
    <row r="508" spans="17:19" ht="15.75" customHeight="1" x14ac:dyDescent="0.2">
      <c r="Q508" s="4"/>
      <c r="R508" s="4"/>
      <c r="S508" s="4"/>
    </row>
    <row r="509" spans="17:19" ht="15.75" customHeight="1" x14ac:dyDescent="0.2">
      <c r="Q509" s="4"/>
      <c r="R509" s="4"/>
      <c r="S509" s="4"/>
    </row>
    <row r="510" spans="17:19" ht="15.75" customHeight="1" x14ac:dyDescent="0.2">
      <c r="Q510" s="4"/>
      <c r="R510" s="4"/>
      <c r="S510" s="4"/>
    </row>
    <row r="511" spans="17:19" ht="15.75" customHeight="1" x14ac:dyDescent="0.2">
      <c r="Q511" s="4"/>
      <c r="R511" s="4"/>
      <c r="S511" s="4"/>
    </row>
    <row r="512" spans="17:19" ht="15.75" customHeight="1" x14ac:dyDescent="0.2">
      <c r="Q512" s="4"/>
      <c r="R512" s="4"/>
      <c r="S512" s="4"/>
    </row>
    <row r="513" spans="17:19" ht="15.75" customHeight="1" x14ac:dyDescent="0.2">
      <c r="Q513" s="4"/>
      <c r="R513" s="4"/>
      <c r="S513" s="4"/>
    </row>
    <row r="514" spans="17:19" ht="15.75" customHeight="1" x14ac:dyDescent="0.2">
      <c r="Q514" s="4"/>
      <c r="R514" s="4"/>
      <c r="S514" s="4"/>
    </row>
    <row r="515" spans="17:19" ht="15.75" customHeight="1" x14ac:dyDescent="0.2">
      <c r="Q515" s="4"/>
      <c r="R515" s="4"/>
      <c r="S515" s="4"/>
    </row>
    <row r="516" spans="17:19" ht="15.75" customHeight="1" x14ac:dyDescent="0.2">
      <c r="Q516" s="4"/>
      <c r="R516" s="4"/>
      <c r="S516" s="4"/>
    </row>
    <row r="517" spans="17:19" ht="15.75" customHeight="1" x14ac:dyDescent="0.2">
      <c r="Q517" s="4"/>
      <c r="R517" s="4"/>
      <c r="S517" s="4"/>
    </row>
    <row r="518" spans="17:19" ht="15.75" customHeight="1" x14ac:dyDescent="0.2">
      <c r="Q518" s="4"/>
      <c r="R518" s="4"/>
      <c r="S518" s="4"/>
    </row>
    <row r="519" spans="17:19" ht="15.75" customHeight="1" x14ac:dyDescent="0.2">
      <c r="Q519" s="4"/>
      <c r="R519" s="4"/>
      <c r="S519" s="4"/>
    </row>
    <row r="520" spans="17:19" ht="15.75" customHeight="1" x14ac:dyDescent="0.2">
      <c r="Q520" s="4"/>
      <c r="R520" s="4"/>
      <c r="S520" s="4"/>
    </row>
    <row r="521" spans="17:19" ht="15.75" customHeight="1" x14ac:dyDescent="0.2">
      <c r="Q521" s="4"/>
      <c r="R521" s="4"/>
      <c r="S521" s="4"/>
    </row>
    <row r="522" spans="17:19" ht="15.75" customHeight="1" x14ac:dyDescent="0.2">
      <c r="Q522" s="4"/>
      <c r="R522" s="4"/>
      <c r="S522" s="4"/>
    </row>
    <row r="523" spans="17:19" ht="15.75" customHeight="1" x14ac:dyDescent="0.2">
      <c r="Q523" s="4"/>
      <c r="R523" s="4"/>
      <c r="S523" s="4"/>
    </row>
    <row r="524" spans="17:19" ht="15.75" customHeight="1" x14ac:dyDescent="0.2">
      <c r="Q524" s="4"/>
      <c r="R524" s="4"/>
      <c r="S524" s="4"/>
    </row>
    <row r="525" spans="17:19" ht="15.75" customHeight="1" x14ac:dyDescent="0.2">
      <c r="Q525" s="4"/>
      <c r="R525" s="4"/>
      <c r="S525" s="4"/>
    </row>
    <row r="526" spans="17:19" ht="15.75" customHeight="1" x14ac:dyDescent="0.2">
      <c r="Q526" s="4"/>
      <c r="R526" s="4"/>
      <c r="S526" s="4"/>
    </row>
    <row r="527" spans="17:19" ht="15.75" customHeight="1" x14ac:dyDescent="0.2">
      <c r="Q527" s="4"/>
      <c r="R527" s="4"/>
      <c r="S527" s="4"/>
    </row>
    <row r="528" spans="17:19" ht="15.75" customHeight="1" x14ac:dyDescent="0.2">
      <c r="Q528" s="4"/>
      <c r="R528" s="4"/>
      <c r="S528" s="4"/>
    </row>
    <row r="529" spans="17:19" ht="15.75" customHeight="1" x14ac:dyDescent="0.2">
      <c r="Q529" s="4"/>
      <c r="R529" s="4"/>
      <c r="S529" s="4"/>
    </row>
    <row r="530" spans="17:19" ht="15.75" customHeight="1" x14ac:dyDescent="0.2">
      <c r="Q530" s="4"/>
      <c r="R530" s="4"/>
      <c r="S530" s="4"/>
    </row>
    <row r="531" spans="17:19" ht="15.75" customHeight="1" x14ac:dyDescent="0.2">
      <c r="Q531" s="4"/>
      <c r="R531" s="4"/>
      <c r="S531" s="4"/>
    </row>
    <row r="532" spans="17:19" ht="15.75" customHeight="1" x14ac:dyDescent="0.2">
      <c r="Q532" s="4"/>
      <c r="R532" s="4"/>
      <c r="S532" s="4"/>
    </row>
    <row r="533" spans="17:19" ht="15.75" customHeight="1" x14ac:dyDescent="0.2">
      <c r="Q533" s="4"/>
      <c r="R533" s="4"/>
      <c r="S533" s="4"/>
    </row>
    <row r="534" spans="17:19" ht="15.75" customHeight="1" x14ac:dyDescent="0.2">
      <c r="Q534" s="4"/>
      <c r="R534" s="4"/>
      <c r="S534" s="4"/>
    </row>
    <row r="535" spans="17:19" ht="15.75" customHeight="1" x14ac:dyDescent="0.2">
      <c r="Q535" s="4"/>
      <c r="R535" s="4"/>
      <c r="S535" s="4"/>
    </row>
    <row r="536" spans="17:19" ht="15.75" customHeight="1" x14ac:dyDescent="0.2">
      <c r="Q536" s="4"/>
      <c r="R536" s="4"/>
      <c r="S536" s="4"/>
    </row>
    <row r="537" spans="17:19" ht="15.75" customHeight="1" x14ac:dyDescent="0.2">
      <c r="Q537" s="4"/>
      <c r="R537" s="4"/>
      <c r="S537" s="4"/>
    </row>
    <row r="538" spans="17:19" ht="15.75" customHeight="1" x14ac:dyDescent="0.2">
      <c r="Q538" s="4"/>
      <c r="R538" s="4"/>
      <c r="S538" s="4"/>
    </row>
    <row r="539" spans="17:19" ht="15.75" customHeight="1" x14ac:dyDescent="0.2">
      <c r="Q539" s="4"/>
      <c r="R539" s="4"/>
      <c r="S539" s="4"/>
    </row>
    <row r="540" spans="17:19" ht="15.75" customHeight="1" x14ac:dyDescent="0.2">
      <c r="Q540" s="4"/>
      <c r="R540" s="4"/>
      <c r="S540" s="4"/>
    </row>
    <row r="541" spans="17:19" ht="15.75" customHeight="1" x14ac:dyDescent="0.2">
      <c r="Q541" s="4"/>
      <c r="R541" s="4"/>
      <c r="S541" s="4"/>
    </row>
    <row r="542" spans="17:19" ht="15.75" customHeight="1" x14ac:dyDescent="0.2">
      <c r="Q542" s="4"/>
      <c r="R542" s="4"/>
      <c r="S542" s="4"/>
    </row>
    <row r="543" spans="17:19" ht="15.75" customHeight="1" x14ac:dyDescent="0.2">
      <c r="Q543" s="4"/>
      <c r="R543" s="4"/>
      <c r="S543" s="4"/>
    </row>
    <row r="544" spans="17:19" ht="15.75" customHeight="1" x14ac:dyDescent="0.2">
      <c r="Q544" s="4"/>
      <c r="R544" s="4"/>
      <c r="S544" s="4"/>
    </row>
    <row r="545" spans="17:19" ht="15.75" customHeight="1" x14ac:dyDescent="0.2">
      <c r="Q545" s="4"/>
      <c r="R545" s="4"/>
      <c r="S545" s="4"/>
    </row>
    <row r="546" spans="17:19" ht="15.75" customHeight="1" x14ac:dyDescent="0.2">
      <c r="Q546" s="4"/>
      <c r="R546" s="4"/>
      <c r="S546" s="4"/>
    </row>
    <row r="547" spans="17:19" ht="15.75" customHeight="1" x14ac:dyDescent="0.2">
      <c r="Q547" s="4"/>
      <c r="R547" s="4"/>
      <c r="S547" s="4"/>
    </row>
    <row r="548" spans="17:19" ht="15.75" customHeight="1" x14ac:dyDescent="0.2">
      <c r="Q548" s="4"/>
      <c r="R548" s="4"/>
      <c r="S548" s="4"/>
    </row>
    <row r="549" spans="17:19" ht="15.75" customHeight="1" x14ac:dyDescent="0.2">
      <c r="Q549" s="4"/>
      <c r="R549" s="4"/>
      <c r="S549" s="4"/>
    </row>
    <row r="550" spans="17:19" ht="15.75" customHeight="1" x14ac:dyDescent="0.2">
      <c r="Q550" s="4"/>
      <c r="R550" s="4"/>
      <c r="S550" s="4"/>
    </row>
    <row r="551" spans="17:19" ht="15.75" customHeight="1" x14ac:dyDescent="0.2">
      <c r="Q551" s="4"/>
      <c r="R551" s="4"/>
      <c r="S551" s="4"/>
    </row>
    <row r="552" spans="17:19" ht="15.75" customHeight="1" x14ac:dyDescent="0.2">
      <c r="Q552" s="4"/>
      <c r="R552" s="4"/>
      <c r="S552" s="4"/>
    </row>
    <row r="553" spans="17:19" ht="15.75" customHeight="1" x14ac:dyDescent="0.2">
      <c r="Q553" s="4"/>
      <c r="R553" s="4"/>
      <c r="S553" s="4"/>
    </row>
    <row r="554" spans="17:19" ht="15.75" customHeight="1" x14ac:dyDescent="0.2">
      <c r="Q554" s="4"/>
      <c r="R554" s="4"/>
      <c r="S554" s="4"/>
    </row>
    <row r="555" spans="17:19" ht="15.75" customHeight="1" x14ac:dyDescent="0.2">
      <c r="Q555" s="4"/>
      <c r="R555" s="4"/>
      <c r="S555" s="4"/>
    </row>
    <row r="556" spans="17:19" ht="15.75" customHeight="1" x14ac:dyDescent="0.2">
      <c r="Q556" s="4"/>
      <c r="R556" s="4"/>
      <c r="S556" s="4"/>
    </row>
    <row r="557" spans="17:19" ht="15.75" customHeight="1" x14ac:dyDescent="0.2">
      <c r="Q557" s="4"/>
      <c r="R557" s="4"/>
      <c r="S557" s="4"/>
    </row>
    <row r="558" spans="17:19" ht="15.75" customHeight="1" x14ac:dyDescent="0.2">
      <c r="Q558" s="4"/>
      <c r="R558" s="4"/>
      <c r="S558" s="4"/>
    </row>
    <row r="559" spans="17:19" ht="15.75" customHeight="1" x14ac:dyDescent="0.2">
      <c r="Q559" s="4"/>
      <c r="R559" s="4"/>
      <c r="S559" s="4"/>
    </row>
    <row r="560" spans="17:19" ht="15.75" customHeight="1" x14ac:dyDescent="0.2">
      <c r="Q560" s="4"/>
      <c r="R560" s="4"/>
      <c r="S560" s="4"/>
    </row>
    <row r="561" spans="17:19" ht="15.75" customHeight="1" x14ac:dyDescent="0.2">
      <c r="Q561" s="4"/>
      <c r="R561" s="4"/>
      <c r="S561" s="4"/>
    </row>
    <row r="562" spans="17:19" ht="15.75" customHeight="1" x14ac:dyDescent="0.2">
      <c r="Q562" s="4"/>
      <c r="R562" s="4"/>
      <c r="S562" s="4"/>
    </row>
    <row r="563" spans="17:19" ht="15.75" customHeight="1" x14ac:dyDescent="0.2">
      <c r="Q563" s="4"/>
      <c r="R563" s="4"/>
      <c r="S563" s="4"/>
    </row>
    <row r="564" spans="17:19" ht="15.75" customHeight="1" x14ac:dyDescent="0.2">
      <c r="Q564" s="4"/>
      <c r="R564" s="4"/>
      <c r="S564" s="4"/>
    </row>
    <row r="565" spans="17:19" ht="15.75" customHeight="1" x14ac:dyDescent="0.2">
      <c r="Q565" s="4"/>
      <c r="R565" s="4"/>
      <c r="S565" s="4"/>
    </row>
    <row r="566" spans="17:19" ht="15.75" customHeight="1" x14ac:dyDescent="0.2">
      <c r="Q566" s="4"/>
      <c r="R566" s="4"/>
      <c r="S566" s="4"/>
    </row>
    <row r="567" spans="17:19" ht="15.75" customHeight="1" x14ac:dyDescent="0.2">
      <c r="Q567" s="4"/>
      <c r="R567" s="4"/>
      <c r="S567" s="4"/>
    </row>
    <row r="568" spans="17:19" ht="15.75" customHeight="1" x14ac:dyDescent="0.2">
      <c r="Q568" s="4"/>
      <c r="R568" s="4"/>
      <c r="S568" s="4"/>
    </row>
    <row r="569" spans="17:19" ht="15.75" customHeight="1" x14ac:dyDescent="0.2">
      <c r="Q569" s="4"/>
      <c r="R569" s="4"/>
      <c r="S569" s="4"/>
    </row>
    <row r="570" spans="17:19" ht="15.75" customHeight="1" x14ac:dyDescent="0.2">
      <c r="Q570" s="4"/>
      <c r="R570" s="4"/>
      <c r="S570" s="4"/>
    </row>
    <row r="571" spans="17:19" ht="15.75" customHeight="1" x14ac:dyDescent="0.2">
      <c r="Q571" s="4"/>
      <c r="R571" s="4"/>
      <c r="S571" s="4"/>
    </row>
    <row r="572" spans="17:19" ht="15.75" customHeight="1" x14ac:dyDescent="0.2">
      <c r="Q572" s="4"/>
      <c r="R572" s="4"/>
      <c r="S572" s="4"/>
    </row>
    <row r="573" spans="17:19" ht="15.75" customHeight="1" x14ac:dyDescent="0.2">
      <c r="Q573" s="4"/>
      <c r="R573" s="4"/>
      <c r="S573" s="4"/>
    </row>
    <row r="574" spans="17:19" ht="15.75" customHeight="1" x14ac:dyDescent="0.2">
      <c r="Q574" s="4"/>
      <c r="R574" s="4"/>
      <c r="S574" s="4"/>
    </row>
    <row r="575" spans="17:19" ht="15.75" customHeight="1" x14ac:dyDescent="0.2">
      <c r="Q575" s="4"/>
      <c r="R575" s="4"/>
      <c r="S575" s="4"/>
    </row>
    <row r="576" spans="17:19" ht="15.75" customHeight="1" x14ac:dyDescent="0.2">
      <c r="Q576" s="4"/>
      <c r="R576" s="4"/>
      <c r="S576" s="4"/>
    </row>
    <row r="577" spans="17:19" ht="15.75" customHeight="1" x14ac:dyDescent="0.2">
      <c r="Q577" s="4"/>
      <c r="R577" s="4"/>
      <c r="S577" s="4"/>
    </row>
    <row r="578" spans="17:19" ht="15.75" customHeight="1" x14ac:dyDescent="0.2">
      <c r="Q578" s="4"/>
      <c r="R578" s="4"/>
      <c r="S578" s="4"/>
    </row>
    <row r="579" spans="17:19" ht="15.75" customHeight="1" x14ac:dyDescent="0.2">
      <c r="Q579" s="4"/>
      <c r="R579" s="4"/>
      <c r="S579" s="4"/>
    </row>
    <row r="580" spans="17:19" ht="15.75" customHeight="1" x14ac:dyDescent="0.2">
      <c r="Q580" s="4"/>
      <c r="R580" s="4"/>
      <c r="S580" s="4"/>
    </row>
    <row r="581" spans="17:19" ht="15.75" customHeight="1" x14ac:dyDescent="0.2">
      <c r="Q581" s="4"/>
      <c r="R581" s="4"/>
      <c r="S581" s="4"/>
    </row>
    <row r="582" spans="17:19" ht="15.75" customHeight="1" x14ac:dyDescent="0.2">
      <c r="Q582" s="4"/>
      <c r="R582" s="4"/>
      <c r="S582" s="4"/>
    </row>
    <row r="583" spans="17:19" ht="15.75" customHeight="1" x14ac:dyDescent="0.2">
      <c r="Q583" s="4"/>
      <c r="R583" s="4"/>
      <c r="S583" s="4"/>
    </row>
    <row r="584" spans="17:19" ht="15.75" customHeight="1" x14ac:dyDescent="0.2">
      <c r="Q584" s="4"/>
      <c r="R584" s="4"/>
      <c r="S584" s="4"/>
    </row>
    <row r="585" spans="17:19" ht="15.75" customHeight="1" x14ac:dyDescent="0.2">
      <c r="Q585" s="4"/>
      <c r="R585" s="4"/>
      <c r="S585" s="4"/>
    </row>
    <row r="586" spans="17:19" ht="15.75" customHeight="1" x14ac:dyDescent="0.2">
      <c r="Q586" s="4"/>
      <c r="R586" s="4"/>
      <c r="S586" s="4"/>
    </row>
    <row r="587" spans="17:19" ht="15.75" customHeight="1" x14ac:dyDescent="0.2">
      <c r="Q587" s="4"/>
      <c r="R587" s="4"/>
      <c r="S587" s="4"/>
    </row>
    <row r="588" spans="17:19" ht="15.75" customHeight="1" x14ac:dyDescent="0.2">
      <c r="Q588" s="4"/>
      <c r="R588" s="4"/>
      <c r="S588" s="4"/>
    </row>
    <row r="589" spans="17:19" ht="15.75" customHeight="1" x14ac:dyDescent="0.2">
      <c r="Q589" s="4"/>
      <c r="R589" s="4"/>
      <c r="S589" s="4"/>
    </row>
    <row r="590" spans="17:19" ht="15.75" customHeight="1" x14ac:dyDescent="0.2">
      <c r="Q590" s="4"/>
      <c r="R590" s="4"/>
      <c r="S590" s="4"/>
    </row>
    <row r="591" spans="17:19" ht="15.75" customHeight="1" x14ac:dyDescent="0.2">
      <c r="Q591" s="4"/>
      <c r="R591" s="4"/>
      <c r="S591" s="4"/>
    </row>
    <row r="592" spans="17:19" ht="15.75" customHeight="1" x14ac:dyDescent="0.2">
      <c r="Q592" s="4"/>
      <c r="R592" s="4"/>
      <c r="S592" s="4"/>
    </row>
    <row r="593" spans="17:19" ht="15.75" customHeight="1" x14ac:dyDescent="0.2">
      <c r="Q593" s="4"/>
      <c r="R593" s="4"/>
      <c r="S593" s="4"/>
    </row>
    <row r="594" spans="17:19" ht="15.75" customHeight="1" x14ac:dyDescent="0.2">
      <c r="Q594" s="4"/>
      <c r="R594" s="4"/>
      <c r="S594" s="4"/>
    </row>
    <row r="595" spans="17:19" ht="15.75" customHeight="1" x14ac:dyDescent="0.2">
      <c r="Q595" s="4"/>
      <c r="R595" s="4"/>
      <c r="S595" s="4"/>
    </row>
    <row r="596" spans="17:19" ht="15.75" customHeight="1" x14ac:dyDescent="0.2">
      <c r="Q596" s="4"/>
      <c r="R596" s="4"/>
      <c r="S596" s="4"/>
    </row>
    <row r="597" spans="17:19" ht="15.75" customHeight="1" x14ac:dyDescent="0.2">
      <c r="Q597" s="4"/>
      <c r="R597" s="4"/>
      <c r="S597" s="4"/>
    </row>
    <row r="598" spans="17:19" ht="15.75" customHeight="1" x14ac:dyDescent="0.2">
      <c r="Q598" s="4"/>
      <c r="R598" s="4"/>
      <c r="S598" s="4"/>
    </row>
    <row r="599" spans="17:19" ht="15.75" customHeight="1" x14ac:dyDescent="0.2">
      <c r="Q599" s="4"/>
      <c r="R599" s="4"/>
      <c r="S599" s="4"/>
    </row>
    <row r="600" spans="17:19" ht="15.75" customHeight="1" x14ac:dyDescent="0.2">
      <c r="Q600" s="4"/>
      <c r="R600" s="4"/>
      <c r="S600" s="4"/>
    </row>
    <row r="601" spans="17:19" ht="15.75" customHeight="1" x14ac:dyDescent="0.2">
      <c r="Q601" s="4"/>
      <c r="R601" s="4"/>
      <c r="S601" s="4"/>
    </row>
    <row r="602" spans="17:19" ht="15.75" customHeight="1" x14ac:dyDescent="0.2">
      <c r="Q602" s="4"/>
      <c r="R602" s="4"/>
      <c r="S602" s="4"/>
    </row>
    <row r="603" spans="17:19" ht="15.75" customHeight="1" x14ac:dyDescent="0.2">
      <c r="Q603" s="4"/>
      <c r="R603" s="4"/>
      <c r="S603" s="4"/>
    </row>
    <row r="604" spans="17:19" ht="15.75" customHeight="1" x14ac:dyDescent="0.2">
      <c r="Q604" s="4"/>
      <c r="R604" s="4"/>
      <c r="S604" s="4"/>
    </row>
    <row r="605" spans="17:19" ht="15.75" customHeight="1" x14ac:dyDescent="0.2">
      <c r="Q605" s="4"/>
      <c r="R605" s="4"/>
      <c r="S605" s="4"/>
    </row>
    <row r="606" spans="17:19" ht="15.75" customHeight="1" x14ac:dyDescent="0.2">
      <c r="Q606" s="4"/>
      <c r="R606" s="4"/>
      <c r="S606" s="4"/>
    </row>
    <row r="607" spans="17:19" ht="15.75" customHeight="1" x14ac:dyDescent="0.2">
      <c r="Q607" s="4"/>
      <c r="R607" s="4"/>
      <c r="S607" s="4"/>
    </row>
    <row r="608" spans="17:19" ht="15.75" customHeight="1" x14ac:dyDescent="0.2">
      <c r="Q608" s="4"/>
      <c r="R608" s="4"/>
      <c r="S608" s="4"/>
    </row>
    <row r="609" spans="17:19" ht="15.75" customHeight="1" x14ac:dyDescent="0.2">
      <c r="Q609" s="4"/>
      <c r="R609" s="4"/>
      <c r="S609" s="4"/>
    </row>
    <row r="610" spans="17:19" ht="15.75" customHeight="1" x14ac:dyDescent="0.2">
      <c r="Q610" s="4"/>
      <c r="R610" s="4"/>
      <c r="S610" s="4"/>
    </row>
    <row r="611" spans="17:19" ht="15.75" customHeight="1" x14ac:dyDescent="0.2">
      <c r="Q611" s="4"/>
      <c r="R611" s="4"/>
      <c r="S611" s="4"/>
    </row>
    <row r="612" spans="17:19" ht="15.75" customHeight="1" x14ac:dyDescent="0.2">
      <c r="Q612" s="4"/>
      <c r="R612" s="4"/>
      <c r="S612" s="4"/>
    </row>
    <row r="613" spans="17:19" ht="15.75" customHeight="1" x14ac:dyDescent="0.2">
      <c r="Q613" s="4"/>
      <c r="R613" s="4"/>
      <c r="S613" s="4"/>
    </row>
    <row r="614" spans="17:19" ht="15.75" customHeight="1" x14ac:dyDescent="0.2">
      <c r="Q614" s="4"/>
      <c r="R614" s="4"/>
      <c r="S614" s="4"/>
    </row>
    <row r="615" spans="17:19" ht="15.75" customHeight="1" x14ac:dyDescent="0.2">
      <c r="Q615" s="4"/>
      <c r="R615" s="4"/>
      <c r="S615" s="4"/>
    </row>
    <row r="616" spans="17:19" ht="15.75" customHeight="1" x14ac:dyDescent="0.2">
      <c r="Q616" s="4"/>
      <c r="R616" s="4"/>
      <c r="S616" s="4"/>
    </row>
    <row r="617" spans="17:19" ht="15.75" customHeight="1" x14ac:dyDescent="0.2">
      <c r="Q617" s="4"/>
      <c r="R617" s="4"/>
      <c r="S617" s="4"/>
    </row>
    <row r="618" spans="17:19" ht="15.75" customHeight="1" x14ac:dyDescent="0.2">
      <c r="Q618" s="4"/>
      <c r="R618" s="4"/>
      <c r="S618" s="4"/>
    </row>
    <row r="619" spans="17:19" ht="15.75" customHeight="1" x14ac:dyDescent="0.2">
      <c r="Q619" s="4"/>
      <c r="R619" s="4"/>
      <c r="S619" s="4"/>
    </row>
    <row r="620" spans="17:19" ht="15.75" customHeight="1" x14ac:dyDescent="0.2">
      <c r="Q620" s="4"/>
      <c r="R620" s="4"/>
      <c r="S620" s="4"/>
    </row>
    <row r="621" spans="17:19" ht="15.75" customHeight="1" x14ac:dyDescent="0.2">
      <c r="Q621" s="4"/>
      <c r="R621" s="4"/>
      <c r="S621" s="4"/>
    </row>
    <row r="622" spans="17:19" ht="15.75" customHeight="1" x14ac:dyDescent="0.2">
      <c r="Q622" s="4"/>
      <c r="R622" s="4"/>
      <c r="S622" s="4"/>
    </row>
    <row r="623" spans="17:19" ht="15.75" customHeight="1" x14ac:dyDescent="0.2">
      <c r="Q623" s="4"/>
      <c r="R623" s="4"/>
      <c r="S623" s="4"/>
    </row>
    <row r="624" spans="17:19" ht="15.75" customHeight="1" x14ac:dyDescent="0.2">
      <c r="Q624" s="4"/>
      <c r="R624" s="4"/>
      <c r="S624" s="4"/>
    </row>
    <row r="625" spans="17:19" ht="15.75" customHeight="1" x14ac:dyDescent="0.2">
      <c r="Q625" s="4"/>
      <c r="R625" s="4"/>
      <c r="S625" s="4"/>
    </row>
    <row r="626" spans="17:19" ht="15.75" customHeight="1" x14ac:dyDescent="0.2">
      <c r="Q626" s="4"/>
      <c r="R626" s="4"/>
      <c r="S626" s="4"/>
    </row>
    <row r="627" spans="17:19" ht="15.75" customHeight="1" x14ac:dyDescent="0.2">
      <c r="Q627" s="4"/>
      <c r="R627" s="4"/>
      <c r="S627" s="4"/>
    </row>
    <row r="628" spans="17:19" ht="15.75" customHeight="1" x14ac:dyDescent="0.2">
      <c r="Q628" s="4"/>
      <c r="R628" s="4"/>
      <c r="S628" s="4"/>
    </row>
    <row r="629" spans="17:19" ht="15.75" customHeight="1" x14ac:dyDescent="0.2">
      <c r="Q629" s="4"/>
      <c r="R629" s="4"/>
      <c r="S629" s="4"/>
    </row>
    <row r="630" spans="17:19" ht="15.75" customHeight="1" x14ac:dyDescent="0.2">
      <c r="Q630" s="4"/>
      <c r="R630" s="4"/>
      <c r="S630" s="4"/>
    </row>
    <row r="631" spans="17:19" ht="15.75" customHeight="1" x14ac:dyDescent="0.2">
      <c r="Q631" s="4"/>
      <c r="R631" s="4"/>
      <c r="S631" s="4"/>
    </row>
    <row r="632" spans="17:19" ht="15.75" customHeight="1" x14ac:dyDescent="0.2">
      <c r="Q632" s="4"/>
      <c r="R632" s="4"/>
      <c r="S632" s="4"/>
    </row>
    <row r="633" spans="17:19" ht="15.75" customHeight="1" x14ac:dyDescent="0.2">
      <c r="Q633" s="4"/>
      <c r="R633" s="4"/>
      <c r="S633" s="4"/>
    </row>
    <row r="634" spans="17:19" ht="15.75" customHeight="1" x14ac:dyDescent="0.2">
      <c r="Q634" s="4"/>
      <c r="R634" s="4"/>
      <c r="S634" s="4"/>
    </row>
    <row r="635" spans="17:19" ht="15.75" customHeight="1" x14ac:dyDescent="0.2">
      <c r="Q635" s="4"/>
      <c r="R635" s="4"/>
      <c r="S635" s="4"/>
    </row>
    <row r="636" spans="17:19" ht="15.75" customHeight="1" x14ac:dyDescent="0.2">
      <c r="Q636" s="4"/>
      <c r="R636" s="4"/>
      <c r="S636" s="4"/>
    </row>
    <row r="637" spans="17:19" ht="15.75" customHeight="1" x14ac:dyDescent="0.2">
      <c r="Q637" s="4"/>
      <c r="R637" s="4"/>
      <c r="S637" s="4"/>
    </row>
    <row r="638" spans="17:19" ht="15.75" customHeight="1" x14ac:dyDescent="0.2">
      <c r="Q638" s="4"/>
      <c r="R638" s="4"/>
      <c r="S638" s="4"/>
    </row>
    <row r="639" spans="17:19" ht="15.75" customHeight="1" x14ac:dyDescent="0.2">
      <c r="Q639" s="4"/>
      <c r="R639" s="4"/>
      <c r="S639" s="4"/>
    </row>
    <row r="640" spans="17:19" ht="15.75" customHeight="1" x14ac:dyDescent="0.2">
      <c r="Q640" s="4"/>
      <c r="R640" s="4"/>
      <c r="S640" s="4"/>
    </row>
    <row r="641" spans="17:19" ht="15.75" customHeight="1" x14ac:dyDescent="0.2">
      <c r="Q641" s="4"/>
      <c r="R641" s="4"/>
      <c r="S641" s="4"/>
    </row>
    <row r="642" spans="17:19" ht="15.75" customHeight="1" x14ac:dyDescent="0.2">
      <c r="Q642" s="4"/>
      <c r="R642" s="4"/>
      <c r="S642" s="4"/>
    </row>
    <row r="643" spans="17:19" ht="15.75" customHeight="1" x14ac:dyDescent="0.2">
      <c r="Q643" s="4"/>
      <c r="R643" s="4"/>
      <c r="S643" s="4"/>
    </row>
    <row r="644" spans="17:19" ht="15.75" customHeight="1" x14ac:dyDescent="0.2">
      <c r="Q644" s="4"/>
      <c r="R644" s="4"/>
      <c r="S644" s="4"/>
    </row>
    <row r="645" spans="17:19" ht="15.75" customHeight="1" x14ac:dyDescent="0.2">
      <c r="Q645" s="4"/>
      <c r="R645" s="4"/>
      <c r="S645" s="4"/>
    </row>
    <row r="646" spans="17:19" ht="15.75" customHeight="1" x14ac:dyDescent="0.2">
      <c r="Q646" s="4"/>
      <c r="R646" s="4"/>
      <c r="S646" s="4"/>
    </row>
    <row r="647" spans="17:19" ht="15.75" customHeight="1" x14ac:dyDescent="0.2">
      <c r="Q647" s="4"/>
      <c r="R647" s="4"/>
      <c r="S647" s="4"/>
    </row>
    <row r="648" spans="17:19" ht="15.75" customHeight="1" x14ac:dyDescent="0.2">
      <c r="Q648" s="4"/>
      <c r="R648" s="4"/>
      <c r="S648" s="4"/>
    </row>
    <row r="649" spans="17:19" ht="15.75" customHeight="1" x14ac:dyDescent="0.2">
      <c r="Q649" s="4"/>
      <c r="R649" s="4"/>
      <c r="S649" s="4"/>
    </row>
    <row r="650" spans="17:19" ht="15.75" customHeight="1" x14ac:dyDescent="0.2">
      <c r="Q650" s="4"/>
      <c r="R650" s="4"/>
      <c r="S650" s="4"/>
    </row>
    <row r="651" spans="17:19" ht="15.75" customHeight="1" x14ac:dyDescent="0.2">
      <c r="Q651" s="4"/>
      <c r="R651" s="4"/>
      <c r="S651" s="4"/>
    </row>
    <row r="652" spans="17:19" ht="15.75" customHeight="1" x14ac:dyDescent="0.2">
      <c r="Q652" s="4"/>
      <c r="R652" s="4"/>
      <c r="S652" s="4"/>
    </row>
    <row r="653" spans="17:19" ht="15.75" customHeight="1" x14ac:dyDescent="0.2">
      <c r="Q653" s="4"/>
      <c r="R653" s="4"/>
      <c r="S653" s="4"/>
    </row>
    <row r="654" spans="17:19" ht="15.75" customHeight="1" x14ac:dyDescent="0.2">
      <c r="Q654" s="4"/>
      <c r="R654" s="4"/>
      <c r="S654" s="4"/>
    </row>
    <row r="655" spans="17:19" ht="15.75" customHeight="1" x14ac:dyDescent="0.2">
      <c r="Q655" s="4"/>
      <c r="R655" s="4"/>
      <c r="S655" s="4"/>
    </row>
    <row r="656" spans="17:19" ht="15.75" customHeight="1" x14ac:dyDescent="0.2">
      <c r="Q656" s="4"/>
      <c r="R656" s="4"/>
      <c r="S656" s="4"/>
    </row>
    <row r="657" spans="17:19" ht="15.75" customHeight="1" x14ac:dyDescent="0.2">
      <c r="Q657" s="4"/>
      <c r="R657" s="4"/>
      <c r="S657" s="4"/>
    </row>
    <row r="658" spans="17:19" ht="15.75" customHeight="1" x14ac:dyDescent="0.2">
      <c r="Q658" s="4"/>
      <c r="R658" s="4"/>
      <c r="S658" s="4"/>
    </row>
    <row r="659" spans="17:19" ht="15.75" customHeight="1" x14ac:dyDescent="0.2">
      <c r="Q659" s="4"/>
      <c r="R659" s="4"/>
      <c r="S659" s="4"/>
    </row>
    <row r="660" spans="17:19" ht="15.75" customHeight="1" x14ac:dyDescent="0.2">
      <c r="Q660" s="4"/>
      <c r="R660" s="4"/>
      <c r="S660" s="4"/>
    </row>
    <row r="661" spans="17:19" ht="15.75" customHeight="1" x14ac:dyDescent="0.2">
      <c r="Q661" s="4"/>
      <c r="R661" s="4"/>
      <c r="S661" s="4"/>
    </row>
    <row r="662" spans="17:19" ht="15.75" customHeight="1" x14ac:dyDescent="0.2">
      <c r="Q662" s="4"/>
      <c r="R662" s="4"/>
      <c r="S662" s="4"/>
    </row>
    <row r="663" spans="17:19" ht="15.75" customHeight="1" x14ac:dyDescent="0.2">
      <c r="Q663" s="4"/>
      <c r="R663" s="4"/>
      <c r="S663" s="4"/>
    </row>
    <row r="664" spans="17:19" ht="15.75" customHeight="1" x14ac:dyDescent="0.2">
      <c r="Q664" s="4"/>
      <c r="R664" s="4"/>
      <c r="S664" s="4"/>
    </row>
    <row r="665" spans="17:19" ht="15.75" customHeight="1" x14ac:dyDescent="0.2">
      <c r="Q665" s="4"/>
      <c r="R665" s="4"/>
      <c r="S665" s="4"/>
    </row>
    <row r="666" spans="17:19" ht="15.75" customHeight="1" x14ac:dyDescent="0.2">
      <c r="Q666" s="4"/>
      <c r="R666" s="4"/>
      <c r="S666" s="4"/>
    </row>
    <row r="667" spans="17:19" ht="15.75" customHeight="1" x14ac:dyDescent="0.2">
      <c r="Q667" s="4"/>
      <c r="R667" s="4"/>
      <c r="S667" s="4"/>
    </row>
    <row r="668" spans="17:19" ht="15.75" customHeight="1" x14ac:dyDescent="0.2">
      <c r="Q668" s="4"/>
      <c r="R668" s="4"/>
      <c r="S668" s="4"/>
    </row>
    <row r="669" spans="17:19" ht="15.75" customHeight="1" x14ac:dyDescent="0.2">
      <c r="Q669" s="4"/>
      <c r="R669" s="4"/>
      <c r="S669" s="4"/>
    </row>
    <row r="670" spans="17:19" ht="15.75" customHeight="1" x14ac:dyDescent="0.2">
      <c r="Q670" s="4"/>
      <c r="R670" s="4"/>
      <c r="S670" s="4"/>
    </row>
    <row r="671" spans="17:19" ht="15.75" customHeight="1" x14ac:dyDescent="0.2">
      <c r="Q671" s="4"/>
      <c r="R671" s="4"/>
      <c r="S671" s="4"/>
    </row>
    <row r="672" spans="17:19" ht="15.75" customHeight="1" x14ac:dyDescent="0.2">
      <c r="Q672" s="4"/>
      <c r="R672" s="4"/>
      <c r="S672" s="4"/>
    </row>
    <row r="673" spans="17:19" ht="15.75" customHeight="1" x14ac:dyDescent="0.2">
      <c r="Q673" s="4"/>
      <c r="R673" s="4"/>
      <c r="S673" s="4"/>
    </row>
    <row r="674" spans="17:19" ht="15.75" customHeight="1" x14ac:dyDescent="0.2">
      <c r="Q674" s="4"/>
      <c r="R674" s="4"/>
      <c r="S674" s="4"/>
    </row>
    <row r="675" spans="17:19" ht="15.75" customHeight="1" x14ac:dyDescent="0.2">
      <c r="Q675" s="4"/>
      <c r="R675" s="4"/>
      <c r="S675" s="4"/>
    </row>
    <row r="676" spans="17:19" ht="15.75" customHeight="1" x14ac:dyDescent="0.2">
      <c r="Q676" s="4"/>
      <c r="R676" s="4"/>
      <c r="S676" s="4"/>
    </row>
    <row r="677" spans="17:19" ht="15.75" customHeight="1" x14ac:dyDescent="0.2">
      <c r="Q677" s="4"/>
      <c r="R677" s="4"/>
      <c r="S677" s="4"/>
    </row>
    <row r="678" spans="17:19" ht="15.75" customHeight="1" x14ac:dyDescent="0.2">
      <c r="Q678" s="4"/>
      <c r="R678" s="4"/>
      <c r="S678" s="4"/>
    </row>
    <row r="679" spans="17:19" ht="15.75" customHeight="1" x14ac:dyDescent="0.2">
      <c r="Q679" s="4"/>
      <c r="R679" s="4"/>
      <c r="S679" s="4"/>
    </row>
    <row r="680" spans="17:19" ht="15.75" customHeight="1" x14ac:dyDescent="0.2">
      <c r="Q680" s="4"/>
      <c r="R680" s="4"/>
      <c r="S680" s="4"/>
    </row>
    <row r="681" spans="17:19" ht="15.75" customHeight="1" x14ac:dyDescent="0.2">
      <c r="Q681" s="4"/>
      <c r="R681" s="4"/>
      <c r="S681" s="4"/>
    </row>
    <row r="682" spans="17:19" ht="15.75" customHeight="1" x14ac:dyDescent="0.2">
      <c r="Q682" s="4"/>
      <c r="R682" s="4"/>
      <c r="S682" s="4"/>
    </row>
    <row r="683" spans="17:19" ht="15.75" customHeight="1" x14ac:dyDescent="0.2">
      <c r="Q683" s="4"/>
      <c r="R683" s="4"/>
      <c r="S683" s="4"/>
    </row>
    <row r="684" spans="17:19" ht="15.75" customHeight="1" x14ac:dyDescent="0.2">
      <c r="Q684" s="4"/>
      <c r="R684" s="4"/>
      <c r="S684" s="4"/>
    </row>
    <row r="685" spans="17:19" ht="15.75" customHeight="1" x14ac:dyDescent="0.2">
      <c r="Q685" s="4"/>
      <c r="R685" s="4"/>
      <c r="S685" s="4"/>
    </row>
    <row r="686" spans="17:19" ht="15.75" customHeight="1" x14ac:dyDescent="0.2">
      <c r="Q686" s="4"/>
      <c r="R686" s="4"/>
      <c r="S686" s="4"/>
    </row>
    <row r="687" spans="17:19" ht="15.75" customHeight="1" x14ac:dyDescent="0.2">
      <c r="Q687" s="4"/>
      <c r="R687" s="4"/>
      <c r="S687" s="4"/>
    </row>
    <row r="688" spans="17:19" ht="15.75" customHeight="1" x14ac:dyDescent="0.2">
      <c r="Q688" s="4"/>
      <c r="R688" s="4"/>
      <c r="S688" s="4"/>
    </row>
    <row r="689" spans="17:19" ht="15.75" customHeight="1" x14ac:dyDescent="0.2">
      <c r="Q689" s="4"/>
      <c r="R689" s="4"/>
      <c r="S689" s="4"/>
    </row>
    <row r="690" spans="17:19" ht="15.75" customHeight="1" x14ac:dyDescent="0.2">
      <c r="Q690" s="4"/>
      <c r="R690" s="4"/>
      <c r="S690" s="4"/>
    </row>
    <row r="691" spans="17:19" ht="15.75" customHeight="1" x14ac:dyDescent="0.2">
      <c r="Q691" s="4"/>
      <c r="R691" s="4"/>
      <c r="S691" s="4"/>
    </row>
    <row r="692" spans="17:19" ht="15.75" customHeight="1" x14ac:dyDescent="0.2">
      <c r="Q692" s="4"/>
      <c r="R692" s="4"/>
      <c r="S692" s="4"/>
    </row>
    <row r="693" spans="17:19" ht="15.75" customHeight="1" x14ac:dyDescent="0.2">
      <c r="Q693" s="4"/>
      <c r="R693" s="4"/>
      <c r="S693" s="4"/>
    </row>
    <row r="694" spans="17:19" ht="15.75" customHeight="1" x14ac:dyDescent="0.2">
      <c r="Q694" s="4"/>
      <c r="R694" s="4"/>
      <c r="S694" s="4"/>
    </row>
    <row r="695" spans="17:19" ht="15.75" customHeight="1" x14ac:dyDescent="0.2">
      <c r="Q695" s="4"/>
      <c r="R695" s="4"/>
      <c r="S695" s="4"/>
    </row>
    <row r="696" spans="17:19" ht="15.75" customHeight="1" x14ac:dyDescent="0.2">
      <c r="Q696" s="4"/>
      <c r="R696" s="4"/>
      <c r="S696" s="4"/>
    </row>
    <row r="697" spans="17:19" ht="15.75" customHeight="1" x14ac:dyDescent="0.2">
      <c r="Q697" s="4"/>
      <c r="R697" s="4"/>
      <c r="S697" s="4"/>
    </row>
    <row r="698" spans="17:19" ht="15.75" customHeight="1" x14ac:dyDescent="0.2">
      <c r="Q698" s="4"/>
      <c r="R698" s="4"/>
      <c r="S698" s="4"/>
    </row>
    <row r="699" spans="17:19" ht="15.75" customHeight="1" x14ac:dyDescent="0.2">
      <c r="Q699" s="4"/>
      <c r="R699" s="4"/>
      <c r="S699" s="4"/>
    </row>
    <row r="700" spans="17:19" ht="15.75" customHeight="1" x14ac:dyDescent="0.2">
      <c r="Q700" s="4"/>
      <c r="R700" s="4"/>
      <c r="S700" s="4"/>
    </row>
    <row r="701" spans="17:19" ht="15.75" customHeight="1" x14ac:dyDescent="0.2">
      <c r="Q701" s="4"/>
      <c r="R701" s="4"/>
      <c r="S701" s="4"/>
    </row>
    <row r="702" spans="17:19" ht="15.75" customHeight="1" x14ac:dyDescent="0.2">
      <c r="Q702" s="4"/>
      <c r="R702" s="4"/>
      <c r="S702" s="4"/>
    </row>
    <row r="703" spans="17:19" ht="15.75" customHeight="1" x14ac:dyDescent="0.2">
      <c r="Q703" s="4"/>
      <c r="R703" s="4"/>
      <c r="S703" s="4"/>
    </row>
    <row r="704" spans="17:19" ht="15.75" customHeight="1" x14ac:dyDescent="0.2">
      <c r="Q704" s="4"/>
      <c r="R704" s="4"/>
      <c r="S704" s="4"/>
    </row>
    <row r="705" spans="17:19" ht="15.75" customHeight="1" x14ac:dyDescent="0.2">
      <c r="Q705" s="4"/>
      <c r="R705" s="4"/>
      <c r="S705" s="4"/>
    </row>
    <row r="706" spans="17:19" ht="15.75" customHeight="1" x14ac:dyDescent="0.2">
      <c r="Q706" s="4"/>
      <c r="R706" s="4"/>
      <c r="S706" s="4"/>
    </row>
    <row r="707" spans="17:19" ht="15.75" customHeight="1" x14ac:dyDescent="0.2">
      <c r="Q707" s="4"/>
      <c r="R707" s="4"/>
      <c r="S707" s="4"/>
    </row>
    <row r="708" spans="17:19" ht="15.75" customHeight="1" x14ac:dyDescent="0.2">
      <c r="Q708" s="4"/>
      <c r="R708" s="4"/>
      <c r="S708" s="4"/>
    </row>
    <row r="709" spans="17:19" ht="15.75" customHeight="1" x14ac:dyDescent="0.2">
      <c r="Q709" s="4"/>
      <c r="R709" s="4"/>
      <c r="S709" s="4"/>
    </row>
    <row r="710" spans="17:19" ht="15.75" customHeight="1" x14ac:dyDescent="0.2">
      <c r="Q710" s="4"/>
      <c r="R710" s="4"/>
      <c r="S710" s="4"/>
    </row>
    <row r="711" spans="17:19" ht="15.75" customHeight="1" x14ac:dyDescent="0.2">
      <c r="Q711" s="4"/>
      <c r="R711" s="4"/>
      <c r="S711" s="4"/>
    </row>
    <row r="712" spans="17:19" ht="15.75" customHeight="1" x14ac:dyDescent="0.2">
      <c r="Q712" s="4"/>
      <c r="R712" s="4"/>
      <c r="S712" s="4"/>
    </row>
    <row r="713" spans="17:19" ht="15.75" customHeight="1" x14ac:dyDescent="0.2">
      <c r="Q713" s="4"/>
      <c r="R713" s="4"/>
      <c r="S713" s="4"/>
    </row>
    <row r="714" spans="17:19" ht="15.75" customHeight="1" x14ac:dyDescent="0.2">
      <c r="Q714" s="4"/>
      <c r="R714" s="4"/>
      <c r="S714" s="4"/>
    </row>
    <row r="715" spans="17:19" ht="15.75" customHeight="1" x14ac:dyDescent="0.2">
      <c r="Q715" s="4"/>
      <c r="R715" s="4"/>
      <c r="S715" s="4"/>
    </row>
    <row r="716" spans="17:19" ht="15.75" customHeight="1" x14ac:dyDescent="0.2">
      <c r="Q716" s="4"/>
      <c r="R716" s="4"/>
      <c r="S716" s="4"/>
    </row>
    <row r="717" spans="17:19" ht="15.75" customHeight="1" x14ac:dyDescent="0.2">
      <c r="Q717" s="4"/>
      <c r="R717" s="4"/>
      <c r="S717" s="4"/>
    </row>
    <row r="718" spans="17:19" ht="15.75" customHeight="1" x14ac:dyDescent="0.2">
      <c r="Q718" s="4"/>
      <c r="R718" s="4"/>
      <c r="S718" s="4"/>
    </row>
    <row r="719" spans="17:19" ht="15.75" customHeight="1" x14ac:dyDescent="0.2">
      <c r="Q719" s="4"/>
      <c r="R719" s="4"/>
      <c r="S719" s="4"/>
    </row>
    <row r="720" spans="17:19" ht="15.75" customHeight="1" x14ac:dyDescent="0.2">
      <c r="Q720" s="4"/>
      <c r="R720" s="4"/>
      <c r="S720" s="4"/>
    </row>
    <row r="721" spans="17:19" ht="15.75" customHeight="1" x14ac:dyDescent="0.2">
      <c r="Q721" s="4"/>
      <c r="R721" s="4"/>
      <c r="S721" s="4"/>
    </row>
    <row r="722" spans="17:19" ht="15.75" customHeight="1" x14ac:dyDescent="0.2">
      <c r="Q722" s="4"/>
      <c r="R722" s="4"/>
      <c r="S722" s="4"/>
    </row>
    <row r="723" spans="17:19" ht="15.75" customHeight="1" x14ac:dyDescent="0.2">
      <c r="Q723" s="4"/>
      <c r="R723" s="4"/>
      <c r="S723" s="4"/>
    </row>
    <row r="724" spans="17:19" ht="15.75" customHeight="1" x14ac:dyDescent="0.2">
      <c r="Q724" s="4"/>
      <c r="R724" s="4"/>
      <c r="S724" s="4"/>
    </row>
    <row r="725" spans="17:19" ht="15.75" customHeight="1" x14ac:dyDescent="0.2">
      <c r="Q725" s="4"/>
      <c r="R725" s="4"/>
      <c r="S725" s="4"/>
    </row>
    <row r="726" spans="17:19" ht="15.75" customHeight="1" x14ac:dyDescent="0.2">
      <c r="Q726" s="4"/>
      <c r="R726" s="4"/>
      <c r="S726" s="4"/>
    </row>
    <row r="727" spans="17:19" ht="15.75" customHeight="1" x14ac:dyDescent="0.2">
      <c r="Q727" s="4"/>
      <c r="R727" s="4"/>
      <c r="S727" s="4"/>
    </row>
    <row r="728" spans="17:19" ht="15.75" customHeight="1" x14ac:dyDescent="0.2">
      <c r="Q728" s="4"/>
      <c r="R728" s="4"/>
      <c r="S728" s="4"/>
    </row>
    <row r="729" spans="17:19" ht="15.75" customHeight="1" x14ac:dyDescent="0.2">
      <c r="Q729" s="4"/>
      <c r="R729" s="4"/>
      <c r="S729" s="4"/>
    </row>
    <row r="730" spans="17:19" ht="15.75" customHeight="1" x14ac:dyDescent="0.2">
      <c r="Q730" s="4"/>
      <c r="R730" s="4"/>
      <c r="S730" s="4"/>
    </row>
    <row r="731" spans="17:19" ht="15.75" customHeight="1" x14ac:dyDescent="0.2">
      <c r="Q731" s="4"/>
      <c r="R731" s="4"/>
      <c r="S731" s="4"/>
    </row>
    <row r="732" spans="17:19" ht="15.75" customHeight="1" x14ac:dyDescent="0.2">
      <c r="Q732" s="4"/>
      <c r="R732" s="4"/>
      <c r="S732" s="4"/>
    </row>
    <row r="733" spans="17:19" ht="15.75" customHeight="1" x14ac:dyDescent="0.2">
      <c r="Q733" s="4"/>
      <c r="R733" s="4"/>
      <c r="S733" s="4"/>
    </row>
    <row r="734" spans="17:19" ht="15.75" customHeight="1" x14ac:dyDescent="0.2">
      <c r="Q734" s="4"/>
      <c r="R734" s="4"/>
      <c r="S734" s="4"/>
    </row>
    <row r="735" spans="17:19" ht="15.75" customHeight="1" x14ac:dyDescent="0.2">
      <c r="Q735" s="4"/>
      <c r="R735" s="4"/>
      <c r="S735" s="4"/>
    </row>
    <row r="736" spans="17:19" ht="15.75" customHeight="1" x14ac:dyDescent="0.2">
      <c r="Q736" s="4"/>
      <c r="R736" s="4"/>
      <c r="S736" s="4"/>
    </row>
    <row r="737" spans="17:19" ht="15.75" customHeight="1" x14ac:dyDescent="0.2">
      <c r="Q737" s="4"/>
      <c r="R737" s="4"/>
      <c r="S737" s="4"/>
    </row>
    <row r="738" spans="17:19" ht="15.75" customHeight="1" x14ac:dyDescent="0.2">
      <c r="Q738" s="4"/>
      <c r="R738" s="4"/>
      <c r="S738" s="4"/>
    </row>
    <row r="739" spans="17:19" ht="15.75" customHeight="1" x14ac:dyDescent="0.2">
      <c r="Q739" s="4"/>
      <c r="R739" s="4"/>
      <c r="S739" s="4"/>
    </row>
    <row r="740" spans="17:19" ht="15.75" customHeight="1" x14ac:dyDescent="0.2">
      <c r="Q740" s="4"/>
      <c r="R740" s="4"/>
      <c r="S740" s="4"/>
    </row>
    <row r="741" spans="17:19" ht="15.75" customHeight="1" x14ac:dyDescent="0.2">
      <c r="Q741" s="4"/>
      <c r="R741" s="4"/>
      <c r="S741" s="4"/>
    </row>
    <row r="742" spans="17:19" ht="15.75" customHeight="1" x14ac:dyDescent="0.2">
      <c r="Q742" s="4"/>
      <c r="R742" s="4"/>
      <c r="S742" s="4"/>
    </row>
    <row r="743" spans="17:19" ht="15.75" customHeight="1" x14ac:dyDescent="0.2">
      <c r="Q743" s="4"/>
      <c r="R743" s="4"/>
      <c r="S743" s="4"/>
    </row>
    <row r="744" spans="17:19" ht="15.75" customHeight="1" x14ac:dyDescent="0.2">
      <c r="Q744" s="4"/>
      <c r="R744" s="4"/>
      <c r="S744" s="4"/>
    </row>
    <row r="745" spans="17:19" ht="15.75" customHeight="1" x14ac:dyDescent="0.2">
      <c r="Q745" s="4"/>
      <c r="R745" s="4"/>
      <c r="S745" s="4"/>
    </row>
    <row r="746" spans="17:19" ht="15.75" customHeight="1" x14ac:dyDescent="0.2">
      <c r="Q746" s="4"/>
      <c r="R746" s="4"/>
      <c r="S746" s="4"/>
    </row>
    <row r="747" spans="17:19" ht="15.75" customHeight="1" x14ac:dyDescent="0.2">
      <c r="Q747" s="4"/>
      <c r="R747" s="4"/>
      <c r="S747" s="4"/>
    </row>
    <row r="748" spans="17:19" ht="15.75" customHeight="1" x14ac:dyDescent="0.2">
      <c r="Q748" s="4"/>
      <c r="R748" s="4"/>
      <c r="S748" s="4"/>
    </row>
    <row r="749" spans="17:19" ht="15.75" customHeight="1" x14ac:dyDescent="0.2">
      <c r="Q749" s="4"/>
      <c r="R749" s="4"/>
      <c r="S749" s="4"/>
    </row>
    <row r="750" spans="17:19" ht="15.75" customHeight="1" x14ac:dyDescent="0.2">
      <c r="Q750" s="4"/>
      <c r="R750" s="4"/>
      <c r="S750" s="4"/>
    </row>
    <row r="751" spans="17:19" ht="15.75" customHeight="1" x14ac:dyDescent="0.2">
      <c r="Q751" s="4"/>
      <c r="R751" s="4"/>
      <c r="S751" s="4"/>
    </row>
    <row r="752" spans="17:19" ht="15.75" customHeight="1" x14ac:dyDescent="0.2">
      <c r="Q752" s="4"/>
      <c r="R752" s="4"/>
      <c r="S752" s="4"/>
    </row>
    <row r="753" spans="17:19" ht="15.75" customHeight="1" x14ac:dyDescent="0.2">
      <c r="Q753" s="4"/>
      <c r="R753" s="4"/>
      <c r="S753" s="4"/>
    </row>
    <row r="754" spans="17:19" ht="15.75" customHeight="1" x14ac:dyDescent="0.2">
      <c r="Q754" s="4"/>
      <c r="R754" s="4"/>
      <c r="S754" s="4"/>
    </row>
    <row r="755" spans="17:19" ht="15.75" customHeight="1" x14ac:dyDescent="0.2">
      <c r="Q755" s="4"/>
      <c r="R755" s="4"/>
      <c r="S755" s="4"/>
    </row>
    <row r="756" spans="17:19" ht="15.75" customHeight="1" x14ac:dyDescent="0.2">
      <c r="Q756" s="4"/>
      <c r="R756" s="4"/>
      <c r="S756" s="4"/>
    </row>
    <row r="757" spans="17:19" ht="15.75" customHeight="1" x14ac:dyDescent="0.2">
      <c r="Q757" s="4"/>
      <c r="R757" s="4"/>
      <c r="S757" s="4"/>
    </row>
    <row r="758" spans="17:19" ht="15.75" customHeight="1" x14ac:dyDescent="0.2">
      <c r="Q758" s="4"/>
      <c r="R758" s="4"/>
      <c r="S758" s="4"/>
    </row>
    <row r="759" spans="17:19" ht="15.75" customHeight="1" x14ac:dyDescent="0.2">
      <c r="Q759" s="4"/>
      <c r="R759" s="4"/>
      <c r="S759" s="4"/>
    </row>
    <row r="760" spans="17:19" ht="15.75" customHeight="1" x14ac:dyDescent="0.2">
      <c r="Q760" s="4"/>
      <c r="R760" s="4"/>
      <c r="S760" s="4"/>
    </row>
    <row r="761" spans="17:19" ht="15.75" customHeight="1" x14ac:dyDescent="0.2">
      <c r="Q761" s="4"/>
      <c r="R761" s="4"/>
      <c r="S761" s="4"/>
    </row>
    <row r="762" spans="17:19" ht="15.75" customHeight="1" x14ac:dyDescent="0.2">
      <c r="Q762" s="4"/>
      <c r="R762" s="4"/>
      <c r="S762" s="4"/>
    </row>
    <row r="763" spans="17:19" ht="15.75" customHeight="1" x14ac:dyDescent="0.2">
      <c r="Q763" s="4"/>
      <c r="R763" s="4"/>
      <c r="S763" s="4"/>
    </row>
    <row r="764" spans="17:19" ht="15.75" customHeight="1" x14ac:dyDescent="0.2">
      <c r="Q764" s="4"/>
      <c r="R764" s="4"/>
      <c r="S764" s="4"/>
    </row>
    <row r="765" spans="17:19" ht="15.75" customHeight="1" x14ac:dyDescent="0.2">
      <c r="Q765" s="4"/>
      <c r="R765" s="4"/>
      <c r="S765" s="4"/>
    </row>
    <row r="766" spans="17:19" ht="15.75" customHeight="1" x14ac:dyDescent="0.2">
      <c r="Q766" s="4"/>
      <c r="R766" s="4"/>
      <c r="S766" s="4"/>
    </row>
    <row r="767" spans="17:19" ht="15.75" customHeight="1" x14ac:dyDescent="0.2">
      <c r="Q767" s="4"/>
      <c r="R767" s="4"/>
      <c r="S767" s="4"/>
    </row>
    <row r="768" spans="17:19" ht="15.75" customHeight="1" x14ac:dyDescent="0.2">
      <c r="Q768" s="4"/>
      <c r="R768" s="4"/>
      <c r="S768" s="4"/>
    </row>
    <row r="769" spans="17:19" ht="15.75" customHeight="1" x14ac:dyDescent="0.2">
      <c r="Q769" s="4"/>
      <c r="R769" s="4"/>
      <c r="S769" s="4"/>
    </row>
    <row r="770" spans="17:19" ht="15.75" customHeight="1" x14ac:dyDescent="0.2">
      <c r="Q770" s="4"/>
      <c r="R770" s="4"/>
      <c r="S770" s="4"/>
    </row>
    <row r="771" spans="17:19" ht="15.75" customHeight="1" x14ac:dyDescent="0.2">
      <c r="Q771" s="4"/>
      <c r="R771" s="4"/>
      <c r="S771" s="4"/>
    </row>
    <row r="772" spans="17:19" ht="15.75" customHeight="1" x14ac:dyDescent="0.2">
      <c r="Q772" s="4"/>
      <c r="R772" s="4"/>
      <c r="S772" s="4"/>
    </row>
    <row r="773" spans="17:19" ht="15.75" customHeight="1" x14ac:dyDescent="0.2">
      <c r="Q773" s="4"/>
      <c r="R773" s="4"/>
      <c r="S773" s="4"/>
    </row>
    <row r="774" spans="17:19" ht="15.75" customHeight="1" x14ac:dyDescent="0.2">
      <c r="Q774" s="4"/>
      <c r="R774" s="4"/>
      <c r="S774" s="4"/>
    </row>
    <row r="775" spans="17:19" ht="15.75" customHeight="1" x14ac:dyDescent="0.2">
      <c r="Q775" s="4"/>
      <c r="R775" s="4"/>
      <c r="S775" s="4"/>
    </row>
    <row r="776" spans="17:19" ht="15.75" customHeight="1" x14ac:dyDescent="0.2">
      <c r="Q776" s="4"/>
      <c r="R776" s="4"/>
      <c r="S776" s="4"/>
    </row>
    <row r="777" spans="17:19" ht="15.75" customHeight="1" x14ac:dyDescent="0.2">
      <c r="Q777" s="4"/>
      <c r="R777" s="4"/>
      <c r="S777" s="4"/>
    </row>
    <row r="778" spans="17:19" ht="15.75" customHeight="1" x14ac:dyDescent="0.2">
      <c r="Q778" s="4"/>
      <c r="R778" s="4"/>
      <c r="S778" s="4"/>
    </row>
    <row r="779" spans="17:19" ht="15.75" customHeight="1" x14ac:dyDescent="0.2">
      <c r="Q779" s="4"/>
      <c r="R779" s="4"/>
      <c r="S779" s="4"/>
    </row>
    <row r="780" spans="17:19" ht="15.75" customHeight="1" x14ac:dyDescent="0.2">
      <c r="Q780" s="4"/>
      <c r="R780" s="4"/>
      <c r="S780" s="4"/>
    </row>
    <row r="781" spans="17:19" ht="15.75" customHeight="1" x14ac:dyDescent="0.2">
      <c r="Q781" s="4"/>
      <c r="R781" s="4"/>
      <c r="S781" s="4"/>
    </row>
    <row r="782" spans="17:19" ht="15.75" customHeight="1" x14ac:dyDescent="0.2">
      <c r="Q782" s="4"/>
      <c r="R782" s="4"/>
      <c r="S782" s="4"/>
    </row>
    <row r="783" spans="17:19" ht="15.75" customHeight="1" x14ac:dyDescent="0.2">
      <c r="Q783" s="4"/>
      <c r="R783" s="4"/>
      <c r="S783" s="4"/>
    </row>
    <row r="784" spans="17:19" ht="15.75" customHeight="1" x14ac:dyDescent="0.2">
      <c r="Q784" s="4"/>
      <c r="R784" s="4"/>
      <c r="S784" s="4"/>
    </row>
    <row r="785" spans="17:19" ht="15.75" customHeight="1" x14ac:dyDescent="0.2">
      <c r="Q785" s="4"/>
      <c r="R785" s="4"/>
      <c r="S785" s="4"/>
    </row>
    <row r="786" spans="17:19" ht="15.75" customHeight="1" x14ac:dyDescent="0.2">
      <c r="Q786" s="4"/>
      <c r="R786" s="4"/>
      <c r="S786" s="4"/>
    </row>
    <row r="787" spans="17:19" ht="15.75" customHeight="1" x14ac:dyDescent="0.2">
      <c r="Q787" s="4"/>
      <c r="R787" s="4"/>
      <c r="S787" s="4"/>
    </row>
    <row r="788" spans="17:19" ht="15.75" customHeight="1" x14ac:dyDescent="0.2">
      <c r="Q788" s="4"/>
      <c r="R788" s="4"/>
      <c r="S788" s="4"/>
    </row>
    <row r="789" spans="17:19" ht="15.75" customHeight="1" x14ac:dyDescent="0.2">
      <c r="Q789" s="4"/>
      <c r="R789" s="4"/>
      <c r="S789" s="4"/>
    </row>
    <row r="790" spans="17:19" ht="15.75" customHeight="1" x14ac:dyDescent="0.2">
      <c r="Q790" s="4"/>
      <c r="R790" s="4"/>
      <c r="S790" s="4"/>
    </row>
    <row r="791" spans="17:19" ht="15.75" customHeight="1" x14ac:dyDescent="0.2">
      <c r="Q791" s="4"/>
      <c r="R791" s="4"/>
      <c r="S791" s="4"/>
    </row>
    <row r="792" spans="17:19" ht="15.75" customHeight="1" x14ac:dyDescent="0.2">
      <c r="Q792" s="4"/>
      <c r="R792" s="4"/>
      <c r="S792" s="4"/>
    </row>
    <row r="793" spans="17:19" ht="15.75" customHeight="1" x14ac:dyDescent="0.2">
      <c r="Q793" s="4"/>
      <c r="R793" s="4"/>
      <c r="S793" s="4"/>
    </row>
    <row r="794" spans="17:19" ht="15.75" customHeight="1" x14ac:dyDescent="0.2">
      <c r="Q794" s="4"/>
      <c r="R794" s="4"/>
      <c r="S794" s="4"/>
    </row>
    <row r="795" spans="17:19" ht="15.75" customHeight="1" x14ac:dyDescent="0.2">
      <c r="Q795" s="4"/>
      <c r="R795" s="4"/>
      <c r="S795" s="4"/>
    </row>
    <row r="796" spans="17:19" ht="15.75" customHeight="1" x14ac:dyDescent="0.2">
      <c r="Q796" s="4"/>
      <c r="R796" s="4"/>
      <c r="S796" s="4"/>
    </row>
    <row r="797" spans="17:19" ht="15.75" customHeight="1" x14ac:dyDescent="0.2">
      <c r="Q797" s="4"/>
      <c r="R797" s="4"/>
      <c r="S797" s="4"/>
    </row>
    <row r="798" spans="17:19" ht="15.75" customHeight="1" x14ac:dyDescent="0.2">
      <c r="Q798" s="4"/>
      <c r="R798" s="4"/>
      <c r="S798" s="4"/>
    </row>
    <row r="799" spans="17:19" ht="15.75" customHeight="1" x14ac:dyDescent="0.2">
      <c r="Q799" s="4"/>
      <c r="R799" s="4"/>
      <c r="S799" s="4"/>
    </row>
    <row r="800" spans="17:19" ht="15.75" customHeight="1" x14ac:dyDescent="0.2">
      <c r="Q800" s="4"/>
      <c r="R800" s="4"/>
      <c r="S800" s="4"/>
    </row>
    <row r="801" spans="17:19" ht="15.75" customHeight="1" x14ac:dyDescent="0.2">
      <c r="Q801" s="4"/>
      <c r="R801" s="4"/>
      <c r="S801" s="4"/>
    </row>
    <row r="802" spans="17:19" ht="15.75" customHeight="1" x14ac:dyDescent="0.2">
      <c r="Q802" s="4"/>
      <c r="R802" s="4"/>
      <c r="S802" s="4"/>
    </row>
    <row r="803" spans="17:19" ht="15.75" customHeight="1" x14ac:dyDescent="0.2">
      <c r="Q803" s="4"/>
      <c r="R803" s="4"/>
      <c r="S803" s="4"/>
    </row>
    <row r="804" spans="17:19" ht="15.75" customHeight="1" x14ac:dyDescent="0.2">
      <c r="Q804" s="4"/>
      <c r="R804" s="4"/>
      <c r="S804" s="4"/>
    </row>
    <row r="805" spans="17:19" ht="15.75" customHeight="1" x14ac:dyDescent="0.2">
      <c r="Q805" s="4"/>
      <c r="R805" s="4"/>
      <c r="S805" s="4"/>
    </row>
    <row r="806" spans="17:19" ht="15.75" customHeight="1" x14ac:dyDescent="0.2">
      <c r="Q806" s="4"/>
      <c r="R806" s="4"/>
      <c r="S806" s="4"/>
    </row>
    <row r="807" spans="17:19" ht="15.75" customHeight="1" x14ac:dyDescent="0.2">
      <c r="Q807" s="4"/>
      <c r="R807" s="4"/>
      <c r="S807" s="4"/>
    </row>
    <row r="808" spans="17:19" ht="15.75" customHeight="1" x14ac:dyDescent="0.2">
      <c r="Q808" s="4"/>
      <c r="R808" s="4"/>
      <c r="S808" s="4"/>
    </row>
    <row r="809" spans="17:19" ht="15.75" customHeight="1" x14ac:dyDescent="0.2">
      <c r="Q809" s="4"/>
      <c r="R809" s="4"/>
      <c r="S809" s="4"/>
    </row>
    <row r="810" spans="17:19" ht="15.75" customHeight="1" x14ac:dyDescent="0.2">
      <c r="Q810" s="4"/>
      <c r="R810" s="4"/>
      <c r="S810" s="4"/>
    </row>
    <row r="811" spans="17:19" ht="15.75" customHeight="1" x14ac:dyDescent="0.2">
      <c r="Q811" s="4"/>
      <c r="R811" s="4"/>
      <c r="S811" s="4"/>
    </row>
    <row r="812" spans="17:19" ht="15.75" customHeight="1" x14ac:dyDescent="0.2">
      <c r="Q812" s="4"/>
      <c r="R812" s="4"/>
      <c r="S812" s="4"/>
    </row>
    <row r="813" spans="17:19" ht="15.75" customHeight="1" x14ac:dyDescent="0.2">
      <c r="Q813" s="4"/>
      <c r="R813" s="4"/>
      <c r="S813" s="4"/>
    </row>
    <row r="814" spans="17:19" ht="15.75" customHeight="1" x14ac:dyDescent="0.2">
      <c r="Q814" s="4"/>
      <c r="R814" s="4"/>
      <c r="S814" s="4"/>
    </row>
    <row r="815" spans="17:19" ht="15.75" customHeight="1" x14ac:dyDescent="0.2">
      <c r="Q815" s="4"/>
      <c r="R815" s="4"/>
      <c r="S815" s="4"/>
    </row>
    <row r="816" spans="17:19" ht="15.75" customHeight="1" x14ac:dyDescent="0.2">
      <c r="Q816" s="4"/>
      <c r="R816" s="4"/>
      <c r="S816" s="4"/>
    </row>
    <row r="817" spans="17:19" ht="15.75" customHeight="1" x14ac:dyDescent="0.2">
      <c r="Q817" s="4"/>
      <c r="R817" s="4"/>
      <c r="S817" s="4"/>
    </row>
    <row r="818" spans="17:19" ht="15.75" customHeight="1" x14ac:dyDescent="0.2">
      <c r="Q818" s="4"/>
      <c r="R818" s="4"/>
      <c r="S818" s="4"/>
    </row>
    <row r="819" spans="17:19" ht="15.75" customHeight="1" x14ac:dyDescent="0.2">
      <c r="Q819" s="4"/>
      <c r="R819" s="4"/>
      <c r="S819" s="4"/>
    </row>
    <row r="820" spans="17:19" ht="15.75" customHeight="1" x14ac:dyDescent="0.2">
      <c r="Q820" s="4"/>
      <c r="R820" s="4"/>
      <c r="S820" s="4"/>
    </row>
    <row r="821" spans="17:19" ht="15.75" customHeight="1" x14ac:dyDescent="0.2">
      <c r="Q821" s="4"/>
      <c r="R821" s="4"/>
      <c r="S821" s="4"/>
    </row>
    <row r="822" spans="17:19" ht="15.75" customHeight="1" x14ac:dyDescent="0.2">
      <c r="Q822" s="4"/>
      <c r="R822" s="4"/>
      <c r="S822" s="4"/>
    </row>
    <row r="823" spans="17:19" ht="15.75" customHeight="1" x14ac:dyDescent="0.2">
      <c r="Q823" s="4"/>
      <c r="R823" s="4"/>
      <c r="S823" s="4"/>
    </row>
    <row r="824" spans="17:19" ht="15.75" customHeight="1" x14ac:dyDescent="0.2">
      <c r="Q824" s="4"/>
      <c r="R824" s="4"/>
      <c r="S824" s="4"/>
    </row>
    <row r="825" spans="17:19" ht="15.75" customHeight="1" x14ac:dyDescent="0.2">
      <c r="Q825" s="4"/>
      <c r="R825" s="4"/>
      <c r="S825" s="4"/>
    </row>
    <row r="826" spans="17:19" ht="15.75" customHeight="1" x14ac:dyDescent="0.2">
      <c r="Q826" s="4"/>
      <c r="R826" s="4"/>
      <c r="S826" s="4"/>
    </row>
    <row r="827" spans="17:19" ht="15.75" customHeight="1" x14ac:dyDescent="0.2">
      <c r="Q827" s="4"/>
      <c r="R827" s="4"/>
      <c r="S827" s="4"/>
    </row>
    <row r="828" spans="17:19" ht="15.75" customHeight="1" x14ac:dyDescent="0.2">
      <c r="Q828" s="4"/>
      <c r="R828" s="4"/>
      <c r="S828" s="4"/>
    </row>
    <row r="829" spans="17:19" ht="15.75" customHeight="1" x14ac:dyDescent="0.2">
      <c r="Q829" s="4"/>
      <c r="R829" s="4"/>
      <c r="S829" s="4"/>
    </row>
    <row r="830" spans="17:19" ht="15.75" customHeight="1" x14ac:dyDescent="0.2">
      <c r="Q830" s="4"/>
      <c r="R830" s="4"/>
      <c r="S830" s="4"/>
    </row>
    <row r="831" spans="17:19" ht="15.75" customHeight="1" x14ac:dyDescent="0.2">
      <c r="Q831" s="4"/>
      <c r="R831" s="4"/>
      <c r="S831" s="4"/>
    </row>
    <row r="832" spans="17:19" ht="15.75" customHeight="1" x14ac:dyDescent="0.2">
      <c r="Q832" s="4"/>
      <c r="R832" s="4"/>
      <c r="S832" s="4"/>
    </row>
    <row r="833" spans="17:19" ht="15.75" customHeight="1" x14ac:dyDescent="0.2">
      <c r="Q833" s="4"/>
      <c r="R833" s="4"/>
      <c r="S833" s="4"/>
    </row>
    <row r="834" spans="17:19" ht="15.75" customHeight="1" x14ac:dyDescent="0.2">
      <c r="Q834" s="4"/>
      <c r="R834" s="4"/>
      <c r="S834" s="4"/>
    </row>
    <row r="835" spans="17:19" ht="15.75" customHeight="1" x14ac:dyDescent="0.2">
      <c r="Q835" s="4"/>
      <c r="R835" s="4"/>
      <c r="S835" s="4"/>
    </row>
    <row r="836" spans="17:19" ht="15.75" customHeight="1" x14ac:dyDescent="0.2">
      <c r="Q836" s="4"/>
      <c r="R836" s="4"/>
      <c r="S836" s="4"/>
    </row>
    <row r="837" spans="17:19" ht="15.75" customHeight="1" x14ac:dyDescent="0.2">
      <c r="Q837" s="4"/>
      <c r="R837" s="4"/>
      <c r="S837" s="4"/>
    </row>
    <row r="838" spans="17:19" ht="15.75" customHeight="1" x14ac:dyDescent="0.2">
      <c r="Q838" s="4"/>
      <c r="R838" s="4"/>
      <c r="S838" s="4"/>
    </row>
    <row r="839" spans="17:19" ht="15.75" customHeight="1" x14ac:dyDescent="0.2">
      <c r="Q839" s="4"/>
      <c r="R839" s="4"/>
      <c r="S839" s="4"/>
    </row>
    <row r="840" spans="17:19" ht="15.75" customHeight="1" x14ac:dyDescent="0.2">
      <c r="Q840" s="4"/>
      <c r="R840" s="4"/>
      <c r="S840" s="4"/>
    </row>
    <row r="841" spans="17:19" ht="15.75" customHeight="1" x14ac:dyDescent="0.2">
      <c r="Q841" s="4"/>
      <c r="R841" s="4"/>
      <c r="S841" s="4"/>
    </row>
    <row r="842" spans="17:19" ht="15.75" customHeight="1" x14ac:dyDescent="0.2">
      <c r="Q842" s="4"/>
      <c r="R842" s="4"/>
      <c r="S842" s="4"/>
    </row>
    <row r="843" spans="17:19" ht="15.75" customHeight="1" x14ac:dyDescent="0.2">
      <c r="Q843" s="4"/>
      <c r="R843" s="4"/>
      <c r="S843" s="4"/>
    </row>
    <row r="844" spans="17:19" ht="15.75" customHeight="1" x14ac:dyDescent="0.2">
      <c r="Q844" s="4"/>
      <c r="R844" s="4"/>
      <c r="S844" s="4"/>
    </row>
    <row r="845" spans="17:19" ht="15.75" customHeight="1" x14ac:dyDescent="0.2">
      <c r="Q845" s="4"/>
      <c r="R845" s="4"/>
      <c r="S845" s="4"/>
    </row>
    <row r="846" spans="17:19" ht="15.75" customHeight="1" x14ac:dyDescent="0.2">
      <c r="Q846" s="4"/>
      <c r="R846" s="4"/>
      <c r="S846" s="4"/>
    </row>
    <row r="847" spans="17:19" ht="15.75" customHeight="1" x14ac:dyDescent="0.2">
      <c r="Q847" s="4"/>
      <c r="R847" s="4"/>
      <c r="S847" s="4"/>
    </row>
    <row r="848" spans="17:19" ht="15.75" customHeight="1" x14ac:dyDescent="0.2">
      <c r="Q848" s="4"/>
      <c r="R848" s="4"/>
      <c r="S848" s="4"/>
    </row>
    <row r="849" spans="17:19" ht="15.75" customHeight="1" x14ac:dyDescent="0.2">
      <c r="Q849" s="4"/>
      <c r="R849" s="4"/>
      <c r="S849" s="4"/>
    </row>
    <row r="850" spans="17:19" ht="15.75" customHeight="1" x14ac:dyDescent="0.2">
      <c r="Q850" s="4"/>
      <c r="R850" s="4"/>
      <c r="S850" s="4"/>
    </row>
    <row r="851" spans="17:19" ht="15.75" customHeight="1" x14ac:dyDescent="0.2">
      <c r="Q851" s="4"/>
      <c r="R851" s="4"/>
      <c r="S851" s="4"/>
    </row>
    <row r="852" spans="17:19" ht="15.75" customHeight="1" x14ac:dyDescent="0.2">
      <c r="Q852" s="4"/>
      <c r="R852" s="4"/>
      <c r="S852" s="4"/>
    </row>
    <row r="853" spans="17:19" ht="15.75" customHeight="1" x14ac:dyDescent="0.2">
      <c r="Q853" s="4"/>
      <c r="R853" s="4"/>
      <c r="S853" s="4"/>
    </row>
    <row r="854" spans="17:19" ht="15.75" customHeight="1" x14ac:dyDescent="0.2">
      <c r="Q854" s="4"/>
      <c r="R854" s="4"/>
      <c r="S854" s="4"/>
    </row>
    <row r="855" spans="17:19" ht="15.75" customHeight="1" x14ac:dyDescent="0.2">
      <c r="Q855" s="4"/>
      <c r="R855" s="4"/>
      <c r="S855" s="4"/>
    </row>
    <row r="856" spans="17:19" ht="15.75" customHeight="1" x14ac:dyDescent="0.2">
      <c r="Q856" s="4"/>
      <c r="R856" s="4"/>
      <c r="S856" s="4"/>
    </row>
    <row r="857" spans="17:19" ht="15.75" customHeight="1" x14ac:dyDescent="0.2">
      <c r="Q857" s="4"/>
      <c r="R857" s="4"/>
      <c r="S857" s="4"/>
    </row>
    <row r="858" spans="17:19" ht="15.75" customHeight="1" x14ac:dyDescent="0.2">
      <c r="Q858" s="4"/>
      <c r="R858" s="4"/>
      <c r="S858" s="4"/>
    </row>
    <row r="859" spans="17:19" ht="15.75" customHeight="1" x14ac:dyDescent="0.2">
      <c r="Q859" s="4"/>
      <c r="R859" s="4"/>
      <c r="S859" s="4"/>
    </row>
    <row r="860" spans="17:19" ht="15.75" customHeight="1" x14ac:dyDescent="0.2">
      <c r="Q860" s="4"/>
      <c r="R860" s="4"/>
      <c r="S860" s="4"/>
    </row>
    <row r="861" spans="17:19" ht="15.75" customHeight="1" x14ac:dyDescent="0.2">
      <c r="Q861" s="4"/>
      <c r="R861" s="4"/>
      <c r="S861" s="4"/>
    </row>
    <row r="862" spans="17:19" ht="15.75" customHeight="1" x14ac:dyDescent="0.2">
      <c r="Q862" s="4"/>
      <c r="R862" s="4"/>
      <c r="S862" s="4"/>
    </row>
    <row r="863" spans="17:19" ht="15.75" customHeight="1" x14ac:dyDescent="0.2">
      <c r="Q863" s="4"/>
      <c r="R863" s="4"/>
      <c r="S863" s="4"/>
    </row>
    <row r="864" spans="17:19" ht="15.75" customHeight="1" x14ac:dyDescent="0.2">
      <c r="Q864" s="4"/>
      <c r="R864" s="4"/>
      <c r="S864" s="4"/>
    </row>
    <row r="865" spans="17:19" ht="15.75" customHeight="1" x14ac:dyDescent="0.2">
      <c r="Q865" s="4"/>
      <c r="R865" s="4"/>
      <c r="S865" s="4"/>
    </row>
    <row r="866" spans="17:19" ht="15.75" customHeight="1" x14ac:dyDescent="0.2">
      <c r="Q866" s="4"/>
      <c r="R866" s="4"/>
      <c r="S866" s="4"/>
    </row>
    <row r="867" spans="17:19" ht="15.75" customHeight="1" x14ac:dyDescent="0.2">
      <c r="Q867" s="4"/>
      <c r="R867" s="4"/>
      <c r="S867" s="4"/>
    </row>
    <row r="868" spans="17:19" ht="15.75" customHeight="1" x14ac:dyDescent="0.2">
      <c r="Q868" s="4"/>
      <c r="R868" s="4"/>
      <c r="S868" s="4"/>
    </row>
    <row r="869" spans="17:19" ht="15.75" customHeight="1" x14ac:dyDescent="0.2">
      <c r="Q869" s="4"/>
      <c r="R869" s="4"/>
      <c r="S869" s="4"/>
    </row>
    <row r="870" spans="17:19" ht="15.75" customHeight="1" x14ac:dyDescent="0.2">
      <c r="Q870" s="4"/>
      <c r="R870" s="4"/>
      <c r="S870" s="4"/>
    </row>
    <row r="871" spans="17:19" ht="15.75" customHeight="1" x14ac:dyDescent="0.2">
      <c r="Q871" s="4"/>
      <c r="R871" s="4"/>
      <c r="S871" s="4"/>
    </row>
    <row r="872" spans="17:19" ht="15.75" customHeight="1" x14ac:dyDescent="0.2">
      <c r="Q872" s="4"/>
      <c r="R872" s="4"/>
      <c r="S872" s="4"/>
    </row>
    <row r="873" spans="17:19" ht="15.75" customHeight="1" x14ac:dyDescent="0.2">
      <c r="Q873" s="4"/>
      <c r="R873" s="4"/>
      <c r="S873" s="4"/>
    </row>
    <row r="874" spans="17:19" ht="15.75" customHeight="1" x14ac:dyDescent="0.2">
      <c r="Q874" s="4"/>
      <c r="R874" s="4"/>
      <c r="S874" s="4"/>
    </row>
    <row r="875" spans="17:19" ht="15.75" customHeight="1" x14ac:dyDescent="0.2">
      <c r="Q875" s="4"/>
      <c r="R875" s="4"/>
      <c r="S875" s="4"/>
    </row>
    <row r="876" spans="17:19" ht="15.75" customHeight="1" x14ac:dyDescent="0.2">
      <c r="Q876" s="4"/>
      <c r="R876" s="4"/>
      <c r="S876" s="4"/>
    </row>
    <row r="877" spans="17:19" ht="15.75" customHeight="1" x14ac:dyDescent="0.2">
      <c r="Q877" s="4"/>
      <c r="R877" s="4"/>
      <c r="S877" s="4"/>
    </row>
    <row r="878" spans="17:19" ht="15.75" customHeight="1" x14ac:dyDescent="0.2">
      <c r="Q878" s="4"/>
      <c r="R878" s="4"/>
      <c r="S878" s="4"/>
    </row>
    <row r="879" spans="17:19" ht="15.75" customHeight="1" x14ac:dyDescent="0.2">
      <c r="Q879" s="4"/>
      <c r="R879" s="4"/>
      <c r="S879" s="4"/>
    </row>
    <row r="880" spans="17:19" ht="15.75" customHeight="1" x14ac:dyDescent="0.2">
      <c r="Q880" s="4"/>
      <c r="R880" s="4"/>
      <c r="S880" s="4"/>
    </row>
    <row r="881" spans="17:19" ht="15.75" customHeight="1" x14ac:dyDescent="0.2">
      <c r="Q881" s="4"/>
      <c r="R881" s="4"/>
      <c r="S881" s="4"/>
    </row>
    <row r="882" spans="17:19" ht="15.75" customHeight="1" x14ac:dyDescent="0.2">
      <c r="Q882" s="4"/>
      <c r="R882" s="4"/>
      <c r="S882" s="4"/>
    </row>
    <row r="883" spans="17:19" ht="15.75" customHeight="1" x14ac:dyDescent="0.2">
      <c r="Q883" s="4"/>
      <c r="R883" s="4"/>
      <c r="S883" s="4"/>
    </row>
    <row r="884" spans="17:19" ht="15.75" customHeight="1" x14ac:dyDescent="0.2">
      <c r="Q884" s="4"/>
      <c r="R884" s="4"/>
      <c r="S884" s="4"/>
    </row>
    <row r="885" spans="17:19" ht="15.75" customHeight="1" x14ac:dyDescent="0.2">
      <c r="Q885" s="4"/>
      <c r="R885" s="4"/>
      <c r="S885" s="4"/>
    </row>
    <row r="886" spans="17:19" ht="15.75" customHeight="1" x14ac:dyDescent="0.2">
      <c r="Q886" s="4"/>
      <c r="R886" s="4"/>
      <c r="S886" s="4"/>
    </row>
    <row r="887" spans="17:19" ht="15.75" customHeight="1" x14ac:dyDescent="0.2">
      <c r="Q887" s="4"/>
      <c r="R887" s="4"/>
      <c r="S887" s="4"/>
    </row>
    <row r="888" spans="17:19" ht="15.75" customHeight="1" x14ac:dyDescent="0.2">
      <c r="Q888" s="4"/>
      <c r="R888" s="4"/>
      <c r="S888" s="4"/>
    </row>
    <row r="889" spans="17:19" ht="15.75" customHeight="1" x14ac:dyDescent="0.2">
      <c r="Q889" s="4"/>
      <c r="R889" s="4"/>
      <c r="S889" s="4"/>
    </row>
    <row r="890" spans="17:19" ht="15.75" customHeight="1" x14ac:dyDescent="0.2">
      <c r="Q890" s="4"/>
      <c r="R890" s="4"/>
      <c r="S890" s="4"/>
    </row>
    <row r="891" spans="17:19" ht="15.75" customHeight="1" x14ac:dyDescent="0.2">
      <c r="Q891" s="4"/>
      <c r="R891" s="4"/>
      <c r="S891" s="4"/>
    </row>
    <row r="892" spans="17:19" ht="15.75" customHeight="1" x14ac:dyDescent="0.2">
      <c r="Q892" s="4"/>
      <c r="R892" s="4"/>
      <c r="S892" s="4"/>
    </row>
    <row r="893" spans="17:19" ht="15.75" customHeight="1" x14ac:dyDescent="0.2">
      <c r="Q893" s="4"/>
      <c r="R893" s="4"/>
      <c r="S893" s="4"/>
    </row>
    <row r="894" spans="17:19" ht="15.75" customHeight="1" x14ac:dyDescent="0.2">
      <c r="Q894" s="4"/>
      <c r="R894" s="4"/>
      <c r="S894" s="4"/>
    </row>
    <row r="895" spans="17:19" ht="15.75" customHeight="1" x14ac:dyDescent="0.2">
      <c r="Q895" s="4"/>
      <c r="R895" s="4"/>
      <c r="S895" s="4"/>
    </row>
    <row r="896" spans="17:19" ht="15.75" customHeight="1" x14ac:dyDescent="0.2">
      <c r="Q896" s="4"/>
      <c r="R896" s="4"/>
      <c r="S896" s="4"/>
    </row>
    <row r="897" spans="17:19" ht="15.75" customHeight="1" x14ac:dyDescent="0.2">
      <c r="Q897" s="4"/>
      <c r="R897" s="4"/>
      <c r="S897" s="4"/>
    </row>
    <row r="898" spans="17:19" ht="15.75" customHeight="1" x14ac:dyDescent="0.2">
      <c r="Q898" s="4"/>
      <c r="R898" s="4"/>
      <c r="S898" s="4"/>
    </row>
    <row r="899" spans="17:19" ht="15.75" customHeight="1" x14ac:dyDescent="0.2">
      <c r="Q899" s="4"/>
      <c r="R899" s="4"/>
      <c r="S899" s="4"/>
    </row>
    <row r="900" spans="17:19" ht="15.75" customHeight="1" x14ac:dyDescent="0.2">
      <c r="Q900" s="4"/>
      <c r="R900" s="4"/>
      <c r="S900" s="4"/>
    </row>
    <row r="901" spans="17:19" ht="15.75" customHeight="1" x14ac:dyDescent="0.2">
      <c r="Q901" s="4"/>
      <c r="R901" s="4"/>
      <c r="S901" s="4"/>
    </row>
    <row r="902" spans="17:19" ht="15.75" customHeight="1" x14ac:dyDescent="0.2">
      <c r="Q902" s="4"/>
      <c r="R902" s="4"/>
      <c r="S902" s="4"/>
    </row>
    <row r="903" spans="17:19" ht="15.75" customHeight="1" x14ac:dyDescent="0.2">
      <c r="Q903" s="4"/>
      <c r="R903" s="4"/>
      <c r="S903" s="4"/>
    </row>
    <row r="904" spans="17:19" ht="15.75" customHeight="1" x14ac:dyDescent="0.2">
      <c r="Q904" s="4"/>
      <c r="R904" s="4"/>
      <c r="S904" s="4"/>
    </row>
    <row r="905" spans="17:19" ht="15.75" customHeight="1" x14ac:dyDescent="0.2">
      <c r="Q905" s="4"/>
      <c r="R905" s="4"/>
      <c r="S905" s="4"/>
    </row>
    <row r="906" spans="17:19" ht="15.75" customHeight="1" x14ac:dyDescent="0.2">
      <c r="Q906" s="4"/>
      <c r="R906" s="4"/>
      <c r="S906" s="4"/>
    </row>
    <row r="907" spans="17:19" ht="15.75" customHeight="1" x14ac:dyDescent="0.2">
      <c r="Q907" s="4"/>
      <c r="R907" s="4"/>
      <c r="S907" s="4"/>
    </row>
    <row r="908" spans="17:19" ht="15.75" customHeight="1" x14ac:dyDescent="0.2">
      <c r="Q908" s="4"/>
      <c r="R908" s="4"/>
      <c r="S908" s="4"/>
    </row>
    <row r="909" spans="17:19" ht="15.75" customHeight="1" x14ac:dyDescent="0.2">
      <c r="Q909" s="4"/>
      <c r="R909" s="4"/>
      <c r="S909" s="4"/>
    </row>
    <row r="910" spans="17:19" ht="15.75" customHeight="1" x14ac:dyDescent="0.2">
      <c r="Q910" s="4"/>
      <c r="R910" s="4"/>
      <c r="S910" s="4"/>
    </row>
    <row r="911" spans="17:19" ht="15.75" customHeight="1" x14ac:dyDescent="0.2">
      <c r="Q911" s="4"/>
      <c r="R911" s="4"/>
      <c r="S911" s="4"/>
    </row>
    <row r="912" spans="17:19" ht="15.75" customHeight="1" x14ac:dyDescent="0.2">
      <c r="Q912" s="4"/>
      <c r="R912" s="4"/>
      <c r="S912" s="4"/>
    </row>
    <row r="913" spans="17:19" ht="15.75" customHeight="1" x14ac:dyDescent="0.2">
      <c r="Q913" s="4"/>
      <c r="R913" s="4"/>
      <c r="S913" s="4"/>
    </row>
    <row r="914" spans="17:19" ht="15.75" customHeight="1" x14ac:dyDescent="0.2">
      <c r="Q914" s="4"/>
      <c r="R914" s="4"/>
      <c r="S914" s="4"/>
    </row>
    <row r="915" spans="17:19" ht="15.75" customHeight="1" x14ac:dyDescent="0.2">
      <c r="Q915" s="4"/>
      <c r="R915" s="4"/>
      <c r="S915" s="4"/>
    </row>
    <row r="916" spans="17:19" ht="15.75" customHeight="1" x14ac:dyDescent="0.2">
      <c r="Q916" s="4"/>
      <c r="R916" s="4"/>
      <c r="S916" s="4"/>
    </row>
    <row r="917" spans="17:19" ht="15.75" customHeight="1" x14ac:dyDescent="0.2">
      <c r="Q917" s="4"/>
      <c r="R917" s="4"/>
      <c r="S917" s="4"/>
    </row>
    <row r="918" spans="17:19" ht="15.75" customHeight="1" x14ac:dyDescent="0.2">
      <c r="Q918" s="4"/>
      <c r="R918" s="4"/>
      <c r="S918" s="4"/>
    </row>
    <row r="919" spans="17:19" ht="15.75" customHeight="1" x14ac:dyDescent="0.2">
      <c r="Q919" s="4"/>
      <c r="R919" s="4"/>
      <c r="S919" s="4"/>
    </row>
    <row r="920" spans="17:19" ht="15.75" customHeight="1" x14ac:dyDescent="0.2">
      <c r="Q920" s="4"/>
      <c r="R920" s="4"/>
      <c r="S920" s="4"/>
    </row>
    <row r="921" spans="17:19" ht="15.75" customHeight="1" x14ac:dyDescent="0.2">
      <c r="Q921" s="4"/>
      <c r="R921" s="4"/>
      <c r="S921" s="4"/>
    </row>
    <row r="922" spans="17:19" ht="15.75" customHeight="1" x14ac:dyDescent="0.2">
      <c r="Q922" s="4"/>
      <c r="R922" s="4"/>
      <c r="S922" s="4"/>
    </row>
    <row r="923" spans="17:19" ht="15.75" customHeight="1" x14ac:dyDescent="0.2">
      <c r="Q923" s="4"/>
      <c r="R923" s="4"/>
      <c r="S923" s="4"/>
    </row>
    <row r="924" spans="17:19" ht="15.75" customHeight="1" x14ac:dyDescent="0.2">
      <c r="Q924" s="4"/>
      <c r="R924" s="4"/>
      <c r="S924" s="4"/>
    </row>
    <row r="925" spans="17:19" ht="15.75" customHeight="1" x14ac:dyDescent="0.2">
      <c r="Q925" s="4"/>
      <c r="R925" s="4"/>
      <c r="S925" s="4"/>
    </row>
    <row r="926" spans="17:19" ht="15.75" customHeight="1" x14ac:dyDescent="0.2">
      <c r="Q926" s="4"/>
      <c r="R926" s="4"/>
      <c r="S926" s="4"/>
    </row>
    <row r="927" spans="17:19" ht="15.75" customHeight="1" x14ac:dyDescent="0.2">
      <c r="Q927" s="4"/>
      <c r="R927" s="4"/>
      <c r="S927" s="4"/>
    </row>
    <row r="928" spans="17:19" ht="15.75" customHeight="1" x14ac:dyDescent="0.2">
      <c r="Q928" s="4"/>
      <c r="R928" s="4"/>
      <c r="S928" s="4"/>
    </row>
    <row r="929" spans="17:19" ht="15.75" customHeight="1" x14ac:dyDescent="0.2">
      <c r="Q929" s="4"/>
      <c r="R929" s="4"/>
      <c r="S929" s="4"/>
    </row>
    <row r="930" spans="17:19" ht="15.75" customHeight="1" x14ac:dyDescent="0.2">
      <c r="Q930" s="4"/>
      <c r="R930" s="4"/>
      <c r="S930" s="4"/>
    </row>
    <row r="931" spans="17:19" ht="15.75" customHeight="1" x14ac:dyDescent="0.2">
      <c r="Q931" s="4"/>
      <c r="R931" s="4"/>
      <c r="S931" s="4"/>
    </row>
    <row r="932" spans="17:19" ht="15.75" customHeight="1" x14ac:dyDescent="0.2">
      <c r="Q932" s="4"/>
      <c r="R932" s="4"/>
      <c r="S932" s="4"/>
    </row>
    <row r="933" spans="17:19" ht="15.75" customHeight="1" x14ac:dyDescent="0.2">
      <c r="Q933" s="4"/>
      <c r="R933" s="4"/>
      <c r="S933" s="4"/>
    </row>
    <row r="934" spans="17:19" ht="15.75" customHeight="1" x14ac:dyDescent="0.2">
      <c r="Q934" s="4"/>
      <c r="R934" s="4"/>
      <c r="S934" s="4"/>
    </row>
    <row r="935" spans="17:19" ht="15.75" customHeight="1" x14ac:dyDescent="0.2">
      <c r="Q935" s="4"/>
      <c r="R935" s="4"/>
      <c r="S935" s="4"/>
    </row>
    <row r="936" spans="17:19" ht="15.75" customHeight="1" x14ac:dyDescent="0.2">
      <c r="Q936" s="4"/>
      <c r="R936" s="4"/>
      <c r="S936" s="4"/>
    </row>
    <row r="937" spans="17:19" ht="15.75" customHeight="1" x14ac:dyDescent="0.2">
      <c r="Q937" s="4"/>
      <c r="R937" s="4"/>
      <c r="S937" s="4"/>
    </row>
    <row r="938" spans="17:19" ht="15.75" customHeight="1" x14ac:dyDescent="0.2">
      <c r="Q938" s="4"/>
      <c r="R938" s="4"/>
      <c r="S938" s="4"/>
    </row>
    <row r="939" spans="17:19" ht="15.75" customHeight="1" x14ac:dyDescent="0.2">
      <c r="Q939" s="4"/>
      <c r="R939" s="4"/>
      <c r="S939" s="4"/>
    </row>
    <row r="940" spans="17:19" ht="15.75" customHeight="1" x14ac:dyDescent="0.2">
      <c r="Q940" s="4"/>
      <c r="R940" s="4"/>
      <c r="S940" s="4"/>
    </row>
    <row r="941" spans="17:19" ht="15.75" customHeight="1" x14ac:dyDescent="0.2">
      <c r="Q941" s="4"/>
      <c r="R941" s="4"/>
      <c r="S941" s="4"/>
    </row>
    <row r="942" spans="17:19" ht="15.75" customHeight="1" x14ac:dyDescent="0.2">
      <c r="Q942" s="4"/>
      <c r="R942" s="4"/>
      <c r="S942" s="4"/>
    </row>
    <row r="943" spans="17:19" ht="15.75" customHeight="1" x14ac:dyDescent="0.2">
      <c r="Q943" s="4"/>
      <c r="R943" s="4"/>
      <c r="S943" s="4"/>
    </row>
    <row r="944" spans="17:19" ht="15.75" customHeight="1" x14ac:dyDescent="0.2">
      <c r="Q944" s="4"/>
      <c r="R944" s="4"/>
      <c r="S944" s="4"/>
    </row>
    <row r="945" spans="17:19" ht="15.75" customHeight="1" x14ac:dyDescent="0.2">
      <c r="Q945" s="4"/>
      <c r="R945" s="4"/>
      <c r="S945" s="4"/>
    </row>
    <row r="946" spans="17:19" ht="15.75" customHeight="1" x14ac:dyDescent="0.2">
      <c r="Q946" s="4"/>
      <c r="R946" s="4"/>
      <c r="S946" s="4"/>
    </row>
    <row r="947" spans="17:19" ht="15.75" customHeight="1" x14ac:dyDescent="0.2">
      <c r="Q947" s="4"/>
      <c r="R947" s="4"/>
      <c r="S947" s="4"/>
    </row>
    <row r="948" spans="17:19" ht="15.75" customHeight="1" x14ac:dyDescent="0.2">
      <c r="Q948" s="4"/>
      <c r="R948" s="4"/>
      <c r="S948" s="4"/>
    </row>
    <row r="949" spans="17:19" ht="15.75" customHeight="1" x14ac:dyDescent="0.2">
      <c r="Q949" s="4"/>
      <c r="R949" s="4"/>
      <c r="S949" s="4"/>
    </row>
    <row r="950" spans="17:19" ht="15.75" customHeight="1" x14ac:dyDescent="0.2">
      <c r="Q950" s="4"/>
      <c r="R950" s="4"/>
      <c r="S950" s="4"/>
    </row>
    <row r="951" spans="17:19" ht="15.75" customHeight="1" x14ac:dyDescent="0.2">
      <c r="Q951" s="4"/>
      <c r="R951" s="4"/>
      <c r="S951" s="4"/>
    </row>
    <row r="952" spans="17:19" ht="15.75" customHeight="1" x14ac:dyDescent="0.2">
      <c r="Q952" s="4"/>
      <c r="R952" s="4"/>
      <c r="S952" s="4"/>
    </row>
    <row r="953" spans="17:19" ht="15.75" customHeight="1" x14ac:dyDescent="0.2">
      <c r="Q953" s="4"/>
      <c r="R953" s="4"/>
      <c r="S953" s="4"/>
    </row>
    <row r="954" spans="17:19" ht="15.75" customHeight="1" x14ac:dyDescent="0.2">
      <c r="Q954" s="4"/>
      <c r="R954" s="4"/>
      <c r="S954" s="4"/>
    </row>
    <row r="955" spans="17:19" ht="15.75" customHeight="1" x14ac:dyDescent="0.2">
      <c r="Q955" s="4"/>
      <c r="R955" s="4"/>
      <c r="S955" s="4"/>
    </row>
    <row r="956" spans="17:19" ht="15.75" customHeight="1" x14ac:dyDescent="0.2">
      <c r="Q956" s="4"/>
      <c r="R956" s="4"/>
      <c r="S956" s="4"/>
    </row>
    <row r="957" spans="17:19" ht="15.75" customHeight="1" x14ac:dyDescent="0.2">
      <c r="Q957" s="4"/>
      <c r="R957" s="4"/>
      <c r="S957" s="4"/>
    </row>
    <row r="958" spans="17:19" ht="15.75" customHeight="1" x14ac:dyDescent="0.2">
      <c r="Q958" s="4"/>
      <c r="R958" s="4"/>
      <c r="S958" s="4"/>
    </row>
    <row r="959" spans="17:19" ht="15.75" customHeight="1" x14ac:dyDescent="0.2">
      <c r="Q959" s="4"/>
      <c r="R959" s="4"/>
      <c r="S959" s="4"/>
    </row>
    <row r="960" spans="17:19" ht="15.75" customHeight="1" x14ac:dyDescent="0.2">
      <c r="Q960" s="4"/>
      <c r="R960" s="4"/>
      <c r="S960" s="4"/>
    </row>
    <row r="961" spans="17:19" ht="15.75" customHeight="1" x14ac:dyDescent="0.2">
      <c r="Q961" s="4"/>
      <c r="R961" s="4"/>
      <c r="S961" s="4"/>
    </row>
    <row r="962" spans="17:19" ht="15.75" customHeight="1" x14ac:dyDescent="0.2">
      <c r="Q962" s="4"/>
      <c r="R962" s="4"/>
      <c r="S962" s="4"/>
    </row>
    <row r="963" spans="17:19" ht="15.75" customHeight="1" x14ac:dyDescent="0.2">
      <c r="Q963" s="4"/>
      <c r="R963" s="4"/>
      <c r="S963" s="4"/>
    </row>
    <row r="964" spans="17:19" ht="15.75" customHeight="1" x14ac:dyDescent="0.2">
      <c r="Q964" s="4"/>
      <c r="R964" s="4"/>
      <c r="S964" s="4"/>
    </row>
    <row r="965" spans="17:19" ht="15.75" customHeight="1" x14ac:dyDescent="0.2">
      <c r="Q965" s="4"/>
      <c r="R965" s="4"/>
      <c r="S965" s="4"/>
    </row>
    <row r="966" spans="17:19" ht="15.75" customHeight="1" x14ac:dyDescent="0.2">
      <c r="Q966" s="4"/>
      <c r="R966" s="4"/>
      <c r="S966" s="4"/>
    </row>
    <row r="967" spans="17:19" ht="15.75" customHeight="1" x14ac:dyDescent="0.2">
      <c r="Q967" s="4"/>
      <c r="R967" s="4"/>
      <c r="S967" s="4"/>
    </row>
    <row r="968" spans="17:19" ht="15.75" customHeight="1" x14ac:dyDescent="0.2">
      <c r="Q968" s="4"/>
      <c r="R968" s="4"/>
      <c r="S968" s="4"/>
    </row>
    <row r="969" spans="17:19" ht="15.75" customHeight="1" x14ac:dyDescent="0.2">
      <c r="Q969" s="4"/>
      <c r="R969" s="4"/>
      <c r="S969" s="4"/>
    </row>
    <row r="970" spans="17:19" ht="15.75" customHeight="1" x14ac:dyDescent="0.2">
      <c r="Q970" s="4"/>
      <c r="R970" s="4"/>
      <c r="S970" s="4"/>
    </row>
    <row r="971" spans="17:19" ht="15.75" customHeight="1" x14ac:dyDescent="0.2">
      <c r="Q971" s="4"/>
      <c r="R971" s="4"/>
      <c r="S971" s="4"/>
    </row>
    <row r="972" spans="17:19" ht="15.75" customHeight="1" x14ac:dyDescent="0.2">
      <c r="Q972" s="4"/>
      <c r="R972" s="4"/>
      <c r="S972" s="4"/>
    </row>
    <row r="973" spans="17:19" ht="15.75" customHeight="1" x14ac:dyDescent="0.2">
      <c r="Q973" s="4"/>
      <c r="R973" s="4"/>
      <c r="S973" s="4"/>
    </row>
    <row r="974" spans="17:19" ht="15.75" customHeight="1" x14ac:dyDescent="0.2">
      <c r="Q974" s="4"/>
      <c r="R974" s="4"/>
      <c r="S974" s="4"/>
    </row>
    <row r="975" spans="17:19" ht="15.75" customHeight="1" x14ac:dyDescent="0.2">
      <c r="Q975" s="4"/>
      <c r="R975" s="4"/>
      <c r="S975" s="4"/>
    </row>
    <row r="976" spans="17:19" ht="15.75" customHeight="1" x14ac:dyDescent="0.2">
      <c r="Q976" s="4"/>
      <c r="R976" s="4"/>
      <c r="S976" s="4"/>
    </row>
    <row r="977" spans="17:19" ht="15.75" customHeight="1" x14ac:dyDescent="0.2">
      <c r="Q977" s="4"/>
      <c r="R977" s="4"/>
      <c r="S977" s="4"/>
    </row>
    <row r="978" spans="17:19" ht="15.75" customHeight="1" x14ac:dyDescent="0.2">
      <c r="Q978" s="4"/>
      <c r="R978" s="4"/>
      <c r="S978" s="4"/>
    </row>
    <row r="979" spans="17:19" ht="15.75" customHeight="1" x14ac:dyDescent="0.2">
      <c r="Q979" s="4"/>
      <c r="R979" s="4"/>
      <c r="S979" s="4"/>
    </row>
    <row r="980" spans="17:19" ht="15.75" customHeight="1" x14ac:dyDescent="0.2">
      <c r="Q980" s="4"/>
      <c r="R980" s="4"/>
      <c r="S980" s="4"/>
    </row>
    <row r="981" spans="17:19" ht="15.75" customHeight="1" x14ac:dyDescent="0.2">
      <c r="Q981" s="4"/>
      <c r="R981" s="4"/>
      <c r="S981" s="4"/>
    </row>
    <row r="982" spans="17:19" ht="15.75" customHeight="1" x14ac:dyDescent="0.2">
      <c r="Q982" s="4"/>
      <c r="R982" s="4"/>
      <c r="S982" s="4"/>
    </row>
    <row r="983" spans="17:19" ht="15.75" customHeight="1" x14ac:dyDescent="0.2">
      <c r="Q983" s="4"/>
      <c r="R983" s="4"/>
      <c r="S983" s="4"/>
    </row>
    <row r="984" spans="17:19" ht="15.75" customHeight="1" x14ac:dyDescent="0.2">
      <c r="Q984" s="4"/>
      <c r="R984" s="4"/>
      <c r="S984" s="4"/>
    </row>
    <row r="985" spans="17:19" ht="15.75" customHeight="1" x14ac:dyDescent="0.2">
      <c r="Q985" s="4"/>
      <c r="R985" s="4"/>
      <c r="S985" s="4"/>
    </row>
    <row r="986" spans="17:19" ht="15.75" customHeight="1" x14ac:dyDescent="0.2">
      <c r="Q986" s="4"/>
      <c r="R986" s="4"/>
      <c r="S986" s="4"/>
    </row>
    <row r="987" spans="17:19" ht="15.75" customHeight="1" x14ac:dyDescent="0.2">
      <c r="Q987" s="4"/>
      <c r="R987" s="4"/>
      <c r="S987" s="4"/>
    </row>
    <row r="988" spans="17:19" ht="15.75" customHeight="1" x14ac:dyDescent="0.2">
      <c r="Q988" s="4"/>
      <c r="R988" s="4"/>
      <c r="S988" s="4"/>
    </row>
    <row r="989" spans="17:19" ht="15.75" customHeight="1" x14ac:dyDescent="0.2">
      <c r="Q989" s="4"/>
      <c r="R989" s="4"/>
      <c r="S989" s="4"/>
    </row>
    <row r="990" spans="17:19" ht="15.75" customHeight="1" x14ac:dyDescent="0.2">
      <c r="Q990" s="4"/>
      <c r="R990" s="4"/>
      <c r="S990" s="4"/>
    </row>
    <row r="991" spans="17:19" ht="15.75" customHeight="1" x14ac:dyDescent="0.2">
      <c r="Q991" s="4"/>
      <c r="R991" s="4"/>
      <c r="S991" s="4"/>
    </row>
    <row r="992" spans="17:19" ht="15.75" customHeight="1" x14ac:dyDescent="0.2">
      <c r="Q992" s="4"/>
      <c r="R992" s="4"/>
      <c r="S992" s="4"/>
    </row>
    <row r="993" spans="17:19" ht="15.75" customHeight="1" x14ac:dyDescent="0.2">
      <c r="Q993" s="4"/>
      <c r="R993" s="4"/>
      <c r="S993" s="4"/>
    </row>
    <row r="994" spans="17:19" ht="15.75" customHeight="1" x14ac:dyDescent="0.2">
      <c r="Q994" s="4"/>
      <c r="R994" s="4"/>
      <c r="S994" s="4"/>
    </row>
    <row r="995" spans="17:19" ht="15.75" customHeight="1" x14ac:dyDescent="0.2">
      <c r="Q995" s="4"/>
      <c r="R995" s="4"/>
      <c r="S995" s="4"/>
    </row>
    <row r="996" spans="17:19" ht="15.75" customHeight="1" x14ac:dyDescent="0.2">
      <c r="Q996" s="4"/>
      <c r="R996" s="4"/>
      <c r="S996" s="4"/>
    </row>
    <row r="997" spans="17:19" ht="15.75" customHeight="1" x14ac:dyDescent="0.2">
      <c r="Q997" s="4"/>
      <c r="R997" s="4"/>
      <c r="S997" s="4"/>
    </row>
    <row r="998" spans="17:19" ht="15.75" customHeight="1" x14ac:dyDescent="0.2">
      <c r="Q998" s="4"/>
      <c r="R998" s="4"/>
      <c r="S998" s="4"/>
    </row>
    <row r="999" spans="17:19" ht="15.75" customHeight="1" x14ac:dyDescent="0.2">
      <c r="Q999" s="4"/>
      <c r="R999" s="4"/>
      <c r="S999" s="4"/>
    </row>
    <row r="1000" spans="17:19" ht="15.75" customHeight="1" x14ac:dyDescent="0.2">
      <c r="Q1000" s="4"/>
      <c r="R1000" s="4"/>
      <c r="S1000" s="4"/>
    </row>
    <row r="1001" spans="17:19" ht="15.75" customHeight="1" x14ac:dyDescent="0.2">
      <c r="Q1001" s="4"/>
      <c r="R1001" s="4"/>
      <c r="S1001" s="4"/>
    </row>
    <row r="1002" spans="17:19" ht="15.75" customHeight="1" x14ac:dyDescent="0.2">
      <c r="Q1002" s="4"/>
      <c r="R1002" s="4"/>
      <c r="S1002" s="4"/>
    </row>
    <row r="1003" spans="17:19" ht="15.75" customHeight="1" x14ac:dyDescent="0.2">
      <c r="Q1003" s="4"/>
      <c r="R1003" s="4"/>
      <c r="S1003" s="4"/>
    </row>
    <row r="1004" spans="17:19" ht="15.75" customHeight="1" x14ac:dyDescent="0.2">
      <c r="Q1004" s="4"/>
      <c r="R1004" s="4"/>
      <c r="S1004" s="4"/>
    </row>
    <row r="1005" spans="17:19" ht="15.75" customHeight="1" x14ac:dyDescent="0.2">
      <c r="Q1005" s="4"/>
      <c r="R1005" s="4"/>
      <c r="S1005" s="4"/>
    </row>
  </sheetData>
  <conditionalFormatting sqref="I8:I10">
    <cfRule type="containsText" dxfId="40" priority="1" operator="containsText" text="Up">
      <formula>NOT(ISERROR(SEARCH(("Up"),(I8))))</formula>
    </cfRule>
  </conditionalFormatting>
  <conditionalFormatting sqref="I8:I10">
    <cfRule type="containsText" dxfId="39" priority="2" operator="containsText" text="Down">
      <formula>NOT(ISERROR(SEARCH(("Down"),(I8))))</formula>
    </cfRule>
  </conditionalFormatting>
  <conditionalFormatting sqref="I8:I10">
    <cfRule type="colorScale" priority="3">
      <colorScale>
        <cfvo type="formula" val="Down"/>
        <cfvo type="formula" val="Up"/>
        <color rgb="FFFF0000"/>
        <color theme="9"/>
      </colorScale>
    </cfRule>
  </conditionalFormatting>
  <conditionalFormatting sqref="I8:I10">
    <cfRule type="colorScale" priority="4">
      <colorScale>
        <cfvo type="min"/>
        <cfvo type="max"/>
        <color rgb="FFFF0000"/>
        <color theme="9"/>
      </colorScale>
    </cfRule>
  </conditionalFormatting>
  <conditionalFormatting sqref="J7:K7">
    <cfRule type="containsText" dxfId="38" priority="5" operator="containsText" text="Up">
      <formula>NOT(ISERROR(SEARCH(("Up"),(J7))))</formula>
    </cfRule>
  </conditionalFormatting>
  <conditionalFormatting sqref="J7:K7">
    <cfRule type="containsText" dxfId="37" priority="6" operator="containsText" text="Down">
      <formula>NOT(ISERROR(SEARCH(("Down"),(J7))))</formula>
    </cfRule>
  </conditionalFormatting>
  <conditionalFormatting sqref="J7:K7">
    <cfRule type="colorScale" priority="7">
      <colorScale>
        <cfvo type="formula" val="Down"/>
        <cfvo type="formula" val="Up"/>
        <color rgb="FFFF0000"/>
        <color theme="9"/>
      </colorScale>
    </cfRule>
  </conditionalFormatting>
  <conditionalFormatting sqref="J7:K7">
    <cfRule type="colorScale" priority="8">
      <colorScale>
        <cfvo type="min"/>
        <cfvo type="max"/>
        <color rgb="FFFF0000"/>
        <color theme="9"/>
      </colorScale>
    </cfRule>
  </conditionalFormatting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5"/>
  <sheetViews>
    <sheetView zoomScale="109" workbookViewId="0">
      <pane xSplit="3" ySplit="7" topLeftCell="D255" activePane="bottomRight" state="frozen"/>
      <selection pane="topRight" activeCell="D1" sqref="D1"/>
      <selection pane="bottomLeft" activeCell="A3" sqref="A3"/>
      <selection pane="bottomRight" activeCell="B267" sqref="B267"/>
    </sheetView>
  </sheetViews>
  <sheetFormatPr baseColWidth="10" defaultColWidth="11.28515625" defaultRowHeight="15" customHeight="1" x14ac:dyDescent="0.2"/>
  <cols>
    <col min="1" max="1" width="94.28515625" hidden="1" customWidth="1"/>
    <col min="2" max="2" width="72.140625" customWidth="1"/>
    <col min="3" max="3" width="11" customWidth="1"/>
    <col min="4" max="4" width="10.5703125" style="40" customWidth="1"/>
    <col min="5" max="5" width="14.140625" style="40" customWidth="1"/>
    <col min="6" max="6" width="10.5703125" style="40" customWidth="1"/>
    <col min="7" max="8" width="10.5703125" style="41" customWidth="1"/>
    <col min="9" max="9" width="10.5703125" customWidth="1"/>
    <col min="10" max="10" width="43.42578125" hidden="1" customWidth="1"/>
    <col min="11" max="11" width="27" hidden="1" customWidth="1"/>
    <col min="12" max="12" width="35.5703125" customWidth="1"/>
    <col min="13" max="13" width="49.85546875" customWidth="1"/>
    <col min="14" max="14" width="23.28515625" customWidth="1"/>
    <col min="15" max="15" width="30.7109375" customWidth="1"/>
    <col min="16" max="16" width="19.42578125" customWidth="1"/>
    <col min="17" max="17" width="23.5703125" customWidth="1"/>
    <col min="18" max="18" width="28" customWidth="1"/>
    <col min="19" max="19" width="19.28515625" customWidth="1"/>
    <col min="20" max="26" width="10.5703125" customWidth="1"/>
  </cols>
  <sheetData>
    <row r="1" spans="1:19" ht="15" customHeight="1" x14ac:dyDescent="0.2">
      <c r="B1" s="64" t="s">
        <v>1826</v>
      </c>
    </row>
    <row r="2" spans="1:19" ht="15" customHeight="1" x14ac:dyDescent="0.2">
      <c r="B2" s="65" t="s">
        <v>1542</v>
      </c>
    </row>
    <row r="3" spans="1:19" ht="15" customHeight="1" x14ac:dyDescent="0.2">
      <c r="B3" s="65" t="s">
        <v>1540</v>
      </c>
    </row>
    <row r="4" spans="1:19" ht="15" customHeight="1" x14ac:dyDescent="0.2">
      <c r="B4" s="65" t="s">
        <v>1541</v>
      </c>
    </row>
    <row r="6" spans="1:19" ht="15.75" customHeight="1" x14ac:dyDescent="0.2">
      <c r="A6" s="1" t="s">
        <v>0</v>
      </c>
      <c r="B6" s="2" t="s">
        <v>1818</v>
      </c>
      <c r="D6"/>
      <c r="E6"/>
      <c r="F6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5.75" customHeight="1" x14ac:dyDescent="0.2">
      <c r="A7" s="6" t="s">
        <v>4</v>
      </c>
      <c r="B7" s="12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53" t="s">
        <v>10</v>
      </c>
      <c r="H7" s="53" t="s">
        <v>11</v>
      </c>
      <c r="I7" s="7" t="s">
        <v>12</v>
      </c>
      <c r="J7" s="9" t="s">
        <v>13</v>
      </c>
      <c r="K7" s="9" t="s">
        <v>14</v>
      </c>
      <c r="L7" s="5"/>
      <c r="M7" s="5"/>
      <c r="N7" s="5"/>
      <c r="O7" s="5"/>
      <c r="P7" s="5"/>
      <c r="Q7" s="5"/>
      <c r="R7" s="5"/>
      <c r="S7" s="5"/>
    </row>
    <row r="8" spans="1:19" ht="15.75" customHeight="1" x14ac:dyDescent="0.2">
      <c r="B8" s="13" t="s">
        <v>18</v>
      </c>
      <c r="C8" s="13" t="s">
        <v>21</v>
      </c>
      <c r="D8" s="39">
        <v>4.9139270699999997</v>
      </c>
      <c r="E8" s="39">
        <v>1.7121625300000001</v>
      </c>
      <c r="F8" s="39">
        <v>0.69628095999999995</v>
      </c>
      <c r="G8" s="14">
        <v>4.8798E-4</v>
      </c>
      <c r="H8" s="14">
        <v>9.1861300000000007E-3</v>
      </c>
      <c r="I8" s="15" t="s">
        <v>22</v>
      </c>
      <c r="J8" s="15" t="s">
        <v>23</v>
      </c>
      <c r="K8" s="4"/>
      <c r="L8" s="4"/>
      <c r="M8" s="4"/>
      <c r="N8" s="4"/>
      <c r="O8" s="4"/>
      <c r="P8" s="4"/>
      <c r="Q8" s="4"/>
      <c r="R8" s="4"/>
      <c r="S8" s="4"/>
    </row>
    <row r="9" spans="1:19" ht="15.75" customHeight="1" x14ac:dyDescent="0.2">
      <c r="A9" s="11" t="s">
        <v>25</v>
      </c>
      <c r="B9" s="13" t="s">
        <v>26</v>
      </c>
      <c r="C9" s="13" t="s">
        <v>29</v>
      </c>
      <c r="D9" s="39">
        <v>79.446486199999995</v>
      </c>
      <c r="E9" s="39">
        <v>1.7061606</v>
      </c>
      <c r="F9" s="39">
        <v>0.27370783999999998</v>
      </c>
      <c r="G9" s="14">
        <v>2.4800000000000001E-11</v>
      </c>
      <c r="H9" s="14">
        <v>4.8600000000000002E-9</v>
      </c>
      <c r="I9" s="15" t="s">
        <v>22</v>
      </c>
      <c r="J9" s="15" t="s">
        <v>23</v>
      </c>
      <c r="K9" s="4"/>
      <c r="L9" s="19"/>
      <c r="M9" s="19"/>
      <c r="N9" s="17"/>
      <c r="O9" s="16"/>
      <c r="P9" s="4"/>
      <c r="Q9" s="4"/>
      <c r="R9" s="4"/>
      <c r="S9" s="4"/>
    </row>
    <row r="10" spans="1:19" ht="15.75" customHeight="1" x14ac:dyDescent="0.2">
      <c r="A10" s="11" t="s">
        <v>39</v>
      </c>
      <c r="B10" s="13" t="s">
        <v>26</v>
      </c>
      <c r="C10" s="13" t="s">
        <v>41</v>
      </c>
      <c r="D10" s="39">
        <v>73.310752699999995</v>
      </c>
      <c r="E10" s="39">
        <v>1.6680419500000001</v>
      </c>
      <c r="F10" s="39">
        <v>0.24924442999999999</v>
      </c>
      <c r="G10" s="14">
        <v>1.4399999999999999E-12</v>
      </c>
      <c r="H10" s="14">
        <v>3.6900000000000002E-10</v>
      </c>
      <c r="I10" s="15" t="s">
        <v>22</v>
      </c>
      <c r="J10" s="15" t="s">
        <v>23</v>
      </c>
      <c r="K10" s="4"/>
      <c r="L10" s="19"/>
      <c r="M10" s="19"/>
      <c r="N10" s="17"/>
      <c r="O10" s="16"/>
      <c r="P10" s="4"/>
      <c r="Q10" s="4"/>
      <c r="R10" s="4"/>
      <c r="S10" s="4"/>
    </row>
    <row r="11" spans="1:19" ht="15.75" customHeight="1" x14ac:dyDescent="0.2">
      <c r="A11" s="11" t="s">
        <v>47</v>
      </c>
      <c r="B11" s="13" t="s">
        <v>49</v>
      </c>
      <c r="C11" s="13" t="s">
        <v>50</v>
      </c>
      <c r="D11" s="39">
        <v>317.067498</v>
      </c>
      <c r="E11" s="39">
        <v>1.5697813300000001</v>
      </c>
      <c r="F11" s="39">
        <v>0.19298512000000001</v>
      </c>
      <c r="G11" s="14">
        <v>1.7500000000000001E-17</v>
      </c>
      <c r="H11" s="14">
        <v>7.2999999999999995E-15</v>
      </c>
      <c r="I11" s="15" t="s">
        <v>22</v>
      </c>
      <c r="J11" s="15" t="s">
        <v>23</v>
      </c>
      <c r="K11" s="4"/>
      <c r="L11" s="16"/>
      <c r="M11" s="16"/>
      <c r="N11" s="17"/>
      <c r="O11" s="16"/>
      <c r="P11" s="4"/>
      <c r="Q11" s="4"/>
      <c r="R11" s="4"/>
      <c r="S11" s="4"/>
    </row>
    <row r="12" spans="1:19" ht="15.75" customHeight="1" x14ac:dyDescent="0.2">
      <c r="B12" s="13" t="s">
        <v>18</v>
      </c>
      <c r="C12" s="13" t="s">
        <v>19</v>
      </c>
      <c r="D12" s="39">
        <v>6.4641793200000004</v>
      </c>
      <c r="E12" s="39">
        <v>1.48545306</v>
      </c>
      <c r="F12" s="39">
        <v>0.82225937999999998</v>
      </c>
      <c r="G12" s="14">
        <v>1.85805E-3</v>
      </c>
      <c r="H12" s="14">
        <v>2.516678E-2</v>
      </c>
      <c r="I12" s="15" t="s">
        <v>22</v>
      </c>
      <c r="J12" s="15" t="s">
        <v>23</v>
      </c>
      <c r="K12" s="4"/>
      <c r="L12" s="4"/>
      <c r="M12" s="4"/>
      <c r="N12" s="4"/>
      <c r="O12" s="4"/>
      <c r="P12" s="4"/>
      <c r="Q12" s="4"/>
      <c r="R12" s="4"/>
      <c r="S12" s="4"/>
    </row>
    <row r="13" spans="1:19" ht="15.75" customHeight="1" x14ac:dyDescent="0.2">
      <c r="B13" s="13" t="s">
        <v>58</v>
      </c>
      <c r="C13" s="13" t="s">
        <v>59</v>
      </c>
      <c r="D13" s="39">
        <v>4.5748996399999999</v>
      </c>
      <c r="E13" s="39">
        <v>1.4801518499999999</v>
      </c>
      <c r="F13" s="39">
        <v>0.66993020000000003</v>
      </c>
      <c r="G13" s="14">
        <v>8.6171999999999996E-4</v>
      </c>
      <c r="H13" s="14">
        <v>1.421412E-2</v>
      </c>
      <c r="I13" s="15" t="s">
        <v>22</v>
      </c>
      <c r="J13" s="15" t="s">
        <v>23</v>
      </c>
      <c r="K13" s="4"/>
      <c r="L13" s="4"/>
      <c r="M13" s="4"/>
      <c r="N13" s="4"/>
      <c r="O13" s="4"/>
      <c r="P13" s="4"/>
      <c r="Q13" s="4"/>
      <c r="R13" s="4"/>
      <c r="S13" s="4"/>
    </row>
    <row r="14" spans="1:19" ht="15.75" customHeight="1" x14ac:dyDescent="0.2">
      <c r="B14" s="13" t="s">
        <v>63</v>
      </c>
      <c r="C14" s="13" t="s">
        <v>64</v>
      </c>
      <c r="D14" s="39">
        <v>4.83207042</v>
      </c>
      <c r="E14" s="39">
        <v>1.4753219200000001</v>
      </c>
      <c r="F14" s="39">
        <v>0.71111252000000003</v>
      </c>
      <c r="G14" s="14">
        <v>1.40799E-3</v>
      </c>
      <c r="H14" s="14">
        <v>2.0943880000000002E-2</v>
      </c>
      <c r="I14" s="15" t="s">
        <v>22</v>
      </c>
      <c r="J14" s="15" t="s">
        <v>23</v>
      </c>
      <c r="K14" s="4"/>
      <c r="L14" s="16"/>
      <c r="M14" s="16"/>
      <c r="N14" s="17"/>
      <c r="O14" s="17"/>
      <c r="P14" s="4"/>
      <c r="Q14" s="4"/>
      <c r="R14" s="4"/>
      <c r="S14" s="4"/>
    </row>
    <row r="15" spans="1:19" ht="15.75" customHeight="1" x14ac:dyDescent="0.2">
      <c r="A15" s="11" t="s">
        <v>69</v>
      </c>
      <c r="B15" s="13" t="s">
        <v>18</v>
      </c>
      <c r="C15" s="13" t="s">
        <v>24</v>
      </c>
      <c r="D15" s="39">
        <v>21.4366634</v>
      </c>
      <c r="E15" s="39">
        <v>1.4582135199999999</v>
      </c>
      <c r="F15" s="39">
        <v>0.44690011000000002</v>
      </c>
      <c r="G15" s="14">
        <v>3.3599999999999997E-5</v>
      </c>
      <c r="H15" s="14">
        <v>1.0675000000000001E-3</v>
      </c>
      <c r="I15" s="15" t="s">
        <v>22</v>
      </c>
      <c r="J15" s="15" t="s">
        <v>23</v>
      </c>
      <c r="K15" s="4"/>
      <c r="L15" s="4"/>
      <c r="M15" s="20"/>
      <c r="N15" s="20"/>
      <c r="O15" s="20"/>
      <c r="P15" s="4"/>
      <c r="Q15" s="4"/>
      <c r="R15" s="4"/>
      <c r="S15" s="4"/>
    </row>
    <row r="16" spans="1:19" ht="15.75" customHeight="1" x14ac:dyDescent="0.2">
      <c r="A16" s="11" t="s">
        <v>74</v>
      </c>
      <c r="B16" s="13" t="s">
        <v>75</v>
      </c>
      <c r="C16" s="13" t="s">
        <v>77</v>
      </c>
      <c r="D16" s="39">
        <v>238.49705599999999</v>
      </c>
      <c r="E16" s="39">
        <v>1.4452408299999999</v>
      </c>
      <c r="F16" s="39">
        <v>0.18685219</v>
      </c>
      <c r="G16" s="14">
        <v>7.83E-16</v>
      </c>
      <c r="H16" s="14">
        <v>2.61E-13</v>
      </c>
      <c r="I16" s="15" t="s">
        <v>22</v>
      </c>
      <c r="J16" s="15" t="s">
        <v>23</v>
      </c>
      <c r="K16" s="4"/>
      <c r="L16" s="16"/>
      <c r="M16" s="16"/>
      <c r="N16" s="17"/>
      <c r="O16" s="16"/>
      <c r="P16" s="4"/>
      <c r="Q16" s="4"/>
      <c r="R16" s="4"/>
      <c r="S16" s="4"/>
    </row>
    <row r="17" spans="1:19" ht="15.75" customHeight="1" x14ac:dyDescent="0.2">
      <c r="A17" s="11" t="s">
        <v>84</v>
      </c>
      <c r="B17" s="13" t="s">
        <v>86</v>
      </c>
      <c r="C17" s="13" t="s">
        <v>87</v>
      </c>
      <c r="D17" s="39">
        <v>134.12721300000001</v>
      </c>
      <c r="E17" s="39">
        <v>1.4195809500000001</v>
      </c>
      <c r="F17" s="39">
        <v>0.17742258</v>
      </c>
      <c r="G17" s="14">
        <v>5.4799999999999998E-17</v>
      </c>
      <c r="H17" s="14">
        <v>2.0299999999999999E-14</v>
      </c>
      <c r="I17" s="15" t="s">
        <v>22</v>
      </c>
      <c r="J17" s="15" t="s">
        <v>23</v>
      </c>
      <c r="K17" s="4"/>
      <c r="L17" s="16"/>
      <c r="M17" s="16"/>
      <c r="N17" s="17"/>
      <c r="O17" s="16"/>
      <c r="P17" s="4"/>
      <c r="Q17" s="4"/>
      <c r="R17" s="4"/>
      <c r="S17" s="4"/>
    </row>
    <row r="18" spans="1:19" ht="15.75" customHeight="1" x14ac:dyDescent="0.2">
      <c r="A18" s="11" t="s">
        <v>92</v>
      </c>
      <c r="B18" s="13" t="s">
        <v>17</v>
      </c>
      <c r="C18" s="13" t="s">
        <v>62</v>
      </c>
      <c r="D18" s="39">
        <v>65.137517799999998</v>
      </c>
      <c r="E18" s="39">
        <v>1.34700525</v>
      </c>
      <c r="F18" s="39">
        <v>0.23729607999999999</v>
      </c>
      <c r="G18" s="14">
        <v>3.9900000000000002E-10</v>
      </c>
      <c r="H18" s="14">
        <v>5.5500000000000001E-8</v>
      </c>
      <c r="I18" s="15" t="s">
        <v>22</v>
      </c>
      <c r="J18" s="15" t="s">
        <v>23</v>
      </c>
      <c r="K18" s="4"/>
      <c r="L18" s="16"/>
      <c r="M18" s="16"/>
      <c r="N18" s="16"/>
      <c r="O18" s="17"/>
      <c r="P18" s="4"/>
      <c r="Q18" s="4"/>
      <c r="R18" s="4"/>
      <c r="S18" s="4"/>
    </row>
    <row r="19" spans="1:19" ht="15.75" customHeight="1" x14ac:dyDescent="0.2">
      <c r="A19" s="11" t="s">
        <v>97</v>
      </c>
      <c r="B19" s="13" t="s">
        <v>98</v>
      </c>
      <c r="C19" s="13" t="s">
        <v>99</v>
      </c>
      <c r="D19" s="39">
        <v>201.64364800000001</v>
      </c>
      <c r="E19" s="39">
        <v>1.34247736</v>
      </c>
      <c r="F19" s="39">
        <v>0.12466009</v>
      </c>
      <c r="G19" s="14">
        <v>1.87E-28</v>
      </c>
      <c r="H19" s="14">
        <v>3.1199999999999999E-25</v>
      </c>
      <c r="I19" s="15" t="s">
        <v>22</v>
      </c>
      <c r="J19" s="15" t="s">
        <v>23</v>
      </c>
      <c r="K19" s="4"/>
      <c r="L19" s="16"/>
      <c r="M19" s="16"/>
      <c r="N19" s="16"/>
      <c r="O19" s="16"/>
      <c r="P19" s="4"/>
      <c r="Q19" s="4"/>
      <c r="R19" s="4"/>
      <c r="S19" s="4"/>
    </row>
    <row r="20" spans="1:19" ht="15.75" customHeight="1" x14ac:dyDescent="0.2">
      <c r="A20" s="11" t="s">
        <v>103</v>
      </c>
      <c r="B20" s="13" t="s">
        <v>106</v>
      </c>
      <c r="C20" s="13" t="s">
        <v>109</v>
      </c>
      <c r="D20" s="39">
        <v>202.282453</v>
      </c>
      <c r="E20" s="39">
        <v>1.3316080400000001</v>
      </c>
      <c r="F20" s="39">
        <v>0.1480863</v>
      </c>
      <c r="G20" s="14">
        <v>1.36E-20</v>
      </c>
      <c r="H20" s="14">
        <v>6.4600000000000003E-18</v>
      </c>
      <c r="I20" s="15" t="s">
        <v>22</v>
      </c>
      <c r="J20" s="15" t="s">
        <v>23</v>
      </c>
      <c r="K20" s="4"/>
      <c r="L20" s="16"/>
      <c r="M20" s="21"/>
      <c r="N20" s="21"/>
      <c r="O20" s="21"/>
      <c r="P20" s="4"/>
      <c r="Q20" s="4"/>
      <c r="R20" s="4"/>
      <c r="S20" s="4"/>
    </row>
    <row r="21" spans="1:19" ht="15.75" customHeight="1" x14ac:dyDescent="0.2">
      <c r="A21" s="11" t="s">
        <v>114</v>
      </c>
      <c r="B21" s="13" t="s">
        <v>31</v>
      </c>
      <c r="C21" s="13" t="s">
        <v>32</v>
      </c>
      <c r="D21" s="39">
        <v>15.8618725</v>
      </c>
      <c r="E21" s="39">
        <v>1.2837326200000001</v>
      </c>
      <c r="F21" s="39">
        <v>0.38319384000000001</v>
      </c>
      <c r="G21" s="14">
        <v>3.1300000000000002E-5</v>
      </c>
      <c r="H21" s="14">
        <v>1.0038099999999999E-3</v>
      </c>
      <c r="I21" s="15" t="s">
        <v>22</v>
      </c>
      <c r="J21" s="15" t="s">
        <v>23</v>
      </c>
      <c r="K21" s="4"/>
      <c r="L21" s="16"/>
      <c r="M21" s="16"/>
      <c r="N21" s="16"/>
      <c r="O21" s="17"/>
      <c r="P21" s="4"/>
      <c r="Q21" s="4"/>
      <c r="R21" s="4"/>
      <c r="S21" s="4"/>
    </row>
    <row r="22" spans="1:19" ht="15.75" customHeight="1" x14ac:dyDescent="0.2">
      <c r="A22" s="11" t="s">
        <v>122</v>
      </c>
      <c r="B22" s="13" t="s">
        <v>98</v>
      </c>
      <c r="C22" s="13" t="s">
        <v>124</v>
      </c>
      <c r="D22" s="39">
        <v>127.50679</v>
      </c>
      <c r="E22" s="39">
        <v>1.2737436499999999</v>
      </c>
      <c r="F22" s="39">
        <v>0.17713349</v>
      </c>
      <c r="G22" s="14">
        <v>3.9600000000000003E-14</v>
      </c>
      <c r="H22" s="14">
        <v>1.2000000000000001E-11</v>
      </c>
      <c r="I22" s="15" t="s">
        <v>22</v>
      </c>
      <c r="J22" s="15" t="s">
        <v>23</v>
      </c>
      <c r="K22" s="4"/>
      <c r="L22" s="16"/>
      <c r="M22" s="16"/>
      <c r="N22" s="16"/>
      <c r="O22" s="16"/>
      <c r="P22" s="4"/>
      <c r="Q22" s="4"/>
      <c r="R22" s="4"/>
      <c r="S22" s="4"/>
    </row>
    <row r="23" spans="1:19" ht="15.75" customHeight="1" x14ac:dyDescent="0.2">
      <c r="A23" s="11" t="s">
        <v>129</v>
      </c>
      <c r="B23" s="13" t="s">
        <v>49</v>
      </c>
      <c r="C23" s="13" t="s">
        <v>130</v>
      </c>
      <c r="D23" s="39">
        <v>164.23767699999999</v>
      </c>
      <c r="E23" s="39">
        <v>1.22701057</v>
      </c>
      <c r="F23" s="39">
        <v>0.25679521</v>
      </c>
      <c r="G23" s="14">
        <v>8.8899999999999995E-8</v>
      </c>
      <c r="H23" s="14">
        <v>7.2300000000000002E-6</v>
      </c>
      <c r="I23" s="15" t="s">
        <v>22</v>
      </c>
      <c r="J23" s="15" t="s">
        <v>23</v>
      </c>
      <c r="K23" s="4" t="s">
        <v>136</v>
      </c>
      <c r="L23" s="16"/>
      <c r="M23" s="16"/>
      <c r="N23" s="17"/>
      <c r="O23" s="16"/>
      <c r="P23" s="4"/>
      <c r="Q23" s="4"/>
      <c r="R23" s="4"/>
      <c r="S23" s="4"/>
    </row>
    <row r="24" spans="1:19" ht="15.75" customHeight="1" x14ac:dyDescent="0.2">
      <c r="A24" s="11" t="s">
        <v>137</v>
      </c>
      <c r="B24" s="13" t="s">
        <v>17</v>
      </c>
      <c r="C24" s="13" t="s">
        <v>20</v>
      </c>
      <c r="D24" s="39">
        <v>909.48099200000001</v>
      </c>
      <c r="E24" s="39">
        <v>1.2146962400000001</v>
      </c>
      <c r="F24" s="39">
        <v>0.36616169999999998</v>
      </c>
      <c r="G24" s="14">
        <v>1.98E-5</v>
      </c>
      <c r="H24" s="14">
        <v>7.0007999999999995E-4</v>
      </c>
      <c r="I24" s="15" t="s">
        <v>22</v>
      </c>
      <c r="J24" s="15" t="s">
        <v>23</v>
      </c>
      <c r="K24" s="4"/>
      <c r="L24" s="16"/>
      <c r="M24" s="16"/>
      <c r="N24" s="16"/>
      <c r="O24" s="17"/>
      <c r="P24" s="4"/>
      <c r="Q24" s="4"/>
      <c r="R24" s="4"/>
      <c r="S24" s="4"/>
    </row>
    <row r="25" spans="1:19" ht="15.75" customHeight="1" x14ac:dyDescent="0.2">
      <c r="A25" s="11" t="s">
        <v>142</v>
      </c>
      <c r="B25" s="13" t="s">
        <v>98</v>
      </c>
      <c r="C25" s="13" t="s">
        <v>145</v>
      </c>
      <c r="D25" s="39">
        <v>352.98754300000002</v>
      </c>
      <c r="E25" s="39">
        <v>1.2032042999999999</v>
      </c>
      <c r="F25" s="39">
        <v>0.22111153</v>
      </c>
      <c r="G25" s="14">
        <v>2.5899999999999999E-9</v>
      </c>
      <c r="H25" s="14">
        <v>3.3200000000000001E-7</v>
      </c>
      <c r="I25" s="15" t="s">
        <v>22</v>
      </c>
      <c r="J25" s="15" t="s">
        <v>23</v>
      </c>
      <c r="K25" s="4"/>
      <c r="L25" s="16"/>
      <c r="M25" s="16"/>
      <c r="N25" s="16"/>
      <c r="O25" s="16"/>
      <c r="P25" s="4"/>
      <c r="Q25" s="4"/>
      <c r="R25" s="4"/>
      <c r="S25" s="4"/>
    </row>
    <row r="26" spans="1:19" ht="15.75" customHeight="1" x14ac:dyDescent="0.2">
      <c r="B26" s="13" t="s">
        <v>149</v>
      </c>
      <c r="C26" s="13" t="s">
        <v>151</v>
      </c>
      <c r="D26" s="39">
        <v>4.4157767400000001</v>
      </c>
      <c r="E26" s="39">
        <v>1.1946224999999999</v>
      </c>
      <c r="F26" s="39">
        <v>0.84631047000000004</v>
      </c>
      <c r="G26" s="14">
        <v>3.51286E-3</v>
      </c>
      <c r="H26" s="14">
        <v>3.9812420000000001E-2</v>
      </c>
      <c r="I26" s="15" t="s">
        <v>22</v>
      </c>
      <c r="J26" s="15" t="s">
        <v>23</v>
      </c>
      <c r="K26" s="4"/>
      <c r="L26" s="4"/>
      <c r="M26" s="4"/>
      <c r="N26" s="4"/>
      <c r="O26" s="4"/>
      <c r="P26" s="4"/>
      <c r="Q26" s="4"/>
      <c r="R26" s="4"/>
      <c r="S26" s="4"/>
    </row>
    <row r="27" spans="1:19" ht="15.75" customHeight="1" x14ac:dyDescent="0.2">
      <c r="A27" s="11" t="s">
        <v>152</v>
      </c>
      <c r="B27" s="13" t="s">
        <v>18</v>
      </c>
      <c r="C27" s="13" t="s">
        <v>154</v>
      </c>
      <c r="D27" s="39">
        <v>19934.248100000001</v>
      </c>
      <c r="E27" s="39">
        <v>1.1518046399999999</v>
      </c>
      <c r="F27" s="39">
        <v>0.27465212</v>
      </c>
      <c r="G27" s="14">
        <v>1.3200000000000001E-6</v>
      </c>
      <c r="H27" s="14">
        <v>7.2200000000000007E-5</v>
      </c>
      <c r="I27" s="15" t="s">
        <v>22</v>
      </c>
      <c r="J27" s="15" t="s">
        <v>23</v>
      </c>
      <c r="K27" s="4"/>
      <c r="L27" s="5"/>
      <c r="M27" s="5"/>
      <c r="N27" s="5"/>
      <c r="O27" s="5"/>
      <c r="P27" s="4"/>
      <c r="Q27" s="4"/>
      <c r="R27" s="4"/>
      <c r="S27" s="4"/>
    </row>
    <row r="28" spans="1:19" ht="15.75" customHeight="1" x14ac:dyDescent="0.2">
      <c r="A28" s="11" t="s">
        <v>158</v>
      </c>
      <c r="B28" s="13" t="s">
        <v>26</v>
      </c>
      <c r="C28" s="13" t="s">
        <v>159</v>
      </c>
      <c r="D28" s="39">
        <v>84.110490400000003</v>
      </c>
      <c r="E28" s="39">
        <v>1.1131529600000001</v>
      </c>
      <c r="F28" s="39">
        <v>0.23041291</v>
      </c>
      <c r="G28" s="14">
        <v>8.1899999999999999E-8</v>
      </c>
      <c r="H28" s="14">
        <v>6.99E-6</v>
      </c>
      <c r="I28" s="15" t="s">
        <v>22</v>
      </c>
      <c r="J28" s="15" t="s">
        <v>23</v>
      </c>
      <c r="K28" s="4"/>
      <c r="L28" s="19"/>
      <c r="M28" s="19"/>
      <c r="N28" s="17"/>
      <c r="O28" s="16"/>
      <c r="P28" s="4"/>
      <c r="Q28" s="4"/>
      <c r="R28" s="4"/>
      <c r="S28" s="4"/>
    </row>
    <row r="29" spans="1:19" ht="15.75" customHeight="1" x14ac:dyDescent="0.2">
      <c r="B29" s="13" t="s">
        <v>18</v>
      </c>
      <c r="C29" s="13" t="s">
        <v>164</v>
      </c>
      <c r="D29" s="39">
        <v>11.452243599999999</v>
      </c>
      <c r="E29" s="39">
        <v>1.0940433300000001</v>
      </c>
      <c r="F29" s="39">
        <v>0.49692740000000002</v>
      </c>
      <c r="G29" s="14">
        <v>8.1448999999999996E-4</v>
      </c>
      <c r="H29" s="14">
        <v>1.3584290000000001E-2</v>
      </c>
      <c r="I29" s="15" t="s">
        <v>22</v>
      </c>
      <c r="J29" s="15" t="s">
        <v>23</v>
      </c>
      <c r="K29" s="4"/>
      <c r="L29" s="4"/>
      <c r="M29" s="4"/>
      <c r="N29" s="4"/>
      <c r="O29" s="4"/>
      <c r="P29" s="4"/>
      <c r="Q29" s="4"/>
      <c r="R29" s="4"/>
      <c r="S29" s="4"/>
    </row>
    <row r="30" spans="1:19" ht="15.75" customHeight="1" x14ac:dyDescent="0.2">
      <c r="A30" s="11" t="s">
        <v>166</v>
      </c>
      <c r="B30" s="13" t="s">
        <v>170</v>
      </c>
      <c r="C30" s="13" t="s">
        <v>171</v>
      </c>
      <c r="D30" s="39">
        <v>16.604356500000002</v>
      </c>
      <c r="E30" s="39">
        <v>1.05777543</v>
      </c>
      <c r="F30" s="39">
        <v>0.33991075999999998</v>
      </c>
      <c r="G30" s="14">
        <v>1.0067E-4</v>
      </c>
      <c r="H30" s="14">
        <v>2.5605599999999999E-3</v>
      </c>
      <c r="I30" s="15" t="s">
        <v>22</v>
      </c>
      <c r="J30" s="15" t="s">
        <v>23</v>
      </c>
      <c r="K30" s="4"/>
      <c r="L30" s="16"/>
      <c r="M30" s="16"/>
      <c r="N30" s="17"/>
      <c r="O30" s="17"/>
      <c r="P30" s="4"/>
      <c r="Q30" s="4"/>
      <c r="R30" s="4"/>
      <c r="S30" s="4"/>
    </row>
    <row r="31" spans="1:19" ht="15.75" customHeight="1" x14ac:dyDescent="0.2">
      <c r="A31" s="11" t="s">
        <v>176</v>
      </c>
      <c r="B31" s="13" t="s">
        <v>177</v>
      </c>
      <c r="C31" s="13" t="s">
        <v>178</v>
      </c>
      <c r="D31" s="39">
        <v>48.048931400000001</v>
      </c>
      <c r="E31" s="39">
        <v>1.03099512</v>
      </c>
      <c r="F31" s="39">
        <v>0.24173468000000001</v>
      </c>
      <c r="G31" s="14">
        <v>9.9999999999999995E-7</v>
      </c>
      <c r="H31" s="14">
        <v>5.8699999999999997E-5</v>
      </c>
      <c r="I31" s="15" t="s">
        <v>22</v>
      </c>
      <c r="J31" s="15" t="s">
        <v>23</v>
      </c>
      <c r="K31" s="4"/>
      <c r="L31" s="5"/>
      <c r="M31" s="5"/>
      <c r="N31" s="5"/>
      <c r="O31" s="22"/>
      <c r="P31" s="4"/>
      <c r="Q31" s="4"/>
      <c r="R31" s="4"/>
      <c r="S31" s="4"/>
    </row>
    <row r="32" spans="1:19" ht="15.75" customHeight="1" x14ac:dyDescent="0.2">
      <c r="A32" s="11" t="s">
        <v>182</v>
      </c>
      <c r="B32" s="13" t="s">
        <v>42</v>
      </c>
      <c r="C32" s="13" t="s">
        <v>43</v>
      </c>
      <c r="D32" s="39">
        <v>3716.0026899999998</v>
      </c>
      <c r="E32" s="39">
        <v>0.96217275999999996</v>
      </c>
      <c r="F32" s="39">
        <v>0.30709249</v>
      </c>
      <c r="G32" s="14">
        <v>6.0300000000000002E-5</v>
      </c>
      <c r="H32" s="14">
        <v>1.71821E-3</v>
      </c>
      <c r="I32" s="15" t="s">
        <v>22</v>
      </c>
      <c r="J32" s="15" t="s">
        <v>23</v>
      </c>
      <c r="K32" s="4"/>
      <c r="L32" s="16"/>
      <c r="M32" s="16"/>
      <c r="N32" s="17"/>
      <c r="O32" s="16"/>
      <c r="P32" s="4"/>
      <c r="Q32" s="4"/>
      <c r="R32" s="4"/>
      <c r="S32" s="4"/>
    </row>
    <row r="33" spans="1:19" ht="15.75" customHeight="1" x14ac:dyDescent="0.2">
      <c r="A33" s="11" t="s">
        <v>191</v>
      </c>
      <c r="B33" s="13" t="s">
        <v>107</v>
      </c>
      <c r="C33" s="13" t="s">
        <v>110</v>
      </c>
      <c r="D33" s="39">
        <v>31.987633800000001</v>
      </c>
      <c r="E33" s="39">
        <v>0.93757279000000004</v>
      </c>
      <c r="F33" s="39">
        <v>0.24207119999999999</v>
      </c>
      <c r="G33" s="14">
        <v>5.1599999999999997E-6</v>
      </c>
      <c r="H33" s="14">
        <v>2.386E-4</v>
      </c>
      <c r="I33" s="15" t="s">
        <v>22</v>
      </c>
      <c r="J33" s="15" t="s">
        <v>23</v>
      </c>
      <c r="K33" s="4"/>
      <c r="L33" s="16"/>
      <c r="M33" s="16"/>
      <c r="N33" s="17"/>
      <c r="O33" s="17"/>
      <c r="P33" s="4"/>
      <c r="Q33" s="4"/>
      <c r="R33" s="4"/>
      <c r="S33" s="4"/>
    </row>
    <row r="34" spans="1:19" ht="15.75" customHeight="1" x14ac:dyDescent="0.2">
      <c r="A34" s="11" t="s">
        <v>201</v>
      </c>
      <c r="B34" s="13" t="s">
        <v>42</v>
      </c>
      <c r="C34" s="13" t="s">
        <v>68</v>
      </c>
      <c r="D34" s="39">
        <v>3272.0093000000002</v>
      </c>
      <c r="E34" s="39">
        <v>0.93357469000000004</v>
      </c>
      <c r="F34" s="39">
        <v>0.28588803000000002</v>
      </c>
      <c r="G34" s="14">
        <v>4.1300000000000001E-5</v>
      </c>
      <c r="H34" s="14">
        <v>1.27308E-3</v>
      </c>
      <c r="I34" s="15" t="s">
        <v>22</v>
      </c>
      <c r="J34" s="15" t="s">
        <v>23</v>
      </c>
      <c r="K34" s="4"/>
      <c r="L34" s="16"/>
      <c r="M34" s="16"/>
      <c r="N34" s="17"/>
      <c r="O34" s="16"/>
      <c r="P34" s="4"/>
      <c r="Q34" s="4"/>
      <c r="R34" s="4"/>
      <c r="S34" s="4"/>
    </row>
    <row r="35" spans="1:19" ht="15.75" customHeight="1" x14ac:dyDescent="0.2">
      <c r="A35" s="11" t="s">
        <v>207</v>
      </c>
      <c r="B35" s="13" t="s">
        <v>42</v>
      </c>
      <c r="C35" s="13" t="s">
        <v>48</v>
      </c>
      <c r="D35" s="39">
        <v>4413.9379499999995</v>
      </c>
      <c r="E35" s="39">
        <v>0.92056788000000001</v>
      </c>
      <c r="F35" s="39">
        <v>0.30181426</v>
      </c>
      <c r="G35" s="14">
        <v>8.4499999999999994E-5</v>
      </c>
      <c r="H35" s="14">
        <v>2.1816100000000001E-3</v>
      </c>
      <c r="I35" s="15" t="s">
        <v>22</v>
      </c>
      <c r="J35" s="15" t="s">
        <v>23</v>
      </c>
      <c r="K35" s="4"/>
      <c r="L35" s="16"/>
      <c r="M35" s="16"/>
      <c r="N35" s="17"/>
      <c r="O35" s="16"/>
      <c r="P35" s="4"/>
      <c r="Q35" s="4"/>
      <c r="R35" s="4"/>
      <c r="S35" s="4"/>
    </row>
    <row r="36" spans="1:19" ht="15.75" customHeight="1" x14ac:dyDescent="0.2">
      <c r="B36" s="13" t="s">
        <v>26</v>
      </c>
      <c r="C36" s="13" t="s">
        <v>213</v>
      </c>
      <c r="D36" s="39">
        <v>13.5246399</v>
      </c>
      <c r="E36" s="39">
        <v>0.90637968999999996</v>
      </c>
      <c r="F36" s="39">
        <v>0.38650209000000002</v>
      </c>
      <c r="G36" s="14">
        <v>7.9106000000000001E-4</v>
      </c>
      <c r="H36" s="14">
        <v>1.3329819999999999E-2</v>
      </c>
      <c r="I36" s="15" t="s">
        <v>22</v>
      </c>
      <c r="J36" s="15" t="s">
        <v>23</v>
      </c>
      <c r="K36" s="4"/>
      <c r="L36" s="19"/>
      <c r="M36" s="19"/>
      <c r="N36" s="17"/>
      <c r="O36" s="16"/>
      <c r="P36" s="4"/>
      <c r="Q36" s="4"/>
      <c r="R36" s="4"/>
      <c r="S36" s="4"/>
    </row>
    <row r="37" spans="1:19" ht="15.75" customHeight="1" x14ac:dyDescent="0.2">
      <c r="B37" s="13" t="s">
        <v>18</v>
      </c>
      <c r="C37" s="13" t="s">
        <v>216</v>
      </c>
      <c r="D37" s="39">
        <v>11.6041118</v>
      </c>
      <c r="E37" s="39">
        <v>0.89172326999999996</v>
      </c>
      <c r="F37" s="39">
        <v>0.41219106</v>
      </c>
      <c r="G37" s="14">
        <v>1.35614E-3</v>
      </c>
      <c r="H37" s="14">
        <v>2.0354259999999999E-2</v>
      </c>
      <c r="I37" s="15" t="s">
        <v>22</v>
      </c>
      <c r="J37" s="15" t="s">
        <v>23</v>
      </c>
      <c r="K37" s="4"/>
      <c r="L37" s="4"/>
      <c r="M37" s="4"/>
      <c r="N37" s="4"/>
      <c r="O37" s="4"/>
      <c r="P37" s="4"/>
      <c r="Q37" s="4"/>
      <c r="R37" s="4"/>
      <c r="S37" s="4"/>
    </row>
    <row r="38" spans="1:19" ht="15.75" customHeight="1" x14ac:dyDescent="0.2">
      <c r="B38" s="13" t="s">
        <v>18</v>
      </c>
      <c r="C38" s="13" t="s">
        <v>219</v>
      </c>
      <c r="D38" s="39">
        <v>12.224637700000001</v>
      </c>
      <c r="E38" s="39">
        <v>0.88117975999999998</v>
      </c>
      <c r="F38" s="39">
        <v>0.37015377999999999</v>
      </c>
      <c r="G38" s="14">
        <v>7.9210999999999995E-4</v>
      </c>
      <c r="H38" s="14">
        <v>1.3329819999999999E-2</v>
      </c>
      <c r="I38" s="15" t="s">
        <v>22</v>
      </c>
      <c r="J38" s="15" t="s">
        <v>23</v>
      </c>
      <c r="K38" s="4"/>
      <c r="L38" s="4"/>
      <c r="M38" s="4"/>
      <c r="N38" s="4"/>
      <c r="O38" s="4"/>
      <c r="P38" s="4"/>
      <c r="Q38" s="4"/>
      <c r="R38" s="4"/>
      <c r="S38" s="4"/>
    </row>
    <row r="39" spans="1:19" ht="15.75" customHeight="1" x14ac:dyDescent="0.2">
      <c r="A39" s="11" t="s">
        <v>223</v>
      </c>
      <c r="B39" s="13" t="s">
        <v>211</v>
      </c>
      <c r="C39" s="13" t="s">
        <v>212</v>
      </c>
      <c r="D39" s="39">
        <v>69.466859099999994</v>
      </c>
      <c r="E39" s="39">
        <v>0.86292360000000001</v>
      </c>
      <c r="F39" s="39">
        <v>0.20215617999999999</v>
      </c>
      <c r="G39" s="14">
        <v>1.11E-6</v>
      </c>
      <c r="H39" s="14">
        <v>6.2700000000000006E-5</v>
      </c>
      <c r="I39" s="15" t="s">
        <v>22</v>
      </c>
      <c r="J39" s="15" t="s">
        <v>23</v>
      </c>
      <c r="K39" s="4"/>
      <c r="L39" s="23"/>
      <c r="M39" s="24"/>
      <c r="N39" s="23"/>
      <c r="O39" s="23"/>
      <c r="P39" s="4"/>
      <c r="Q39" s="4"/>
      <c r="R39" s="4"/>
      <c r="S39" s="4"/>
    </row>
    <row r="40" spans="1:19" ht="15.75" customHeight="1" x14ac:dyDescent="0.2">
      <c r="A40" s="11" t="s">
        <v>231</v>
      </c>
      <c r="B40" s="13" t="s">
        <v>232</v>
      </c>
      <c r="C40" s="13" t="s">
        <v>233</v>
      </c>
      <c r="D40" s="39">
        <v>73.209158099999996</v>
      </c>
      <c r="E40" s="39">
        <v>0.85356588</v>
      </c>
      <c r="F40" s="39">
        <v>0.17704775</v>
      </c>
      <c r="G40" s="14">
        <v>8.6400000000000006E-8</v>
      </c>
      <c r="H40" s="14">
        <v>7.1999999999999997E-6</v>
      </c>
      <c r="I40" s="15" t="s">
        <v>22</v>
      </c>
      <c r="J40" s="15" t="s">
        <v>23</v>
      </c>
      <c r="K40" s="4"/>
      <c r="L40" s="16"/>
      <c r="M40" s="16"/>
      <c r="N40" s="17"/>
      <c r="O40" s="16"/>
      <c r="P40" s="4"/>
      <c r="Q40" s="4"/>
      <c r="R40" s="4"/>
      <c r="S40" s="4"/>
    </row>
    <row r="41" spans="1:19" ht="15.75" customHeight="1" x14ac:dyDescent="0.2">
      <c r="A41" s="11" t="s">
        <v>239</v>
      </c>
      <c r="B41" s="13" t="s">
        <v>31</v>
      </c>
      <c r="C41" s="13" t="s">
        <v>161</v>
      </c>
      <c r="D41" s="39">
        <v>31.680878</v>
      </c>
      <c r="E41" s="39">
        <v>0.84679386999999995</v>
      </c>
      <c r="F41" s="39">
        <v>0.23676844</v>
      </c>
      <c r="G41" s="14">
        <v>1.9000000000000001E-5</v>
      </c>
      <c r="H41" s="14">
        <v>6.7927999999999999E-4</v>
      </c>
      <c r="I41" s="15" t="s">
        <v>22</v>
      </c>
      <c r="J41" s="15" t="s">
        <v>23</v>
      </c>
      <c r="K41" s="4"/>
      <c r="L41" s="16"/>
      <c r="M41" s="16"/>
      <c r="N41" s="16"/>
      <c r="O41" s="17"/>
      <c r="P41" s="4"/>
      <c r="Q41" s="4"/>
      <c r="R41" s="4"/>
      <c r="S41" s="4"/>
    </row>
    <row r="42" spans="1:19" ht="15.75" customHeight="1" x14ac:dyDescent="0.2">
      <c r="A42" s="11" t="s">
        <v>247</v>
      </c>
      <c r="B42" s="13" t="s">
        <v>249</v>
      </c>
      <c r="C42" s="13" t="s">
        <v>251</v>
      </c>
      <c r="D42" s="39">
        <v>637.97276899999997</v>
      </c>
      <c r="E42" s="39">
        <v>0.84479852</v>
      </c>
      <c r="F42" s="39">
        <v>0.20431646000000001</v>
      </c>
      <c r="G42" s="14">
        <v>1.9599999999999999E-6</v>
      </c>
      <c r="H42" s="14">
        <v>1.0212E-4</v>
      </c>
      <c r="I42" s="15" t="s">
        <v>22</v>
      </c>
      <c r="J42" s="15" t="s">
        <v>23</v>
      </c>
      <c r="K42" s="4" t="s">
        <v>257</v>
      </c>
      <c r="L42" s="16"/>
      <c r="M42" s="17"/>
      <c r="N42" s="16"/>
      <c r="O42" s="17"/>
      <c r="P42" s="4"/>
      <c r="Q42" s="4"/>
      <c r="R42" s="4"/>
      <c r="S42" s="4"/>
    </row>
    <row r="43" spans="1:19" ht="15.75" customHeight="1" x14ac:dyDescent="0.2">
      <c r="A43" s="11" t="s">
        <v>264</v>
      </c>
      <c r="B43" s="13" t="s">
        <v>78</v>
      </c>
      <c r="C43" s="13" t="s">
        <v>79</v>
      </c>
      <c r="D43" s="39">
        <v>168.58005900000001</v>
      </c>
      <c r="E43" s="39">
        <v>0.82920318999999998</v>
      </c>
      <c r="F43" s="39">
        <v>0.16778124999999999</v>
      </c>
      <c r="G43" s="14">
        <v>4.7600000000000003E-8</v>
      </c>
      <c r="H43" s="14">
        <v>4.1799999999999998E-6</v>
      </c>
      <c r="I43" s="15" t="s">
        <v>22</v>
      </c>
      <c r="J43" s="15" t="s">
        <v>23</v>
      </c>
      <c r="K43" s="4"/>
      <c r="L43" s="16"/>
      <c r="M43" s="16"/>
      <c r="N43" s="16"/>
      <c r="O43" s="16"/>
      <c r="P43" s="4"/>
      <c r="Q43" s="4"/>
      <c r="R43" s="4"/>
      <c r="S43" s="4"/>
    </row>
    <row r="44" spans="1:19" ht="15.75" customHeight="1" x14ac:dyDescent="0.2">
      <c r="B44" s="13" t="s">
        <v>18</v>
      </c>
      <c r="C44" s="13" t="s">
        <v>272</v>
      </c>
      <c r="D44" s="39">
        <v>16.641632300000001</v>
      </c>
      <c r="E44" s="39">
        <v>0.82899036000000004</v>
      </c>
      <c r="F44" s="39">
        <v>0.33816112999999998</v>
      </c>
      <c r="G44" s="14">
        <v>7.1487000000000005E-4</v>
      </c>
      <c r="H44" s="14">
        <v>1.253661E-2</v>
      </c>
      <c r="I44" s="15" t="s">
        <v>22</v>
      </c>
      <c r="J44" s="15" t="s">
        <v>23</v>
      </c>
      <c r="K44" s="4"/>
      <c r="L44" s="4"/>
      <c r="M44" s="4"/>
      <c r="N44" s="4"/>
      <c r="O44" s="4"/>
      <c r="P44" s="4"/>
      <c r="Q44" s="4"/>
      <c r="R44" s="4"/>
      <c r="S44" s="4"/>
    </row>
    <row r="45" spans="1:19" ht="15.75" customHeight="1" x14ac:dyDescent="0.2">
      <c r="A45" s="11" t="s">
        <v>276</v>
      </c>
      <c r="B45" s="13" t="s">
        <v>278</v>
      </c>
      <c r="C45" s="13" t="s">
        <v>280</v>
      </c>
      <c r="D45" s="39">
        <v>62.915711299999998</v>
      </c>
      <c r="E45" s="39">
        <v>0.82862736000000004</v>
      </c>
      <c r="F45" s="39">
        <v>0.22581524</v>
      </c>
      <c r="G45" s="14">
        <v>1.7900000000000001E-5</v>
      </c>
      <c r="H45" s="14">
        <v>6.5724000000000002E-4</v>
      </c>
      <c r="I45" s="15" t="s">
        <v>22</v>
      </c>
      <c r="J45" s="15" t="s">
        <v>23</v>
      </c>
      <c r="K45" s="4"/>
      <c r="L45" s="26"/>
      <c r="M45" s="26"/>
      <c r="N45" s="4"/>
      <c r="O45" s="4"/>
      <c r="P45" s="4"/>
      <c r="Q45" s="4"/>
      <c r="R45" s="4"/>
      <c r="S45" s="4"/>
    </row>
    <row r="46" spans="1:19" ht="15.75" customHeight="1" x14ac:dyDescent="0.2">
      <c r="B46" s="13" t="s">
        <v>18</v>
      </c>
      <c r="C46" s="13" t="s">
        <v>290</v>
      </c>
      <c r="D46" s="39">
        <v>40.706372199999997</v>
      </c>
      <c r="E46" s="39">
        <v>0.81997566</v>
      </c>
      <c r="F46" s="39">
        <v>0.38164912000000001</v>
      </c>
      <c r="G46" s="14">
        <v>1.44323E-3</v>
      </c>
      <c r="H46" s="14">
        <v>2.127807E-2</v>
      </c>
      <c r="I46" s="15" t="s">
        <v>22</v>
      </c>
      <c r="J46" s="15" t="s">
        <v>23</v>
      </c>
      <c r="K46" s="4"/>
      <c r="L46" s="4"/>
      <c r="M46" s="4"/>
      <c r="N46" s="4"/>
      <c r="O46" s="4"/>
      <c r="P46" s="4"/>
      <c r="Q46" s="4"/>
      <c r="R46" s="4"/>
      <c r="S46" s="4"/>
    </row>
    <row r="47" spans="1:19" ht="15.75" customHeight="1" x14ac:dyDescent="0.2">
      <c r="B47" s="13" t="s">
        <v>293</v>
      </c>
      <c r="C47" s="13" t="s">
        <v>294</v>
      </c>
      <c r="D47" s="39">
        <v>10.293088900000001</v>
      </c>
      <c r="E47" s="39">
        <v>0.81393797999999995</v>
      </c>
      <c r="F47" s="39">
        <v>0.50789607999999997</v>
      </c>
      <c r="G47" s="14">
        <v>3.2605999999999998E-3</v>
      </c>
      <c r="H47" s="14">
        <v>3.8389779999999998E-2</v>
      </c>
      <c r="I47" s="15" t="s">
        <v>22</v>
      </c>
      <c r="J47" s="15" t="s">
        <v>23</v>
      </c>
      <c r="K47" s="4"/>
      <c r="L47" s="4"/>
      <c r="M47" s="4"/>
      <c r="N47" s="4"/>
      <c r="O47" s="4"/>
      <c r="P47" s="4"/>
      <c r="Q47" s="4"/>
      <c r="R47" s="4"/>
      <c r="S47" s="4"/>
    </row>
    <row r="48" spans="1:19" ht="15.75" customHeight="1" x14ac:dyDescent="0.2">
      <c r="B48" s="13" t="s">
        <v>299</v>
      </c>
      <c r="C48" s="13" t="s">
        <v>300</v>
      </c>
      <c r="D48" s="39">
        <v>55.438197299999999</v>
      </c>
      <c r="E48" s="39">
        <v>0.8130134</v>
      </c>
      <c r="F48" s="39">
        <v>0.28388695000000003</v>
      </c>
      <c r="G48" s="14">
        <v>2.0924E-4</v>
      </c>
      <c r="H48" s="14">
        <v>4.5271900000000004E-3</v>
      </c>
      <c r="I48" s="15" t="s">
        <v>22</v>
      </c>
      <c r="J48" s="15" t="s">
        <v>23</v>
      </c>
      <c r="K48" s="4"/>
      <c r="L48" s="16"/>
      <c r="M48" s="16"/>
      <c r="N48" s="16"/>
      <c r="O48" s="16"/>
      <c r="P48" s="4"/>
      <c r="Q48" s="4"/>
      <c r="R48" s="4"/>
      <c r="S48" s="4"/>
    </row>
    <row r="49" spans="1:19" ht="15.75" customHeight="1" x14ac:dyDescent="0.2">
      <c r="A49" s="11" t="s">
        <v>306</v>
      </c>
      <c r="B49" s="13" t="s">
        <v>307</v>
      </c>
      <c r="C49" s="13" t="s">
        <v>308</v>
      </c>
      <c r="D49" s="39">
        <v>120.66538</v>
      </c>
      <c r="E49" s="39">
        <v>0.79986318000000001</v>
      </c>
      <c r="F49" s="39">
        <v>0.23250898</v>
      </c>
      <c r="G49" s="14">
        <v>3.1300000000000002E-5</v>
      </c>
      <c r="H49" s="14">
        <v>1.0038099999999999E-3</v>
      </c>
      <c r="I49" s="15" t="s">
        <v>22</v>
      </c>
      <c r="J49" s="15" t="s">
        <v>23</v>
      </c>
      <c r="K49" s="4"/>
      <c r="L49" s="4"/>
      <c r="M49" s="4"/>
      <c r="N49" s="4"/>
      <c r="O49" s="4"/>
      <c r="P49" s="4"/>
      <c r="Q49" s="4"/>
      <c r="R49" s="4"/>
      <c r="S49" s="4"/>
    </row>
    <row r="50" spans="1:19" ht="15.75" customHeight="1" x14ac:dyDescent="0.2">
      <c r="A50" s="11" t="s">
        <v>312</v>
      </c>
      <c r="B50" s="13" t="s">
        <v>314</v>
      </c>
      <c r="C50" s="13" t="s">
        <v>315</v>
      </c>
      <c r="D50" s="39">
        <v>585.14939600000002</v>
      </c>
      <c r="E50" s="39">
        <v>0.76732442000000001</v>
      </c>
      <c r="F50" s="39">
        <v>0.14895949</v>
      </c>
      <c r="G50" s="14">
        <v>1.81E-8</v>
      </c>
      <c r="H50" s="14">
        <v>1.8300000000000001E-6</v>
      </c>
      <c r="I50" s="15" t="s">
        <v>22</v>
      </c>
      <c r="J50" s="15" t="s">
        <v>23</v>
      </c>
      <c r="K50" s="4"/>
      <c r="L50" s="16"/>
      <c r="M50" s="16"/>
      <c r="N50" s="17"/>
      <c r="O50" s="16"/>
      <c r="P50" s="11"/>
      <c r="Q50" s="4"/>
      <c r="R50" s="4"/>
      <c r="S50" s="4"/>
    </row>
    <row r="51" spans="1:19" ht="15.75" customHeight="1" x14ac:dyDescent="0.2">
      <c r="A51" s="11" t="s">
        <v>321</v>
      </c>
      <c r="B51" s="13" t="s">
        <v>31</v>
      </c>
      <c r="C51" s="13" t="s">
        <v>101</v>
      </c>
      <c r="D51" s="39">
        <v>197.30699999999999</v>
      </c>
      <c r="E51" s="39">
        <v>0.76731806000000002</v>
      </c>
      <c r="F51" s="39">
        <v>0.18796502000000001</v>
      </c>
      <c r="G51" s="14">
        <v>2.3700000000000002E-6</v>
      </c>
      <c r="H51" s="14">
        <v>1.1772E-4</v>
      </c>
      <c r="I51" s="15" t="s">
        <v>22</v>
      </c>
      <c r="J51" s="15" t="s">
        <v>23</v>
      </c>
      <c r="K51" s="4"/>
      <c r="L51" s="16"/>
      <c r="M51" s="16"/>
      <c r="N51" s="16"/>
      <c r="O51" s="17"/>
      <c r="P51" s="4"/>
      <c r="Q51" s="4"/>
      <c r="R51" s="4"/>
      <c r="S51" s="4"/>
    </row>
    <row r="52" spans="1:19" ht="15.75" customHeight="1" x14ac:dyDescent="0.2">
      <c r="B52" s="13" t="s">
        <v>327</v>
      </c>
      <c r="C52" s="13" t="s">
        <v>329</v>
      </c>
      <c r="D52" s="39">
        <v>10.3757389</v>
      </c>
      <c r="E52" s="39">
        <v>0.76585694000000004</v>
      </c>
      <c r="F52" s="39">
        <v>0.49512312000000003</v>
      </c>
      <c r="G52" s="14">
        <v>4.5592999999999996E-3</v>
      </c>
      <c r="H52" s="14">
        <v>4.8380810000000003E-2</v>
      </c>
      <c r="I52" s="15" t="s">
        <v>22</v>
      </c>
      <c r="J52" s="15" t="s">
        <v>23</v>
      </c>
      <c r="K52" s="4"/>
      <c r="L52" s="16"/>
      <c r="M52" s="16"/>
      <c r="N52" s="17"/>
      <c r="O52" s="16"/>
      <c r="P52" s="4"/>
      <c r="Q52" s="4"/>
      <c r="R52" s="4"/>
      <c r="S52" s="4"/>
    </row>
    <row r="53" spans="1:19" ht="15.75" customHeight="1" x14ac:dyDescent="0.2">
      <c r="A53" s="11" t="s">
        <v>334</v>
      </c>
      <c r="B53" s="13" t="s">
        <v>336</v>
      </c>
      <c r="C53" s="13" t="s">
        <v>337</v>
      </c>
      <c r="D53" s="39">
        <v>1592.88483</v>
      </c>
      <c r="E53" s="39">
        <v>0.75214223000000002</v>
      </c>
      <c r="F53" s="39">
        <v>0.12018266</v>
      </c>
      <c r="G53" s="14">
        <v>2.78E-11</v>
      </c>
      <c r="H53" s="14">
        <v>5.14E-9</v>
      </c>
      <c r="I53" s="15" t="s">
        <v>22</v>
      </c>
      <c r="J53" s="15" t="s">
        <v>23</v>
      </c>
      <c r="K53" s="4" t="s">
        <v>342</v>
      </c>
      <c r="L53" s="16"/>
      <c r="M53" s="16"/>
      <c r="N53" s="17"/>
      <c r="O53" s="16"/>
      <c r="P53" s="4"/>
      <c r="Q53" s="4"/>
      <c r="R53" s="4"/>
      <c r="S53" s="4"/>
    </row>
    <row r="54" spans="1:19" ht="15.75" customHeight="1" x14ac:dyDescent="0.2">
      <c r="A54" s="11" t="s">
        <v>76</v>
      </c>
      <c r="B54" s="13" t="s">
        <v>336</v>
      </c>
      <c r="C54" s="13" t="s">
        <v>343</v>
      </c>
      <c r="D54" s="39">
        <v>1609.84746</v>
      </c>
      <c r="E54" s="39">
        <v>0.74860857000000003</v>
      </c>
      <c r="F54" s="39">
        <v>0.11988807</v>
      </c>
      <c r="G54" s="14">
        <v>3.0899999999999998E-11</v>
      </c>
      <c r="H54" s="14">
        <v>5.4199999999999999E-9</v>
      </c>
      <c r="I54" s="15" t="s">
        <v>22</v>
      </c>
      <c r="J54" s="15" t="s">
        <v>23</v>
      </c>
      <c r="K54" s="4"/>
      <c r="L54" s="16"/>
      <c r="M54" s="16"/>
      <c r="N54" s="17"/>
      <c r="O54" s="16"/>
      <c r="P54" s="4"/>
      <c r="Q54" s="4"/>
      <c r="R54" s="4"/>
      <c r="S54" s="4"/>
    </row>
    <row r="55" spans="1:19" ht="15.75" customHeight="1" x14ac:dyDescent="0.2">
      <c r="A55" s="11" t="s">
        <v>348</v>
      </c>
      <c r="B55" s="13" t="s">
        <v>349</v>
      </c>
      <c r="C55" s="13" t="s">
        <v>351</v>
      </c>
      <c r="D55" s="39">
        <v>45.457487</v>
      </c>
      <c r="E55" s="39">
        <v>0.73084897000000004</v>
      </c>
      <c r="F55" s="39">
        <v>0.20131355000000001</v>
      </c>
      <c r="G55" s="14">
        <v>1.73E-5</v>
      </c>
      <c r="H55" s="14">
        <v>6.4134000000000001E-4</v>
      </c>
      <c r="I55" s="15" t="s">
        <v>22</v>
      </c>
      <c r="J55" s="15" t="s">
        <v>23</v>
      </c>
      <c r="K55" s="4"/>
      <c r="L55" s="18"/>
      <c r="M55" s="18"/>
      <c r="N55" s="18"/>
      <c r="O55" s="18"/>
      <c r="P55" s="5"/>
      <c r="Q55" s="22"/>
      <c r="R55" s="5"/>
      <c r="S55" s="11"/>
    </row>
    <row r="56" spans="1:19" ht="15.75" customHeight="1" x14ac:dyDescent="0.2">
      <c r="B56" s="13" t="s">
        <v>18</v>
      </c>
      <c r="C56" s="13" t="s">
        <v>358</v>
      </c>
      <c r="D56" s="39">
        <v>32.451478100000003</v>
      </c>
      <c r="E56" s="39">
        <v>0.72747348999999994</v>
      </c>
      <c r="F56" s="39">
        <v>0.26626364000000002</v>
      </c>
      <c r="G56" s="14">
        <v>3.2237999999999999E-4</v>
      </c>
      <c r="H56" s="14">
        <v>6.5497799999999998E-3</v>
      </c>
      <c r="I56" s="15" t="s">
        <v>22</v>
      </c>
      <c r="J56" s="15" t="s">
        <v>23</v>
      </c>
      <c r="K56" s="4"/>
      <c r="L56" s="4"/>
      <c r="M56" s="4"/>
      <c r="N56" s="4"/>
      <c r="O56" s="4"/>
      <c r="P56" s="4"/>
      <c r="Q56" s="4"/>
      <c r="R56" s="4"/>
      <c r="S56" s="4"/>
    </row>
    <row r="57" spans="1:19" ht="15.75" customHeight="1" x14ac:dyDescent="0.2">
      <c r="A57" s="11" t="s">
        <v>359</v>
      </c>
      <c r="B57" s="13" t="s">
        <v>361</v>
      </c>
      <c r="C57" s="13" t="s">
        <v>362</v>
      </c>
      <c r="D57" s="39">
        <v>34.782935899999998</v>
      </c>
      <c r="E57" s="39">
        <v>0.72548360999999995</v>
      </c>
      <c r="F57" s="39">
        <v>0.22113455000000001</v>
      </c>
      <c r="G57" s="14">
        <v>6.6400000000000001E-5</v>
      </c>
      <c r="H57" s="14">
        <v>1.8291099999999999E-3</v>
      </c>
      <c r="I57" s="15" t="s">
        <v>22</v>
      </c>
      <c r="J57" s="15" t="s">
        <v>23</v>
      </c>
      <c r="K57" s="4"/>
      <c r="L57" s="16"/>
      <c r="M57" s="17"/>
      <c r="N57" s="16"/>
      <c r="O57" s="17"/>
      <c r="P57" s="4"/>
      <c r="Q57" s="4"/>
      <c r="R57" s="4"/>
      <c r="S57" s="4"/>
    </row>
    <row r="58" spans="1:19" ht="15.75" customHeight="1" x14ac:dyDescent="0.2">
      <c r="A58" s="11" t="s">
        <v>364</v>
      </c>
      <c r="B58" s="13" t="s">
        <v>314</v>
      </c>
      <c r="C58" s="13" t="s">
        <v>365</v>
      </c>
      <c r="D58" s="39">
        <v>542.02207399999998</v>
      </c>
      <c r="E58" s="39">
        <v>0.72534251000000005</v>
      </c>
      <c r="F58" s="39">
        <v>0.15208679</v>
      </c>
      <c r="G58" s="14">
        <v>1.49E-7</v>
      </c>
      <c r="H58" s="14">
        <v>1.03E-5</v>
      </c>
      <c r="I58" s="15" t="s">
        <v>22</v>
      </c>
      <c r="J58" s="15" t="s">
        <v>23</v>
      </c>
      <c r="K58" s="4"/>
      <c r="L58" s="16"/>
      <c r="M58" s="16"/>
      <c r="N58" s="17"/>
      <c r="O58" s="16"/>
      <c r="P58" s="11"/>
      <c r="Q58" s="4"/>
      <c r="R58" s="4"/>
      <c r="S58" s="4"/>
    </row>
    <row r="59" spans="1:19" ht="15.75" customHeight="1" x14ac:dyDescent="0.2">
      <c r="B59" s="13" t="s">
        <v>369</v>
      </c>
      <c r="C59" s="13" t="s">
        <v>370</v>
      </c>
      <c r="D59" s="39">
        <v>15.2848933</v>
      </c>
      <c r="E59" s="39">
        <v>0.72423618999999995</v>
      </c>
      <c r="F59" s="39">
        <v>0.36925980000000003</v>
      </c>
      <c r="G59" s="14">
        <v>2.4371200000000001E-3</v>
      </c>
      <c r="H59" s="14">
        <v>3.018763E-2</v>
      </c>
      <c r="I59" s="15" t="s">
        <v>22</v>
      </c>
      <c r="J59" s="15" t="s">
        <v>23</v>
      </c>
      <c r="K59" s="4"/>
      <c r="L59" s="4"/>
      <c r="M59" s="4"/>
      <c r="N59" s="4"/>
      <c r="O59" s="4"/>
      <c r="P59" s="4"/>
      <c r="Q59" s="4"/>
      <c r="R59" s="4"/>
      <c r="S59" s="4"/>
    </row>
    <row r="60" spans="1:19" ht="15.75" customHeight="1" x14ac:dyDescent="0.2">
      <c r="A60" s="11" t="s">
        <v>375</v>
      </c>
      <c r="B60" s="13" t="s">
        <v>26</v>
      </c>
      <c r="C60" s="13" t="s">
        <v>376</v>
      </c>
      <c r="D60" s="39">
        <v>74.289868400000003</v>
      </c>
      <c r="E60" s="39">
        <v>0.72276176999999997</v>
      </c>
      <c r="F60" s="39">
        <v>0.18261817</v>
      </c>
      <c r="G60" s="14">
        <v>5.7799999999999997E-6</v>
      </c>
      <c r="H60" s="14">
        <v>2.5681E-4</v>
      </c>
      <c r="I60" s="15" t="s">
        <v>22</v>
      </c>
      <c r="J60" s="15" t="s">
        <v>23</v>
      </c>
      <c r="K60" s="4"/>
      <c r="L60" s="19"/>
      <c r="M60" s="19"/>
      <c r="N60" s="17"/>
      <c r="O60" s="16"/>
      <c r="P60" s="4"/>
      <c r="Q60" s="4"/>
      <c r="R60" s="4"/>
      <c r="S60" s="4"/>
    </row>
    <row r="61" spans="1:19" ht="15.75" customHeight="1" x14ac:dyDescent="0.2">
      <c r="A61" s="11" t="s">
        <v>380</v>
      </c>
      <c r="B61" s="13" t="s">
        <v>54</v>
      </c>
      <c r="C61" s="13" t="s">
        <v>55</v>
      </c>
      <c r="D61" s="39">
        <v>675.39844800000003</v>
      </c>
      <c r="E61" s="39">
        <v>0.71867672000000005</v>
      </c>
      <c r="F61" s="39">
        <v>0.21951941</v>
      </c>
      <c r="G61" s="14">
        <v>6.2600000000000004E-5</v>
      </c>
      <c r="H61" s="14">
        <v>1.74552E-3</v>
      </c>
      <c r="I61" s="15" t="s">
        <v>22</v>
      </c>
      <c r="J61" s="15" t="s">
        <v>23</v>
      </c>
      <c r="K61" s="4"/>
      <c r="L61" s="16"/>
      <c r="M61" s="16"/>
      <c r="N61" s="17"/>
      <c r="O61" s="16"/>
      <c r="P61" s="4"/>
      <c r="Q61" s="4"/>
      <c r="R61" s="4"/>
      <c r="S61" s="4"/>
    </row>
    <row r="62" spans="1:19" ht="15.75" customHeight="1" x14ac:dyDescent="0.2">
      <c r="B62" s="13" t="s">
        <v>386</v>
      </c>
      <c r="C62" s="13" t="s">
        <v>387</v>
      </c>
      <c r="D62" s="39">
        <v>31.229621099999999</v>
      </c>
      <c r="E62" s="39">
        <v>0.71237885000000001</v>
      </c>
      <c r="F62" s="39">
        <v>0.26950336000000003</v>
      </c>
      <c r="G62" s="14">
        <v>5.2934E-4</v>
      </c>
      <c r="H62" s="14">
        <v>9.7446000000000008E-3</v>
      </c>
      <c r="I62" s="15" t="s">
        <v>22</v>
      </c>
      <c r="J62" s="15" t="s">
        <v>23</v>
      </c>
      <c r="K62" s="4"/>
      <c r="L62" s="16"/>
      <c r="M62" s="16"/>
      <c r="N62" s="16"/>
      <c r="O62" s="16"/>
      <c r="P62" s="4"/>
      <c r="Q62" s="4"/>
      <c r="R62" s="4"/>
      <c r="S62" s="4"/>
    </row>
    <row r="63" spans="1:19" ht="15.75" customHeight="1" x14ac:dyDescent="0.2">
      <c r="B63" s="13" t="s">
        <v>18</v>
      </c>
      <c r="C63" s="13" t="s">
        <v>390</v>
      </c>
      <c r="D63" s="39">
        <v>49.486136999999999</v>
      </c>
      <c r="E63" s="39">
        <v>0.70265248999999996</v>
      </c>
      <c r="F63" s="39">
        <v>0.30305760999999998</v>
      </c>
      <c r="G63" s="14">
        <v>1.0058000000000001E-3</v>
      </c>
      <c r="H63" s="14">
        <v>1.5883069999999999E-2</v>
      </c>
      <c r="I63" s="15" t="s">
        <v>22</v>
      </c>
      <c r="J63" s="15" t="s">
        <v>23</v>
      </c>
      <c r="K63" s="4"/>
      <c r="L63" s="4"/>
      <c r="M63" s="4"/>
      <c r="N63" s="4"/>
      <c r="O63" s="4"/>
      <c r="P63" s="4"/>
      <c r="Q63" s="4"/>
      <c r="R63" s="4"/>
      <c r="S63" s="4"/>
    </row>
    <row r="64" spans="1:19" ht="15.75" customHeight="1" x14ac:dyDescent="0.2">
      <c r="B64" s="13" t="s">
        <v>18</v>
      </c>
      <c r="C64" s="13" t="s">
        <v>394</v>
      </c>
      <c r="D64" s="39">
        <v>216.98946900000001</v>
      </c>
      <c r="E64" s="39">
        <v>0.69966600000000001</v>
      </c>
      <c r="F64" s="39">
        <v>0.22601287</v>
      </c>
      <c r="G64" s="14">
        <v>1.2201000000000001E-4</v>
      </c>
      <c r="H64" s="14">
        <v>2.9797999999999999E-3</v>
      </c>
      <c r="I64" s="15" t="s">
        <v>22</v>
      </c>
      <c r="J64" s="15" t="s">
        <v>23</v>
      </c>
      <c r="K64" s="4"/>
      <c r="L64" s="4"/>
      <c r="M64" s="4"/>
      <c r="N64" s="4"/>
      <c r="O64" s="4"/>
      <c r="P64" s="4"/>
      <c r="Q64" s="4"/>
      <c r="R64" s="4"/>
      <c r="S64" s="4"/>
    </row>
    <row r="65" spans="1:19" ht="15.75" customHeight="1" x14ac:dyDescent="0.2">
      <c r="A65" s="11" t="s">
        <v>399</v>
      </c>
      <c r="B65" s="13" t="s">
        <v>18</v>
      </c>
      <c r="C65" s="13" t="s">
        <v>400</v>
      </c>
      <c r="D65" s="39">
        <v>105.723568</v>
      </c>
      <c r="E65" s="39">
        <v>0.69879698000000001</v>
      </c>
      <c r="F65" s="39">
        <v>0.15895065999999999</v>
      </c>
      <c r="G65" s="14">
        <v>7.8199999999999999E-7</v>
      </c>
      <c r="H65" s="14">
        <v>4.74E-5</v>
      </c>
      <c r="I65" s="15" t="s">
        <v>22</v>
      </c>
      <c r="J65" s="15" t="s">
        <v>23</v>
      </c>
      <c r="K65" s="4"/>
      <c r="L65" s="5"/>
      <c r="M65" s="5"/>
      <c r="N65" s="5"/>
      <c r="O65" s="5"/>
      <c r="P65" s="4"/>
      <c r="Q65" s="4"/>
      <c r="R65" s="4"/>
      <c r="S65" s="4"/>
    </row>
    <row r="66" spans="1:19" ht="15.75" customHeight="1" x14ac:dyDescent="0.2">
      <c r="A66" s="11" t="s">
        <v>405</v>
      </c>
      <c r="B66" s="13" t="s">
        <v>54</v>
      </c>
      <c r="C66" s="13" t="s">
        <v>73</v>
      </c>
      <c r="D66" s="39">
        <v>1004.6531199999999</v>
      </c>
      <c r="E66" s="39">
        <v>0.69536344999999999</v>
      </c>
      <c r="F66" s="39">
        <v>0.20618354</v>
      </c>
      <c r="G66" s="14">
        <v>4.88E-5</v>
      </c>
      <c r="H66" s="14">
        <v>1.4511599999999999E-3</v>
      </c>
      <c r="I66" s="15" t="s">
        <v>22</v>
      </c>
      <c r="J66" s="15" t="s">
        <v>23</v>
      </c>
      <c r="K66" s="4"/>
      <c r="L66" s="16"/>
      <c r="M66" s="16"/>
      <c r="N66" s="17"/>
      <c r="O66" s="16"/>
      <c r="P66" s="4"/>
      <c r="Q66" s="4"/>
      <c r="R66" s="4"/>
      <c r="S66" s="4"/>
    </row>
    <row r="67" spans="1:19" ht="15.75" customHeight="1" x14ac:dyDescent="0.2">
      <c r="A67" s="11" t="s">
        <v>409</v>
      </c>
      <c r="B67" s="13" t="s">
        <v>18</v>
      </c>
      <c r="C67" s="13" t="s">
        <v>95</v>
      </c>
      <c r="D67" s="39">
        <v>53.733398600000001</v>
      </c>
      <c r="E67" s="39">
        <v>0.68942283000000004</v>
      </c>
      <c r="F67" s="39">
        <v>0.21321565000000001</v>
      </c>
      <c r="G67" s="14">
        <v>9.3300000000000005E-5</v>
      </c>
      <c r="H67" s="14">
        <v>2.3914299999999999E-3</v>
      </c>
      <c r="I67" s="15" t="s">
        <v>22</v>
      </c>
      <c r="J67" s="15" t="s">
        <v>23</v>
      </c>
      <c r="K67" s="4"/>
      <c r="L67" s="4"/>
      <c r="M67" s="20"/>
      <c r="N67" s="4"/>
      <c r="O67" s="4"/>
      <c r="P67" s="4"/>
      <c r="Q67" s="4"/>
      <c r="R67" s="4"/>
      <c r="S67" s="4"/>
    </row>
    <row r="68" spans="1:19" ht="15.75" customHeight="1" x14ac:dyDescent="0.2">
      <c r="B68" s="13" t="s">
        <v>413</v>
      </c>
      <c r="C68" s="13" t="s">
        <v>414</v>
      </c>
      <c r="D68" s="39">
        <v>25.394725399999999</v>
      </c>
      <c r="E68" s="39">
        <v>0.67990773999999998</v>
      </c>
      <c r="F68" s="39">
        <v>0.34055382000000001</v>
      </c>
      <c r="G68" s="14">
        <v>2.2433700000000002E-3</v>
      </c>
      <c r="H68" s="14">
        <v>2.853025E-2</v>
      </c>
      <c r="I68" s="15" t="s">
        <v>22</v>
      </c>
      <c r="J68" s="15" t="s">
        <v>23</v>
      </c>
      <c r="K68" s="4"/>
      <c r="L68" s="4"/>
      <c r="M68" s="4"/>
      <c r="N68" s="4"/>
      <c r="O68" s="4"/>
      <c r="P68" s="4"/>
      <c r="Q68" s="4"/>
      <c r="R68" s="4"/>
      <c r="S68" s="4"/>
    </row>
    <row r="69" spans="1:19" ht="15.75" customHeight="1" x14ac:dyDescent="0.2">
      <c r="B69" s="13" t="s">
        <v>420</v>
      </c>
      <c r="C69" s="13" t="s">
        <v>422</v>
      </c>
      <c r="D69" s="39">
        <v>18.928378200000001</v>
      </c>
      <c r="E69" s="39">
        <v>0.67501772999999998</v>
      </c>
      <c r="F69" s="39">
        <v>0.30347059999999998</v>
      </c>
      <c r="G69" s="14">
        <v>1.6638099999999999E-3</v>
      </c>
      <c r="H69" s="14">
        <v>2.3195830000000001E-2</v>
      </c>
      <c r="I69" s="15" t="s">
        <v>22</v>
      </c>
      <c r="J69" s="15" t="s">
        <v>23</v>
      </c>
      <c r="K69" s="4"/>
      <c r="L69" s="16"/>
      <c r="M69" s="16"/>
      <c r="N69" s="16"/>
      <c r="O69" s="16"/>
      <c r="P69" s="5"/>
      <c r="Q69" s="5"/>
      <c r="R69" s="22"/>
      <c r="S69" s="4"/>
    </row>
    <row r="70" spans="1:19" ht="15.75" customHeight="1" x14ac:dyDescent="0.2">
      <c r="B70" s="13" t="s">
        <v>427</v>
      </c>
      <c r="C70" s="13" t="s">
        <v>428</v>
      </c>
      <c r="D70" s="39">
        <v>47.004257500000001</v>
      </c>
      <c r="E70" s="39">
        <v>0.66591632000000001</v>
      </c>
      <c r="F70" s="39">
        <v>0.31152132999999999</v>
      </c>
      <c r="G70" s="14">
        <v>1.9010800000000001E-3</v>
      </c>
      <c r="H70" s="14">
        <v>2.5462729999999999E-2</v>
      </c>
      <c r="I70" s="15" t="s">
        <v>22</v>
      </c>
      <c r="J70" s="15" t="s">
        <v>23</v>
      </c>
      <c r="K70" s="4"/>
      <c r="L70" s="19"/>
      <c r="M70" s="17"/>
      <c r="N70" s="17"/>
      <c r="O70" s="19"/>
      <c r="P70" s="4"/>
      <c r="Q70" s="4"/>
      <c r="R70" s="4"/>
      <c r="S70" s="4"/>
    </row>
    <row r="71" spans="1:19" ht="15.75" customHeight="1" x14ac:dyDescent="0.2">
      <c r="B71" s="13" t="s">
        <v>18</v>
      </c>
      <c r="C71" s="13" t="s">
        <v>432</v>
      </c>
      <c r="D71" s="39">
        <v>84.371550600000006</v>
      </c>
      <c r="E71" s="39">
        <v>0.66299960999999996</v>
      </c>
      <c r="F71" s="39">
        <v>0.23833359000000001</v>
      </c>
      <c r="G71" s="14">
        <v>3.3223999999999998E-4</v>
      </c>
      <c r="H71" s="14">
        <v>6.7092000000000002E-3</v>
      </c>
      <c r="I71" s="15" t="s">
        <v>22</v>
      </c>
      <c r="J71" s="15" t="s">
        <v>23</v>
      </c>
      <c r="K71" s="4"/>
      <c r="L71" s="4"/>
      <c r="M71" s="4"/>
      <c r="N71" s="4"/>
      <c r="O71" s="4"/>
      <c r="P71" s="4"/>
      <c r="Q71" s="4"/>
      <c r="R71" s="4"/>
      <c r="S71" s="4"/>
    </row>
    <row r="72" spans="1:19" ht="15.75" customHeight="1" x14ac:dyDescent="0.2">
      <c r="A72" s="11" t="s">
        <v>438</v>
      </c>
      <c r="B72" s="13" t="s">
        <v>439</v>
      </c>
      <c r="C72" s="13" t="s">
        <v>440</v>
      </c>
      <c r="D72" s="39">
        <v>134.61247800000001</v>
      </c>
      <c r="E72" s="39">
        <v>0.6615008</v>
      </c>
      <c r="F72" s="39">
        <v>0.13865707999999999</v>
      </c>
      <c r="G72" s="14">
        <v>1.5599999999999999E-7</v>
      </c>
      <c r="H72" s="14">
        <v>1.06E-5</v>
      </c>
      <c r="I72" s="15" t="s">
        <v>22</v>
      </c>
      <c r="J72" s="15" t="s">
        <v>23</v>
      </c>
      <c r="K72" s="4"/>
      <c r="L72" s="5"/>
      <c r="M72" s="25"/>
      <c r="N72" s="5"/>
      <c r="O72" s="5"/>
      <c r="P72" s="4"/>
      <c r="Q72" s="4"/>
      <c r="R72" s="4"/>
      <c r="S72" s="4"/>
    </row>
    <row r="73" spans="1:19" ht="15.75" customHeight="1" x14ac:dyDescent="0.2">
      <c r="B73" s="13" t="s">
        <v>447</v>
      </c>
      <c r="C73" s="13" t="s">
        <v>448</v>
      </c>
      <c r="D73" s="39">
        <v>20.319008</v>
      </c>
      <c r="E73" s="39">
        <v>0.65279032999999997</v>
      </c>
      <c r="F73" s="39">
        <v>0.31278889999999998</v>
      </c>
      <c r="G73" s="14">
        <v>2.2657699999999999E-3</v>
      </c>
      <c r="H73" s="14">
        <v>2.8705540000000002E-2</v>
      </c>
      <c r="I73" s="15" t="s">
        <v>22</v>
      </c>
      <c r="J73" s="15" t="s">
        <v>23</v>
      </c>
      <c r="K73" s="4"/>
      <c r="L73" s="4"/>
      <c r="M73" s="4"/>
      <c r="N73" s="4"/>
      <c r="O73" s="4"/>
      <c r="P73" s="4"/>
      <c r="Q73" s="4"/>
      <c r="R73" s="4"/>
      <c r="S73" s="4"/>
    </row>
    <row r="74" spans="1:19" ht="15.75" customHeight="1" x14ac:dyDescent="0.2">
      <c r="B74" s="13" t="s">
        <v>18</v>
      </c>
      <c r="C74" s="13" t="s">
        <v>457</v>
      </c>
      <c r="D74" s="39">
        <v>258.95450799999998</v>
      </c>
      <c r="E74" s="39">
        <v>0.64690097999999996</v>
      </c>
      <c r="F74" s="39">
        <v>0.21813468999999999</v>
      </c>
      <c r="G74" s="14">
        <v>2.5054E-4</v>
      </c>
      <c r="H74" s="14">
        <v>5.3857000000000002E-3</v>
      </c>
      <c r="I74" s="15" t="s">
        <v>22</v>
      </c>
      <c r="J74" s="15" t="s">
        <v>23</v>
      </c>
      <c r="K74" s="4"/>
      <c r="L74" s="4"/>
      <c r="M74" s="4"/>
      <c r="N74" s="4"/>
      <c r="O74" s="4"/>
      <c r="P74" s="4"/>
      <c r="Q74" s="4"/>
      <c r="R74" s="4"/>
      <c r="S74" s="4"/>
    </row>
    <row r="75" spans="1:19" ht="15.75" customHeight="1" x14ac:dyDescent="0.2">
      <c r="A75" s="11" t="s">
        <v>460</v>
      </c>
      <c r="B75" s="13" t="s">
        <v>249</v>
      </c>
      <c r="C75" s="13" t="s">
        <v>461</v>
      </c>
      <c r="D75" s="39">
        <v>295.90740899999997</v>
      </c>
      <c r="E75" s="39">
        <v>0.64525538000000005</v>
      </c>
      <c r="F75" s="39">
        <v>0.14460152000000001</v>
      </c>
      <c r="G75" s="14">
        <v>6.6199999999999997E-7</v>
      </c>
      <c r="H75" s="14">
        <v>4.0800000000000002E-5</v>
      </c>
      <c r="I75" s="15" t="s">
        <v>22</v>
      </c>
      <c r="J75" s="15" t="s">
        <v>23</v>
      </c>
      <c r="K75" s="4"/>
      <c r="L75" s="16"/>
      <c r="M75" s="17"/>
      <c r="N75" s="16"/>
      <c r="O75" s="17"/>
      <c r="P75" s="4"/>
      <c r="Q75" s="4"/>
      <c r="R75" s="4"/>
      <c r="S75" s="4"/>
    </row>
    <row r="76" spans="1:19" ht="15.75" customHeight="1" x14ac:dyDescent="0.2">
      <c r="A76" s="11" t="s">
        <v>466</v>
      </c>
      <c r="B76" s="13" t="s">
        <v>467</v>
      </c>
      <c r="C76" s="13" t="s">
        <v>468</v>
      </c>
      <c r="D76" s="39">
        <v>237.22797399999999</v>
      </c>
      <c r="E76" s="39">
        <v>0.64283279999999998</v>
      </c>
      <c r="F76" s="39">
        <v>0.17093174999999999</v>
      </c>
      <c r="G76" s="14">
        <v>1.1800000000000001E-5</v>
      </c>
      <c r="H76" s="14">
        <v>4.5352000000000001E-4</v>
      </c>
      <c r="I76" s="15" t="s">
        <v>22</v>
      </c>
      <c r="J76" s="15" t="s">
        <v>23</v>
      </c>
      <c r="K76" s="4"/>
      <c r="L76" s="16"/>
      <c r="M76" s="16"/>
      <c r="N76" s="16"/>
      <c r="O76" s="16"/>
      <c r="P76" s="4"/>
      <c r="Q76" s="4"/>
      <c r="R76" s="4"/>
      <c r="S76" s="4"/>
    </row>
    <row r="77" spans="1:19" ht="15.75" customHeight="1" x14ac:dyDescent="0.2">
      <c r="A77" s="11" t="s">
        <v>470</v>
      </c>
      <c r="B77" s="13" t="s">
        <v>439</v>
      </c>
      <c r="C77" s="13" t="s">
        <v>471</v>
      </c>
      <c r="D77" s="39">
        <v>77.080325200000004</v>
      </c>
      <c r="E77" s="39">
        <v>0.61657488000000005</v>
      </c>
      <c r="F77" s="39">
        <v>0.14438931999999999</v>
      </c>
      <c r="G77" s="14">
        <v>1.84E-6</v>
      </c>
      <c r="H77" s="14">
        <v>9.7600000000000001E-5</v>
      </c>
      <c r="I77" s="15" t="s">
        <v>22</v>
      </c>
      <c r="J77" s="15" t="s">
        <v>23</v>
      </c>
      <c r="K77" s="4"/>
      <c r="L77" s="27"/>
      <c r="M77" s="4"/>
      <c r="N77" s="4"/>
      <c r="O77" s="4"/>
      <c r="P77" s="4"/>
      <c r="Q77" s="4"/>
      <c r="R77" s="4"/>
      <c r="S77" s="4"/>
    </row>
    <row r="78" spans="1:19" ht="15.75" customHeight="1" x14ac:dyDescent="0.2">
      <c r="B78" s="13" t="s">
        <v>18</v>
      </c>
      <c r="C78" s="13" t="s">
        <v>477</v>
      </c>
      <c r="D78" s="39">
        <v>76.396524400000004</v>
      </c>
      <c r="E78" s="39">
        <v>0.61099778999999999</v>
      </c>
      <c r="F78" s="39">
        <v>0.21692215000000001</v>
      </c>
      <c r="G78" s="14">
        <v>4.2677999999999998E-4</v>
      </c>
      <c r="H78" s="14">
        <v>8.2198199999999992E-3</v>
      </c>
      <c r="I78" s="15" t="s">
        <v>22</v>
      </c>
      <c r="J78" s="15" t="s">
        <v>23</v>
      </c>
      <c r="K78" s="4"/>
      <c r="L78" s="4"/>
      <c r="M78" s="4"/>
      <c r="N78" s="4"/>
      <c r="O78" s="4"/>
      <c r="P78" s="4"/>
      <c r="Q78" s="4"/>
      <c r="R78" s="4"/>
      <c r="S78" s="4"/>
    </row>
    <row r="79" spans="1:19" ht="15.75" customHeight="1" x14ac:dyDescent="0.2">
      <c r="A79" s="11" t="s">
        <v>480</v>
      </c>
      <c r="B79" s="13" t="s">
        <v>482</v>
      </c>
      <c r="C79" s="13" t="s">
        <v>483</v>
      </c>
      <c r="D79" s="39">
        <v>596.80798000000004</v>
      </c>
      <c r="E79" s="39">
        <v>0.61079892000000002</v>
      </c>
      <c r="F79" s="39">
        <v>0.16927877</v>
      </c>
      <c r="G79" s="14">
        <v>2.8900000000000001E-5</v>
      </c>
      <c r="H79" s="14">
        <v>9.4505000000000001E-4</v>
      </c>
      <c r="I79" s="15" t="s">
        <v>22</v>
      </c>
      <c r="J79" s="15" t="s">
        <v>23</v>
      </c>
      <c r="K79" s="4"/>
      <c r="L79" s="5"/>
      <c r="M79" s="5"/>
      <c r="N79" s="5"/>
      <c r="O79" s="5"/>
      <c r="P79" s="4"/>
      <c r="Q79" s="4"/>
      <c r="R79" s="4"/>
      <c r="S79" s="4"/>
    </row>
    <row r="80" spans="1:19" ht="15.75" customHeight="1" x14ac:dyDescent="0.2">
      <c r="A80" s="11" t="s">
        <v>487</v>
      </c>
      <c r="B80" s="13" t="s">
        <v>18</v>
      </c>
      <c r="C80" s="13" t="s">
        <v>488</v>
      </c>
      <c r="D80" s="39">
        <v>171.62202400000001</v>
      </c>
      <c r="E80" s="39">
        <v>0.60673655999999998</v>
      </c>
      <c r="F80" s="39">
        <v>0.17678202000000001</v>
      </c>
      <c r="G80" s="14">
        <v>5.66E-5</v>
      </c>
      <c r="H80" s="14">
        <v>1.63941E-3</v>
      </c>
      <c r="I80" s="15" t="s">
        <v>22</v>
      </c>
      <c r="J80" s="15" t="s">
        <v>23</v>
      </c>
      <c r="K80" s="4"/>
      <c r="L80" s="5"/>
      <c r="M80" s="18"/>
      <c r="N80" s="5"/>
      <c r="O80" s="18"/>
      <c r="P80" s="4"/>
      <c r="Q80" s="4"/>
      <c r="R80" s="4"/>
      <c r="S80" s="4"/>
    </row>
    <row r="81" spans="1:19" ht="15.75" customHeight="1" x14ac:dyDescent="0.2">
      <c r="B81" s="13" t="s">
        <v>493</v>
      </c>
      <c r="C81" s="13" t="s">
        <v>494</v>
      </c>
      <c r="D81" s="39">
        <v>27.8774604</v>
      </c>
      <c r="E81" s="39">
        <v>0.59932052000000002</v>
      </c>
      <c r="F81" s="39">
        <v>0.23579211</v>
      </c>
      <c r="G81" s="14">
        <v>9.3614000000000002E-4</v>
      </c>
      <c r="H81" s="14">
        <v>1.521571E-2</v>
      </c>
      <c r="I81" s="15" t="s">
        <v>22</v>
      </c>
      <c r="J81" s="15" t="s">
        <v>23</v>
      </c>
      <c r="K81" s="4"/>
      <c r="L81" s="16"/>
      <c r="M81" s="16"/>
      <c r="N81" s="17"/>
      <c r="O81" s="17"/>
      <c r="P81" s="4"/>
      <c r="Q81" s="4"/>
      <c r="R81" s="4"/>
      <c r="S81" s="4"/>
    </row>
    <row r="82" spans="1:19" ht="15.75" customHeight="1" x14ac:dyDescent="0.2">
      <c r="B82" s="13" t="s">
        <v>498</v>
      </c>
      <c r="C82" s="13" t="s">
        <v>501</v>
      </c>
      <c r="D82" s="39">
        <v>23.354663299999999</v>
      </c>
      <c r="E82" s="39">
        <v>0.58863463000000005</v>
      </c>
      <c r="F82" s="39">
        <v>0.27302885999999998</v>
      </c>
      <c r="G82" s="14">
        <v>2.4929399999999999E-3</v>
      </c>
      <c r="H82" s="14">
        <v>3.05385E-2</v>
      </c>
      <c r="I82" s="15" t="s">
        <v>22</v>
      </c>
      <c r="J82" s="15" t="s">
        <v>23</v>
      </c>
      <c r="K82" s="4"/>
      <c r="L82" s="16"/>
      <c r="M82" s="16"/>
      <c r="N82" s="16"/>
      <c r="O82" s="16"/>
      <c r="P82" s="4"/>
      <c r="Q82" s="4"/>
      <c r="R82" s="4"/>
      <c r="S82" s="4"/>
    </row>
    <row r="83" spans="1:19" ht="15.75" customHeight="1" x14ac:dyDescent="0.2">
      <c r="B83" s="13" t="s">
        <v>503</v>
      </c>
      <c r="C83" s="13" t="s">
        <v>505</v>
      </c>
      <c r="D83" s="39">
        <v>90.205405400000004</v>
      </c>
      <c r="E83" s="39">
        <v>0.58747775999999996</v>
      </c>
      <c r="F83" s="39">
        <v>0.21568762</v>
      </c>
      <c r="G83" s="14">
        <v>5.2388000000000001E-4</v>
      </c>
      <c r="H83" s="14">
        <v>9.7446000000000008E-3</v>
      </c>
      <c r="I83" s="15" t="s">
        <v>22</v>
      </c>
      <c r="J83" s="15" t="s">
        <v>23</v>
      </c>
      <c r="K83" s="4"/>
      <c r="L83" s="21"/>
      <c r="M83" s="16"/>
      <c r="N83" s="21"/>
      <c r="O83" s="17"/>
      <c r="P83" s="4"/>
      <c r="Q83" s="4"/>
      <c r="R83" s="4"/>
      <c r="S83" s="4"/>
    </row>
    <row r="84" spans="1:19" ht="15.75" customHeight="1" x14ac:dyDescent="0.2">
      <c r="B84" s="13" t="s">
        <v>509</v>
      </c>
      <c r="C84" s="13" t="s">
        <v>511</v>
      </c>
      <c r="D84" s="39">
        <v>122.22056000000001</v>
      </c>
      <c r="E84" s="39">
        <v>0.58184106999999996</v>
      </c>
      <c r="F84" s="39">
        <v>0.20138528999999999</v>
      </c>
      <c r="G84" s="14">
        <v>3.5160999999999998E-4</v>
      </c>
      <c r="H84" s="14">
        <v>7.0153100000000003E-3</v>
      </c>
      <c r="I84" s="15" t="s">
        <v>22</v>
      </c>
      <c r="J84" s="15" t="s">
        <v>23</v>
      </c>
      <c r="K84" s="4"/>
      <c r="L84" s="23"/>
      <c r="M84" s="23"/>
      <c r="N84" s="17"/>
      <c r="O84" s="23"/>
      <c r="P84" s="4"/>
      <c r="Q84" s="4"/>
      <c r="R84" s="4"/>
      <c r="S84" s="4"/>
    </row>
    <row r="85" spans="1:19" ht="15.75" customHeight="1" x14ac:dyDescent="0.2">
      <c r="B85" s="13" t="s">
        <v>18</v>
      </c>
      <c r="C85" s="13" t="s">
        <v>515</v>
      </c>
      <c r="D85" s="39">
        <v>188.13392899999999</v>
      </c>
      <c r="E85" s="39">
        <v>0.56758797999999999</v>
      </c>
      <c r="F85" s="39">
        <v>0.18578232</v>
      </c>
      <c r="G85" s="14">
        <v>1.8746999999999999E-4</v>
      </c>
      <c r="H85" s="14">
        <v>4.1642399999999996E-3</v>
      </c>
      <c r="I85" s="15" t="s">
        <v>22</v>
      </c>
      <c r="J85" s="15" t="s">
        <v>23</v>
      </c>
      <c r="K85" s="4"/>
      <c r="L85" s="4"/>
      <c r="M85" s="4"/>
      <c r="N85" s="4"/>
      <c r="O85" s="4"/>
      <c r="P85" s="4"/>
      <c r="Q85" s="4"/>
      <c r="R85" s="4"/>
      <c r="S85" s="4"/>
    </row>
    <row r="86" spans="1:19" ht="15.75" customHeight="1" x14ac:dyDescent="0.2">
      <c r="B86" s="13" t="s">
        <v>518</v>
      </c>
      <c r="C86" s="13" t="s">
        <v>519</v>
      </c>
      <c r="D86" s="39">
        <v>27.4293716</v>
      </c>
      <c r="E86" s="39">
        <v>0.56051669999999998</v>
      </c>
      <c r="F86" s="39">
        <v>0.24473903</v>
      </c>
      <c r="G86" s="14">
        <v>2.06193E-3</v>
      </c>
      <c r="H86" s="14">
        <v>2.6732869999999999E-2</v>
      </c>
      <c r="I86" s="15" t="s">
        <v>22</v>
      </c>
      <c r="J86" s="15" t="s">
        <v>23</v>
      </c>
      <c r="K86" s="4"/>
      <c r="L86" s="4"/>
      <c r="M86" s="4"/>
      <c r="N86" s="4"/>
      <c r="O86" s="4"/>
      <c r="P86" s="5"/>
      <c r="Q86" s="5"/>
      <c r="R86" s="5"/>
      <c r="S86" s="4"/>
    </row>
    <row r="87" spans="1:19" ht="15.75" customHeight="1" x14ac:dyDescent="0.2">
      <c r="B87" s="13" t="s">
        <v>522</v>
      </c>
      <c r="C87" s="13" t="s">
        <v>523</v>
      </c>
      <c r="D87" s="39">
        <v>28.8904681</v>
      </c>
      <c r="E87" s="39">
        <v>0.55749256000000003</v>
      </c>
      <c r="F87" s="39">
        <v>0.24003189</v>
      </c>
      <c r="G87" s="14">
        <v>1.7702099999999999E-3</v>
      </c>
      <c r="H87" s="14">
        <v>2.4474369999999999E-2</v>
      </c>
      <c r="I87" s="15" t="s">
        <v>22</v>
      </c>
      <c r="J87" s="15" t="s">
        <v>23</v>
      </c>
      <c r="K87" s="4"/>
      <c r="L87" s="4"/>
      <c r="M87" s="4"/>
      <c r="N87" s="4"/>
      <c r="O87" s="4"/>
      <c r="P87" s="4"/>
      <c r="Q87" s="4"/>
      <c r="R87" s="4"/>
      <c r="S87" s="4"/>
    </row>
    <row r="88" spans="1:19" ht="15.75" customHeight="1" x14ac:dyDescent="0.2">
      <c r="B88" s="13" t="s">
        <v>528</v>
      </c>
      <c r="C88" s="13" t="s">
        <v>529</v>
      </c>
      <c r="D88" s="39">
        <v>35.120184700000003</v>
      </c>
      <c r="E88" s="39">
        <v>0.55625899999999995</v>
      </c>
      <c r="F88" s="39">
        <v>0.23490282000000001</v>
      </c>
      <c r="G88" s="14">
        <v>1.71379E-3</v>
      </c>
      <c r="H88" s="14">
        <v>2.3793129999999999E-2</v>
      </c>
      <c r="I88" s="15" t="s">
        <v>22</v>
      </c>
      <c r="J88" s="15" t="s">
        <v>23</v>
      </c>
      <c r="K88" s="4"/>
      <c r="L88" s="4"/>
      <c r="M88" s="4"/>
      <c r="N88" s="4"/>
      <c r="O88" s="4"/>
      <c r="P88" s="4"/>
      <c r="Q88" s="4"/>
      <c r="R88" s="4"/>
      <c r="S88" s="4"/>
    </row>
    <row r="89" spans="1:19" ht="15.75" customHeight="1" x14ac:dyDescent="0.2">
      <c r="B89" s="13" t="s">
        <v>534</v>
      </c>
      <c r="C89" s="13" t="s">
        <v>535</v>
      </c>
      <c r="D89" s="39">
        <v>126.899171</v>
      </c>
      <c r="E89" s="39">
        <v>0.55220952999999995</v>
      </c>
      <c r="F89" s="39">
        <v>0.28363656999999998</v>
      </c>
      <c r="G89" s="14">
        <v>3.9611100000000003E-3</v>
      </c>
      <c r="H89" s="14">
        <v>4.3146869999999997E-2</v>
      </c>
      <c r="I89" s="15" t="s">
        <v>22</v>
      </c>
      <c r="J89" s="15" t="s">
        <v>23</v>
      </c>
      <c r="K89" s="4"/>
      <c r="L89" s="28"/>
      <c r="M89" s="26"/>
      <c r="P89" s="4"/>
      <c r="Q89" s="4"/>
      <c r="R89" s="4"/>
      <c r="S89" s="4"/>
    </row>
    <row r="90" spans="1:19" ht="15.75" customHeight="1" x14ac:dyDescent="0.2">
      <c r="B90" s="13" t="s">
        <v>543</v>
      </c>
      <c r="C90" s="13" t="s">
        <v>544</v>
      </c>
      <c r="D90" s="39">
        <v>41.5242255</v>
      </c>
      <c r="E90" s="39">
        <v>0.54410703999999999</v>
      </c>
      <c r="F90" s="39">
        <v>0.23793832000000001</v>
      </c>
      <c r="G90" s="14">
        <v>1.9775000000000001E-3</v>
      </c>
      <c r="H90" s="14">
        <v>2.5941039999999999E-2</v>
      </c>
      <c r="I90" s="15" t="s">
        <v>22</v>
      </c>
      <c r="J90" s="15" t="s">
        <v>23</v>
      </c>
      <c r="K90" s="4"/>
      <c r="L90" s="4"/>
      <c r="M90" s="4"/>
      <c r="N90" s="4"/>
      <c r="O90" s="4"/>
      <c r="P90" s="4"/>
      <c r="Q90" s="4"/>
      <c r="R90" s="4"/>
      <c r="S90" s="4"/>
    </row>
    <row r="91" spans="1:19" ht="15.75" customHeight="1" x14ac:dyDescent="0.2">
      <c r="B91" s="13" t="s">
        <v>141</v>
      </c>
      <c r="C91" s="13" t="s">
        <v>143</v>
      </c>
      <c r="D91" s="39">
        <v>44.669247300000002</v>
      </c>
      <c r="E91" s="39">
        <v>0.54150555</v>
      </c>
      <c r="F91" s="39">
        <v>0.23368859</v>
      </c>
      <c r="G91" s="14">
        <v>1.8439999999999999E-3</v>
      </c>
      <c r="H91" s="14">
        <v>2.5078400000000001E-2</v>
      </c>
      <c r="I91" s="15" t="s">
        <v>22</v>
      </c>
      <c r="J91" s="15" t="s">
        <v>23</v>
      </c>
      <c r="K91" s="4"/>
      <c r="L91" s="16"/>
      <c r="M91" s="16"/>
      <c r="N91" s="17"/>
      <c r="O91" s="17"/>
      <c r="P91" s="4"/>
      <c r="Q91" s="4"/>
      <c r="R91" s="4"/>
      <c r="S91" s="4"/>
    </row>
    <row r="92" spans="1:19" ht="15.75" customHeight="1" x14ac:dyDescent="0.2">
      <c r="A92" s="11" t="s">
        <v>550</v>
      </c>
      <c r="B92" s="13" t="s">
        <v>551</v>
      </c>
      <c r="C92" s="13" t="s">
        <v>553</v>
      </c>
      <c r="D92" s="39">
        <v>321.51534800000002</v>
      </c>
      <c r="E92" s="39">
        <v>0.54138286000000002</v>
      </c>
      <c r="F92" s="39">
        <v>0.12167770999999999</v>
      </c>
      <c r="G92" s="14">
        <v>8.9400000000000004E-7</v>
      </c>
      <c r="H92" s="14">
        <v>5.3199999999999999E-5</v>
      </c>
      <c r="I92" s="15" t="s">
        <v>22</v>
      </c>
      <c r="J92" s="15" t="s">
        <v>23</v>
      </c>
      <c r="K92" s="4" t="s">
        <v>557</v>
      </c>
      <c r="L92" s="16"/>
      <c r="M92" s="16"/>
      <c r="N92" s="16"/>
      <c r="O92" s="16"/>
      <c r="P92" s="4"/>
      <c r="Q92" s="4"/>
      <c r="R92" s="4"/>
      <c r="S92" s="4"/>
    </row>
    <row r="93" spans="1:19" ht="15.75" customHeight="1" x14ac:dyDescent="0.2">
      <c r="B93" s="13" t="s">
        <v>560</v>
      </c>
      <c r="C93" s="13" t="s">
        <v>561</v>
      </c>
      <c r="D93" s="39">
        <v>50.186189499999998</v>
      </c>
      <c r="E93" s="39">
        <v>0.53769186000000002</v>
      </c>
      <c r="F93" s="39">
        <v>0.21541435</v>
      </c>
      <c r="G93" s="14">
        <v>1.12345E-3</v>
      </c>
      <c r="H93" s="14">
        <v>1.7410889999999998E-2</v>
      </c>
      <c r="I93" s="15" t="s">
        <v>22</v>
      </c>
      <c r="J93" s="15" t="s">
        <v>23</v>
      </c>
      <c r="K93" s="4"/>
      <c r="L93" s="4"/>
      <c r="M93" s="4"/>
      <c r="N93" s="4"/>
      <c r="O93" s="4"/>
      <c r="P93" s="4"/>
      <c r="Q93" s="4"/>
      <c r="R93" s="4"/>
      <c r="S93" s="4"/>
    </row>
    <row r="94" spans="1:19" ht="15.75" customHeight="1" x14ac:dyDescent="0.2">
      <c r="B94" s="13" t="s">
        <v>564</v>
      </c>
      <c r="C94" s="13" t="s">
        <v>565</v>
      </c>
      <c r="D94" s="39">
        <v>80.572313100000002</v>
      </c>
      <c r="E94" s="39">
        <v>0.53651439000000001</v>
      </c>
      <c r="F94" s="39">
        <v>0.16549933</v>
      </c>
      <c r="G94" s="14">
        <v>1.2252000000000001E-4</v>
      </c>
      <c r="H94" s="14">
        <v>2.9797999999999999E-3</v>
      </c>
      <c r="I94" s="15" t="s">
        <v>22</v>
      </c>
      <c r="J94" s="15" t="s">
        <v>23</v>
      </c>
      <c r="K94" s="4"/>
      <c r="L94" s="23"/>
      <c r="M94" s="24"/>
      <c r="N94" s="17"/>
      <c r="O94" s="23"/>
      <c r="P94" s="4"/>
      <c r="Q94" s="4"/>
      <c r="R94" s="4"/>
      <c r="S94" s="4"/>
    </row>
    <row r="95" spans="1:19" ht="15.75" customHeight="1" x14ac:dyDescent="0.2">
      <c r="A95" s="11" t="s">
        <v>569</v>
      </c>
      <c r="B95" s="13" t="s">
        <v>571</v>
      </c>
      <c r="C95" s="13" t="s">
        <v>572</v>
      </c>
      <c r="D95" s="39">
        <v>89.354188800000003</v>
      </c>
      <c r="E95" s="39">
        <v>0.53618429999999995</v>
      </c>
      <c r="F95" s="39">
        <v>0.14208401000000001</v>
      </c>
      <c r="G95" s="14">
        <v>1.8300000000000001E-5</v>
      </c>
      <c r="H95" s="14">
        <v>6.6416999999999995E-4</v>
      </c>
      <c r="I95" s="15" t="s">
        <v>22</v>
      </c>
      <c r="J95" s="15" t="s">
        <v>23</v>
      </c>
      <c r="K95" s="4"/>
      <c r="L95" s="19"/>
      <c r="M95" s="16"/>
      <c r="N95" s="17"/>
      <c r="O95" s="17"/>
      <c r="P95" s="4"/>
      <c r="Q95" s="4"/>
      <c r="R95" s="4"/>
      <c r="S95" s="4"/>
    </row>
    <row r="96" spans="1:19" ht="15.75" customHeight="1" x14ac:dyDescent="0.2">
      <c r="A96" s="11" t="s">
        <v>377</v>
      </c>
      <c r="B96" s="13" t="s">
        <v>119</v>
      </c>
      <c r="C96" s="13" t="s">
        <v>121</v>
      </c>
      <c r="D96" s="39">
        <v>290.72123299999998</v>
      </c>
      <c r="E96" s="39">
        <v>0.5191943</v>
      </c>
      <c r="F96" s="39">
        <v>0.15371061999999999</v>
      </c>
      <c r="G96" s="14">
        <v>7.6799999999999997E-5</v>
      </c>
      <c r="H96" s="14">
        <v>2.0301300000000002E-3</v>
      </c>
      <c r="I96" s="15" t="s">
        <v>22</v>
      </c>
      <c r="J96" s="15" t="s">
        <v>23</v>
      </c>
      <c r="K96" s="4"/>
      <c r="L96" s="16"/>
      <c r="M96" s="16"/>
      <c r="N96" s="17"/>
      <c r="O96" s="16"/>
      <c r="P96" s="4"/>
      <c r="Q96" s="4"/>
      <c r="R96" s="4"/>
      <c r="S96" s="4"/>
    </row>
    <row r="97" spans="1:19" ht="15.75" customHeight="1" x14ac:dyDescent="0.2">
      <c r="A97" s="11" t="s">
        <v>579</v>
      </c>
      <c r="B97" s="13" t="s">
        <v>119</v>
      </c>
      <c r="C97" s="13" t="s">
        <v>128</v>
      </c>
      <c r="D97" s="39">
        <v>290.72123299999998</v>
      </c>
      <c r="E97" s="39">
        <v>0.5191943</v>
      </c>
      <c r="F97" s="39">
        <v>0.15371061999999999</v>
      </c>
      <c r="G97" s="14">
        <v>7.6799999999999997E-5</v>
      </c>
      <c r="H97" s="14">
        <v>2.0301300000000002E-3</v>
      </c>
      <c r="I97" s="15" t="s">
        <v>22</v>
      </c>
      <c r="J97" s="15" t="s">
        <v>23</v>
      </c>
      <c r="K97" s="4"/>
      <c r="L97" s="16"/>
      <c r="M97" s="16"/>
      <c r="N97" s="17"/>
      <c r="O97" s="16"/>
      <c r="P97" s="4"/>
      <c r="Q97" s="4"/>
      <c r="R97" s="4"/>
      <c r="S97" s="4"/>
    </row>
    <row r="98" spans="1:19" ht="15.75" customHeight="1" x14ac:dyDescent="0.2">
      <c r="B98" s="13" t="s">
        <v>18</v>
      </c>
      <c r="C98" s="13" t="s">
        <v>584</v>
      </c>
      <c r="D98" s="39">
        <v>28.235548300000001</v>
      </c>
      <c r="E98" s="39">
        <v>0.51141338999999997</v>
      </c>
      <c r="F98" s="39">
        <v>0.25101842000000002</v>
      </c>
      <c r="G98" s="14">
        <v>3.9624700000000001E-3</v>
      </c>
      <c r="H98" s="14">
        <v>4.3146869999999997E-2</v>
      </c>
      <c r="I98" s="15" t="s">
        <v>22</v>
      </c>
      <c r="J98" s="15" t="s">
        <v>23</v>
      </c>
      <c r="K98" s="4"/>
      <c r="L98" s="4"/>
      <c r="M98" s="4"/>
      <c r="N98" s="4"/>
      <c r="O98" s="4"/>
      <c r="P98" s="4"/>
      <c r="Q98" s="4"/>
      <c r="R98" s="4"/>
      <c r="S98" s="4"/>
    </row>
    <row r="99" spans="1:19" ht="15.75" customHeight="1" x14ac:dyDescent="0.2">
      <c r="A99" s="11" t="s">
        <v>589</v>
      </c>
      <c r="B99" s="13" t="s">
        <v>590</v>
      </c>
      <c r="C99" s="13" t="s">
        <v>592</v>
      </c>
      <c r="D99" s="39">
        <v>496.78612099999998</v>
      </c>
      <c r="E99" s="39">
        <v>0.50951104999999997</v>
      </c>
      <c r="F99" s="39">
        <v>0.12472083</v>
      </c>
      <c r="G99" s="14">
        <v>5.3000000000000001E-6</v>
      </c>
      <c r="H99" s="14">
        <v>2.4211999999999999E-4</v>
      </c>
      <c r="I99" s="15" t="s">
        <v>22</v>
      </c>
      <c r="J99" s="15" t="s">
        <v>23</v>
      </c>
      <c r="K99" s="4"/>
      <c r="L99" s="19"/>
      <c r="M99" s="16"/>
      <c r="N99" s="17"/>
      <c r="O99" s="19"/>
      <c r="P99" s="4"/>
      <c r="Q99" s="4"/>
      <c r="R99" s="4"/>
      <c r="S99" s="4"/>
    </row>
    <row r="100" spans="1:19" ht="15.75" customHeight="1" x14ac:dyDescent="0.2">
      <c r="B100" s="13" t="s">
        <v>598</v>
      </c>
      <c r="C100" s="13" t="s">
        <v>600</v>
      </c>
      <c r="D100" s="39">
        <v>55.117495699999999</v>
      </c>
      <c r="E100" s="39">
        <v>0.49503425000000001</v>
      </c>
      <c r="F100" s="39">
        <v>0.23075867</v>
      </c>
      <c r="G100" s="14">
        <v>3.2778199999999999E-3</v>
      </c>
      <c r="H100" s="14">
        <v>3.845672E-2</v>
      </c>
      <c r="I100" s="15" t="s">
        <v>22</v>
      </c>
      <c r="J100" s="15" t="s">
        <v>23</v>
      </c>
      <c r="K100" s="4"/>
      <c r="L100" s="16"/>
      <c r="M100" s="16"/>
      <c r="N100" s="17"/>
      <c r="O100" s="16"/>
      <c r="P100" s="4"/>
      <c r="Q100" s="4"/>
      <c r="R100" s="4"/>
      <c r="S100" s="4"/>
    </row>
    <row r="101" spans="1:19" ht="15.75" customHeight="1" x14ac:dyDescent="0.2">
      <c r="B101" s="13" t="s">
        <v>604</v>
      </c>
      <c r="C101" s="13" t="s">
        <v>606</v>
      </c>
      <c r="D101" s="39">
        <v>88.736844300000001</v>
      </c>
      <c r="E101" s="39">
        <v>0.48354001000000002</v>
      </c>
      <c r="F101" s="39">
        <v>0.21052181</v>
      </c>
      <c r="G101" s="14">
        <v>2.2002900000000001E-3</v>
      </c>
      <c r="H101" s="14">
        <v>2.8306479999999998E-2</v>
      </c>
      <c r="I101" s="15" t="s">
        <v>22</v>
      </c>
      <c r="J101" s="15" t="s">
        <v>23</v>
      </c>
      <c r="K101" s="4"/>
      <c r="L101" s="18"/>
      <c r="M101" s="18"/>
      <c r="N101" s="5"/>
      <c r="O101" s="5"/>
      <c r="P101" s="4"/>
      <c r="Q101" s="4"/>
      <c r="R101" s="4"/>
      <c r="S101" s="4"/>
    </row>
    <row r="102" spans="1:19" ht="15.75" customHeight="1" x14ac:dyDescent="0.2">
      <c r="A102" s="11" t="s">
        <v>234</v>
      </c>
      <c r="B102" s="13" t="s">
        <v>611</v>
      </c>
      <c r="C102" s="13" t="s">
        <v>612</v>
      </c>
      <c r="D102" s="39">
        <v>301.053718</v>
      </c>
      <c r="E102" s="39">
        <v>-0.62381520000000001</v>
      </c>
      <c r="F102" s="39">
        <v>0.14117655000000001</v>
      </c>
      <c r="G102" s="14">
        <v>7.6199999999999995E-5</v>
      </c>
      <c r="H102" s="14">
        <v>2.0301300000000002E-3</v>
      </c>
      <c r="I102" s="15" t="s">
        <v>22</v>
      </c>
      <c r="J102" s="15" t="s">
        <v>23</v>
      </c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5.75" customHeight="1" x14ac:dyDescent="0.2">
      <c r="B103" s="13" t="s">
        <v>617</v>
      </c>
      <c r="C103" s="13" t="s">
        <v>619</v>
      </c>
      <c r="D103" s="39">
        <v>69.084617100000003</v>
      </c>
      <c r="E103" s="39">
        <v>0.48113830000000002</v>
      </c>
      <c r="F103" s="39">
        <v>0.15913764</v>
      </c>
      <c r="G103" s="14">
        <v>3.2132999999999999E-4</v>
      </c>
      <c r="H103" s="14">
        <v>6.5497799999999998E-3</v>
      </c>
      <c r="I103" s="15" t="s">
        <v>22</v>
      </c>
      <c r="J103" s="15" t="s">
        <v>23</v>
      </c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5.75" customHeight="1" x14ac:dyDescent="0.2">
      <c r="B104" s="13" t="s">
        <v>623</v>
      </c>
      <c r="C104" s="13" t="s">
        <v>625</v>
      </c>
      <c r="D104" s="39">
        <v>103.328</v>
      </c>
      <c r="E104" s="39">
        <v>0.47786371</v>
      </c>
      <c r="F104" s="39">
        <v>0.17340285999999999</v>
      </c>
      <c r="G104" s="14">
        <v>7.3517999999999999E-4</v>
      </c>
      <c r="H104" s="14">
        <v>1.2758500000000001E-2</v>
      </c>
      <c r="I104" s="15" t="s">
        <v>22</v>
      </c>
      <c r="J104" s="15" t="s">
        <v>23</v>
      </c>
      <c r="K104" s="4"/>
      <c r="L104" s="16"/>
      <c r="M104" s="16"/>
      <c r="N104" s="16"/>
      <c r="O104" s="17"/>
      <c r="P104" s="4"/>
      <c r="Q104" s="4"/>
      <c r="R104" s="4"/>
      <c r="S104" s="4"/>
    </row>
    <row r="105" spans="1:19" ht="15.75" customHeight="1" x14ac:dyDescent="0.2">
      <c r="B105" s="13" t="s">
        <v>627</v>
      </c>
      <c r="C105" s="13" t="s">
        <v>628</v>
      </c>
      <c r="D105" s="39">
        <v>138.208742</v>
      </c>
      <c r="E105" s="39">
        <v>0.47696137</v>
      </c>
      <c r="F105" s="39">
        <v>0.18510347999999999</v>
      </c>
      <c r="G105" s="14">
        <v>1.1069400000000001E-3</v>
      </c>
      <c r="H105" s="14">
        <v>1.7235170000000001E-2</v>
      </c>
      <c r="I105" s="15" t="s">
        <v>22</v>
      </c>
      <c r="J105" s="15" t="s">
        <v>23</v>
      </c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5.75" customHeight="1" x14ac:dyDescent="0.2">
      <c r="A106" s="11" t="s">
        <v>629</v>
      </c>
      <c r="B106" s="13" t="s">
        <v>630</v>
      </c>
      <c r="C106" s="13" t="s">
        <v>632</v>
      </c>
      <c r="D106" s="39">
        <v>242.99121700000001</v>
      </c>
      <c r="E106" s="39">
        <v>0.47310913999999998</v>
      </c>
      <c r="F106" s="39">
        <v>0.11931711</v>
      </c>
      <c r="G106" s="14">
        <v>1.1E-5</v>
      </c>
      <c r="H106" s="14">
        <v>4.3253999999999998E-4</v>
      </c>
      <c r="I106" s="15" t="s">
        <v>22</v>
      </c>
      <c r="J106" s="15" t="s">
        <v>23</v>
      </c>
      <c r="K106" s="4"/>
      <c r="L106" s="5"/>
      <c r="M106" s="5"/>
      <c r="N106" s="5"/>
      <c r="O106" s="5"/>
      <c r="P106" s="4"/>
      <c r="Q106" s="4"/>
      <c r="R106" s="4"/>
      <c r="S106" s="4"/>
    </row>
    <row r="107" spans="1:19" ht="15.75" customHeight="1" x14ac:dyDescent="0.2">
      <c r="A107" s="11" t="s">
        <v>634</v>
      </c>
      <c r="B107" s="13" t="s">
        <v>520</v>
      </c>
      <c r="C107" s="13" t="s">
        <v>521</v>
      </c>
      <c r="D107" s="39">
        <v>1860.7019700000001</v>
      </c>
      <c r="E107" s="39">
        <v>0.46400430999999998</v>
      </c>
      <c r="F107" s="39">
        <v>0.12873784999999999</v>
      </c>
      <c r="G107" s="14">
        <v>4.2599999999999999E-5</v>
      </c>
      <c r="H107" s="14">
        <v>1.3020499999999999E-3</v>
      </c>
      <c r="I107" s="15" t="s">
        <v>22</v>
      </c>
      <c r="J107" s="15" t="s">
        <v>23</v>
      </c>
      <c r="K107" s="4"/>
      <c r="L107" s="16"/>
      <c r="M107" s="16"/>
      <c r="N107" s="16"/>
      <c r="O107" s="16"/>
      <c r="P107" s="4"/>
      <c r="Q107" s="4"/>
      <c r="R107" s="4"/>
      <c r="S107" s="4"/>
    </row>
    <row r="108" spans="1:19" ht="15.75" customHeight="1" x14ac:dyDescent="0.2">
      <c r="A108" s="11" t="s">
        <v>637</v>
      </c>
      <c r="B108" s="13" t="s">
        <v>520</v>
      </c>
      <c r="C108" s="13" t="s">
        <v>538</v>
      </c>
      <c r="D108" s="39">
        <v>1869.3634300000001</v>
      </c>
      <c r="E108" s="39">
        <v>0.46307192000000003</v>
      </c>
      <c r="F108" s="39">
        <v>0.12902189999999999</v>
      </c>
      <c r="G108" s="14">
        <v>4.5200000000000001E-5</v>
      </c>
      <c r="H108" s="14">
        <v>1.3681500000000001E-3</v>
      </c>
      <c r="I108" s="15" t="s">
        <v>22</v>
      </c>
      <c r="J108" s="15" t="s">
        <v>23</v>
      </c>
      <c r="K108" s="4"/>
      <c r="L108" s="16"/>
      <c r="M108" s="16"/>
      <c r="N108" s="16"/>
      <c r="O108" s="16"/>
      <c r="P108" s="4"/>
      <c r="Q108" s="4"/>
      <c r="R108" s="4"/>
      <c r="S108" s="4"/>
    </row>
    <row r="109" spans="1:19" ht="15.75" customHeight="1" x14ac:dyDescent="0.2">
      <c r="B109" s="13" t="s">
        <v>18</v>
      </c>
      <c r="C109" s="13" t="s">
        <v>644</v>
      </c>
      <c r="D109" s="39">
        <v>79.718677299999996</v>
      </c>
      <c r="E109" s="39">
        <v>0.46085187</v>
      </c>
      <c r="F109" s="39">
        <v>0.15167406999999999</v>
      </c>
      <c r="G109" s="14">
        <v>3.4696E-4</v>
      </c>
      <c r="H109" s="14">
        <v>6.9643600000000002E-3</v>
      </c>
      <c r="I109" s="15" t="s">
        <v>22</v>
      </c>
      <c r="J109" s="15" t="s">
        <v>23</v>
      </c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5.75" customHeight="1" x14ac:dyDescent="0.2">
      <c r="B110" s="13" t="s">
        <v>18</v>
      </c>
      <c r="C110" s="13" t="s">
        <v>402</v>
      </c>
      <c r="D110" s="39">
        <v>1548.4947500000001</v>
      </c>
      <c r="E110" s="39">
        <v>0.45775334000000001</v>
      </c>
      <c r="F110" s="39">
        <v>0.14786088</v>
      </c>
      <c r="G110" s="14">
        <v>2.6936000000000001E-4</v>
      </c>
      <c r="H110" s="14">
        <v>5.64351E-3</v>
      </c>
      <c r="I110" s="15" t="s">
        <v>22</v>
      </c>
      <c r="J110" s="15" t="s">
        <v>23</v>
      </c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5.75" customHeight="1" x14ac:dyDescent="0.2">
      <c r="B111" s="13" t="s">
        <v>18</v>
      </c>
      <c r="C111" s="13" t="s">
        <v>651</v>
      </c>
      <c r="D111" s="39">
        <v>29.519523100000001</v>
      </c>
      <c r="E111" s="39">
        <v>0.4543084</v>
      </c>
      <c r="F111" s="39">
        <v>0.22050773000000001</v>
      </c>
      <c r="G111" s="14">
        <v>4.6347300000000001E-3</v>
      </c>
      <c r="H111" s="14">
        <v>4.8870049999999998E-2</v>
      </c>
      <c r="I111" s="15" t="s">
        <v>22</v>
      </c>
      <c r="J111" s="15" t="s">
        <v>23</v>
      </c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5.75" customHeight="1" x14ac:dyDescent="0.2">
      <c r="B112" s="13" t="s">
        <v>18</v>
      </c>
      <c r="C112" s="13" t="s">
        <v>655</v>
      </c>
      <c r="D112" s="39">
        <v>88.951928300000006</v>
      </c>
      <c r="E112" s="39">
        <v>0.44255230000000001</v>
      </c>
      <c r="F112" s="39">
        <v>0.15586157</v>
      </c>
      <c r="G112" s="14">
        <v>6.4185000000000002E-4</v>
      </c>
      <c r="H112" s="14">
        <v>1.139774E-2</v>
      </c>
      <c r="I112" s="15" t="s">
        <v>22</v>
      </c>
      <c r="J112" s="15" t="s">
        <v>23</v>
      </c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5.75" customHeight="1" x14ac:dyDescent="0.2">
      <c r="B113" s="13" t="s">
        <v>324</v>
      </c>
      <c r="C113" s="13" t="s">
        <v>325</v>
      </c>
      <c r="D113" s="39">
        <v>999.91572399999995</v>
      </c>
      <c r="E113" s="39">
        <v>0.44230254000000002</v>
      </c>
      <c r="F113" s="39">
        <v>0.13749143999999999</v>
      </c>
      <c r="G113" s="14">
        <v>1.8302999999999999E-4</v>
      </c>
      <c r="H113" s="14">
        <v>4.1289600000000001E-3</v>
      </c>
      <c r="I113" s="15" t="s">
        <v>22</v>
      </c>
      <c r="J113" s="15" t="s">
        <v>23</v>
      </c>
      <c r="K113" s="4"/>
      <c r="L113" s="18"/>
      <c r="M113" s="18"/>
      <c r="N113" s="5"/>
      <c r="O113" s="18"/>
      <c r="P113" s="4"/>
      <c r="Q113" s="4"/>
      <c r="R113" s="4"/>
      <c r="S113" s="4"/>
    </row>
    <row r="114" spans="1:19" ht="15.75" customHeight="1" x14ac:dyDescent="0.2">
      <c r="A114" s="11" t="s">
        <v>429</v>
      </c>
      <c r="B114" s="13" t="s">
        <v>585</v>
      </c>
      <c r="C114" s="13" t="s">
        <v>663</v>
      </c>
      <c r="D114" s="39">
        <v>303.96409799999998</v>
      </c>
      <c r="E114" s="39">
        <v>0.4421409</v>
      </c>
      <c r="F114" s="39">
        <v>0.11309983</v>
      </c>
      <c r="G114" s="14">
        <v>1.38E-5</v>
      </c>
      <c r="H114" s="14">
        <v>5.2348E-4</v>
      </c>
      <c r="I114" s="15" t="s">
        <v>22</v>
      </c>
      <c r="J114" s="15" t="s">
        <v>23</v>
      </c>
      <c r="K114" s="4"/>
      <c r="L114" s="16"/>
      <c r="M114" s="16"/>
      <c r="N114" s="17"/>
      <c r="O114" s="16"/>
      <c r="P114" s="4"/>
      <c r="Q114" s="4"/>
      <c r="R114" s="4"/>
      <c r="S114" s="4"/>
    </row>
    <row r="115" spans="1:19" ht="15.75" customHeight="1" x14ac:dyDescent="0.2">
      <c r="B115" s="13" t="s">
        <v>668</v>
      </c>
      <c r="C115" s="13" t="s">
        <v>670</v>
      </c>
      <c r="D115" s="39">
        <v>142.86454599999999</v>
      </c>
      <c r="E115" s="39">
        <v>0.43979948000000002</v>
      </c>
      <c r="F115" s="39">
        <v>0.17920386999999999</v>
      </c>
      <c r="G115" s="14">
        <v>1.9168799999999999E-3</v>
      </c>
      <c r="H115" s="14">
        <v>2.5462729999999999E-2</v>
      </c>
      <c r="I115" s="15" t="s">
        <v>22</v>
      </c>
      <c r="J115" s="15" t="s">
        <v>23</v>
      </c>
      <c r="K115" s="4"/>
      <c r="L115" s="16"/>
      <c r="M115" s="16"/>
      <c r="N115" s="17"/>
      <c r="O115" s="17"/>
      <c r="P115" s="4"/>
      <c r="Q115" s="4"/>
      <c r="R115" s="4"/>
      <c r="S115" s="4"/>
    </row>
    <row r="116" spans="1:19" ht="15.75" customHeight="1" x14ac:dyDescent="0.2">
      <c r="B116" s="13" t="s">
        <v>672</v>
      </c>
      <c r="C116" s="13" t="s">
        <v>673</v>
      </c>
      <c r="D116" s="39">
        <v>114.36902600000001</v>
      </c>
      <c r="E116" s="39">
        <v>0.43520269</v>
      </c>
      <c r="F116" s="39">
        <v>0.16021901999999999</v>
      </c>
      <c r="G116" s="14">
        <v>9.858899999999999E-4</v>
      </c>
      <c r="H116" s="14">
        <v>1.577048E-2</v>
      </c>
      <c r="I116" s="15" t="s">
        <v>22</v>
      </c>
      <c r="J116" s="15" t="s">
        <v>23</v>
      </c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5.75" customHeight="1" x14ac:dyDescent="0.2">
      <c r="B117" s="13" t="s">
        <v>676</v>
      </c>
      <c r="C117" s="13" t="s">
        <v>677</v>
      </c>
      <c r="D117" s="39">
        <v>150.117932</v>
      </c>
      <c r="E117" s="39">
        <v>0.42997618999999998</v>
      </c>
      <c r="F117" s="39">
        <v>0.13005011</v>
      </c>
      <c r="G117" s="14">
        <v>1.6098999999999999E-4</v>
      </c>
      <c r="H117" s="14">
        <v>3.6994300000000001E-3</v>
      </c>
      <c r="I117" s="15" t="s">
        <v>22</v>
      </c>
      <c r="J117" s="15" t="s">
        <v>23</v>
      </c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5.75" customHeight="1" x14ac:dyDescent="0.2">
      <c r="B118" s="13" t="s">
        <v>680</v>
      </c>
      <c r="C118" s="13" t="s">
        <v>682</v>
      </c>
      <c r="D118" s="39">
        <v>43.479616399999998</v>
      </c>
      <c r="E118" s="39">
        <v>0.42126318000000001</v>
      </c>
      <c r="F118" s="39">
        <v>0.19000481999999999</v>
      </c>
      <c r="G118" s="14">
        <v>3.6779500000000001E-3</v>
      </c>
      <c r="H118" s="14">
        <v>4.1262350000000003E-2</v>
      </c>
      <c r="I118" s="15" t="s">
        <v>22</v>
      </c>
      <c r="J118" s="15" t="s">
        <v>23</v>
      </c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5.75" customHeight="1" x14ac:dyDescent="0.2">
      <c r="B119" s="13" t="s">
        <v>373</v>
      </c>
      <c r="C119" s="13" t="s">
        <v>374</v>
      </c>
      <c r="D119" s="39">
        <v>205.71337399999999</v>
      </c>
      <c r="E119" s="39">
        <v>0.41691567000000002</v>
      </c>
      <c r="F119" s="39">
        <v>0.12440471</v>
      </c>
      <c r="G119" s="14">
        <v>1.3923000000000001E-4</v>
      </c>
      <c r="H119" s="14">
        <v>3.2902500000000002E-3</v>
      </c>
      <c r="I119" s="15" t="s">
        <v>22</v>
      </c>
      <c r="J119" s="15" t="s">
        <v>23</v>
      </c>
      <c r="K119" s="4"/>
      <c r="L119" s="16"/>
      <c r="M119" s="16"/>
      <c r="N119" s="17"/>
      <c r="O119" s="16"/>
      <c r="P119" s="4"/>
      <c r="Q119" s="4"/>
      <c r="R119" s="4"/>
      <c r="S119" s="4"/>
    </row>
    <row r="120" spans="1:19" ht="15.75" customHeight="1" x14ac:dyDescent="0.2">
      <c r="A120" s="11" t="s">
        <v>196</v>
      </c>
      <c r="B120" s="13" t="s">
        <v>526</v>
      </c>
      <c r="C120" s="13" t="s">
        <v>527</v>
      </c>
      <c r="D120" s="39">
        <v>846.33566199999996</v>
      </c>
      <c r="E120" s="39">
        <v>0.41662750999999998</v>
      </c>
      <c r="F120" s="39">
        <v>7.4673260000000005E-2</v>
      </c>
      <c r="G120" s="14">
        <v>4.6999999999999999E-9</v>
      </c>
      <c r="H120" s="14">
        <v>5.7999999999999995E-7</v>
      </c>
      <c r="I120" s="15" t="s">
        <v>22</v>
      </c>
      <c r="J120" s="15" t="s">
        <v>23</v>
      </c>
      <c r="K120" s="4"/>
      <c r="L120" s="18"/>
      <c r="M120" s="18"/>
      <c r="N120" s="5"/>
      <c r="O120" s="18"/>
      <c r="P120" s="4"/>
      <c r="Q120" s="4"/>
      <c r="R120" s="4"/>
      <c r="S120" s="4"/>
    </row>
    <row r="121" spans="1:19" ht="15.75" customHeight="1" x14ac:dyDescent="0.2">
      <c r="B121" s="13" t="s">
        <v>693</v>
      </c>
      <c r="C121" s="13" t="s">
        <v>694</v>
      </c>
      <c r="D121" s="39">
        <v>659.33303100000001</v>
      </c>
      <c r="E121" s="39">
        <v>0.40915877</v>
      </c>
      <c r="F121" s="39">
        <v>0.16956273999999999</v>
      </c>
      <c r="G121" s="14">
        <v>2.4823100000000002E-3</v>
      </c>
      <c r="H121" s="14">
        <v>3.0520530000000001E-2</v>
      </c>
      <c r="I121" s="15" t="s">
        <v>22</v>
      </c>
      <c r="J121" s="15" t="s">
        <v>23</v>
      </c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5.75" customHeight="1" x14ac:dyDescent="0.2">
      <c r="B122" s="13" t="s">
        <v>700</v>
      </c>
      <c r="C122" s="13" t="s">
        <v>702</v>
      </c>
      <c r="D122" s="39">
        <v>90.905452299999993</v>
      </c>
      <c r="E122" s="39">
        <v>0.40707330000000003</v>
      </c>
      <c r="F122" s="39">
        <v>0.14829125000000001</v>
      </c>
      <c r="G122" s="14">
        <v>9.8266999999999994E-4</v>
      </c>
      <c r="H122" s="14">
        <v>1.577048E-2</v>
      </c>
      <c r="I122" s="15" t="s">
        <v>22</v>
      </c>
      <c r="J122" s="15" t="s">
        <v>23</v>
      </c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5.75" customHeight="1" x14ac:dyDescent="0.2">
      <c r="B123" s="13" t="s">
        <v>707</v>
      </c>
      <c r="C123" s="13" t="s">
        <v>709</v>
      </c>
      <c r="D123" s="39">
        <v>122.255571</v>
      </c>
      <c r="E123" s="39">
        <v>0.40060551999999999</v>
      </c>
      <c r="F123" s="39">
        <v>0.17998247000000001</v>
      </c>
      <c r="G123" s="14">
        <v>3.8153599999999998E-3</v>
      </c>
      <c r="H123" s="14">
        <v>4.2235179999999997E-2</v>
      </c>
      <c r="I123" s="15" t="s">
        <v>22</v>
      </c>
      <c r="J123" s="15" t="s">
        <v>23</v>
      </c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5.75" customHeight="1" x14ac:dyDescent="0.2">
      <c r="B124" s="13" t="s">
        <v>18</v>
      </c>
      <c r="C124" s="13" t="s">
        <v>712</v>
      </c>
      <c r="D124" s="39">
        <v>113.176992</v>
      </c>
      <c r="E124" s="39">
        <v>0.39974194000000002</v>
      </c>
      <c r="F124" s="39">
        <v>0.17032820000000001</v>
      </c>
      <c r="G124" s="14">
        <v>2.98833E-3</v>
      </c>
      <c r="H124" s="14">
        <v>3.5688589999999999E-2</v>
      </c>
      <c r="I124" s="15" t="s">
        <v>22</v>
      </c>
      <c r="J124" s="15" t="s">
        <v>23</v>
      </c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5.75" customHeight="1" x14ac:dyDescent="0.2">
      <c r="B125" s="13" t="s">
        <v>716</v>
      </c>
      <c r="C125" s="13" t="s">
        <v>717</v>
      </c>
      <c r="D125" s="39">
        <v>235.82416499999999</v>
      </c>
      <c r="E125" s="39">
        <v>0.39897463999999999</v>
      </c>
      <c r="F125" s="39">
        <v>0.13384418000000001</v>
      </c>
      <c r="G125" s="14">
        <v>4.3203000000000002E-4</v>
      </c>
      <c r="H125" s="14">
        <v>8.2259299999999994E-3</v>
      </c>
      <c r="I125" s="15" t="s">
        <v>22</v>
      </c>
      <c r="J125" s="15" t="s">
        <v>23</v>
      </c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5.75" customHeight="1" x14ac:dyDescent="0.2">
      <c r="B126" s="13" t="s">
        <v>214</v>
      </c>
      <c r="C126" s="13" t="s">
        <v>215</v>
      </c>
      <c r="D126" s="39">
        <v>69.3048103</v>
      </c>
      <c r="E126" s="39">
        <v>0.39745944</v>
      </c>
      <c r="F126" s="39">
        <v>0.18090121000000001</v>
      </c>
      <c r="G126" s="14">
        <v>4.7091399999999997E-3</v>
      </c>
      <c r="H126" s="14">
        <v>4.9498010000000002E-2</v>
      </c>
      <c r="I126" s="15" t="s">
        <v>22</v>
      </c>
      <c r="J126" s="15" t="s">
        <v>23</v>
      </c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5.75" customHeight="1" x14ac:dyDescent="0.2">
      <c r="A127" s="11" t="s">
        <v>722</v>
      </c>
      <c r="B127" s="13" t="s">
        <v>723</v>
      </c>
      <c r="C127" s="13" t="s">
        <v>724</v>
      </c>
      <c r="D127" s="39">
        <v>1668.1470099999999</v>
      </c>
      <c r="E127" s="39">
        <v>0.39589194999999999</v>
      </c>
      <c r="F127" s="39">
        <v>0.10379201</v>
      </c>
      <c r="G127" s="14">
        <v>2.5899999999999999E-5</v>
      </c>
      <c r="H127" s="14">
        <v>8.7779999999999998E-4</v>
      </c>
      <c r="I127" s="15" t="s">
        <v>22</v>
      </c>
      <c r="J127" s="15" t="s">
        <v>23</v>
      </c>
      <c r="K127" s="4"/>
      <c r="L127" s="5"/>
      <c r="M127" s="5"/>
      <c r="N127" s="5"/>
      <c r="O127" s="18"/>
      <c r="P127" s="4"/>
      <c r="Q127" s="4"/>
      <c r="R127" s="4"/>
      <c r="S127" s="4"/>
    </row>
    <row r="128" spans="1:19" ht="15.75" customHeight="1" x14ac:dyDescent="0.2">
      <c r="A128" s="11" t="s">
        <v>730</v>
      </c>
      <c r="B128" s="13" t="s">
        <v>723</v>
      </c>
      <c r="C128" s="13" t="s">
        <v>734</v>
      </c>
      <c r="D128" s="39">
        <v>1668.06601</v>
      </c>
      <c r="E128" s="39">
        <v>0.39578269999999999</v>
      </c>
      <c r="F128" s="39">
        <v>0.10380143</v>
      </c>
      <c r="G128" s="14">
        <v>2.6100000000000001E-5</v>
      </c>
      <c r="H128" s="14">
        <v>8.7779999999999998E-4</v>
      </c>
      <c r="I128" s="15" t="s">
        <v>22</v>
      </c>
      <c r="J128" s="15" t="s">
        <v>23</v>
      </c>
      <c r="K128" s="4"/>
      <c r="L128" s="5"/>
      <c r="M128" s="22"/>
      <c r="N128" s="5"/>
      <c r="O128" s="5"/>
      <c r="P128" s="4"/>
      <c r="Q128" s="4"/>
      <c r="R128" s="4"/>
      <c r="S128" s="4"/>
    </row>
    <row r="129" spans="1:19" ht="15.75" customHeight="1" x14ac:dyDescent="0.2">
      <c r="B129" s="13" t="s">
        <v>737</v>
      </c>
      <c r="C129" s="13" t="s">
        <v>738</v>
      </c>
      <c r="D129" s="39">
        <v>147.29911200000001</v>
      </c>
      <c r="E129" s="39">
        <v>0.39542765000000002</v>
      </c>
      <c r="F129" s="39">
        <v>0.15233147999999999</v>
      </c>
      <c r="G129" s="14">
        <v>1.4753699999999999E-3</v>
      </c>
      <c r="H129" s="14">
        <v>2.1435949999999999E-2</v>
      </c>
      <c r="I129" s="15" t="s">
        <v>22</v>
      </c>
      <c r="J129" s="15" t="s">
        <v>23</v>
      </c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5.75" customHeight="1" x14ac:dyDescent="0.2">
      <c r="B130" s="13" t="s">
        <v>497</v>
      </c>
      <c r="C130" s="13" t="s">
        <v>500</v>
      </c>
      <c r="D130" s="39">
        <v>639.12835900000005</v>
      </c>
      <c r="E130" s="39">
        <v>0.39079508000000002</v>
      </c>
      <c r="F130" s="39">
        <v>0.13217925</v>
      </c>
      <c r="G130" s="14">
        <v>5.6912E-4</v>
      </c>
      <c r="H130" s="14">
        <v>1.037999E-2</v>
      </c>
      <c r="I130" s="15" t="s">
        <v>22</v>
      </c>
      <c r="J130" s="15" t="s">
        <v>23</v>
      </c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5.75" customHeight="1" x14ac:dyDescent="0.2">
      <c r="B131" s="13" t="s">
        <v>497</v>
      </c>
      <c r="C131" s="13" t="s">
        <v>507</v>
      </c>
      <c r="D131" s="39">
        <v>639.12258399999996</v>
      </c>
      <c r="E131" s="39">
        <v>0.39074126999999997</v>
      </c>
      <c r="F131" s="39">
        <v>0.13218155000000001</v>
      </c>
      <c r="G131" s="14">
        <v>5.7008999999999998E-4</v>
      </c>
      <c r="H131" s="14">
        <v>1.037999E-2</v>
      </c>
      <c r="I131" s="15" t="s">
        <v>22</v>
      </c>
      <c r="J131" s="15" t="s">
        <v>23</v>
      </c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5.75" customHeight="1" x14ac:dyDescent="0.2">
      <c r="B132" s="13" t="s">
        <v>18</v>
      </c>
      <c r="C132" s="13" t="s">
        <v>368</v>
      </c>
      <c r="D132" s="39">
        <v>613.13845800000001</v>
      </c>
      <c r="E132" s="39">
        <v>0.38726529999999998</v>
      </c>
      <c r="F132" s="39">
        <v>0.13592246999999999</v>
      </c>
      <c r="G132" s="14">
        <v>7.7428999999999996E-4</v>
      </c>
      <c r="H132" s="14">
        <v>1.3233780000000001E-2</v>
      </c>
      <c r="I132" s="15" t="s">
        <v>22</v>
      </c>
      <c r="J132" s="15" t="s">
        <v>23</v>
      </c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5.75" customHeight="1" x14ac:dyDescent="0.2">
      <c r="A133" s="11" t="s">
        <v>753</v>
      </c>
      <c r="B133" s="13" t="s">
        <v>613</v>
      </c>
      <c r="C133" s="13" t="s">
        <v>614</v>
      </c>
      <c r="D133" s="39">
        <v>395.10008599999998</v>
      </c>
      <c r="E133" s="39">
        <v>0.38654844999999999</v>
      </c>
      <c r="F133" s="39">
        <v>9.5687350000000004E-2</v>
      </c>
      <c r="G133" s="14">
        <v>1.1E-5</v>
      </c>
      <c r="H133" s="14">
        <v>4.3253999999999998E-4</v>
      </c>
      <c r="I133" s="15" t="s">
        <v>22</v>
      </c>
      <c r="J133" s="15" t="s">
        <v>23</v>
      </c>
      <c r="K133" s="4"/>
      <c r="L133" s="26"/>
      <c r="M133" s="26"/>
      <c r="N133" s="4"/>
      <c r="O133" s="4"/>
      <c r="P133" s="4"/>
      <c r="Q133" s="4"/>
      <c r="R133" s="4"/>
      <c r="S133" s="4"/>
    </row>
    <row r="134" spans="1:19" ht="15.75" customHeight="1" x14ac:dyDescent="0.2">
      <c r="B134" s="13" t="s">
        <v>18</v>
      </c>
      <c r="C134" s="13" t="s">
        <v>758</v>
      </c>
      <c r="D134" s="39">
        <v>86.2798327</v>
      </c>
      <c r="E134" s="39">
        <v>0.38514955000000001</v>
      </c>
      <c r="F134" s="39">
        <v>0.14256462</v>
      </c>
      <c r="G134" s="14">
        <v>1.3170300000000001E-3</v>
      </c>
      <c r="H134" s="14">
        <v>1.992033E-2</v>
      </c>
      <c r="I134" s="15" t="s">
        <v>22</v>
      </c>
      <c r="J134" s="15" t="s">
        <v>23</v>
      </c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5.75" customHeight="1" x14ac:dyDescent="0.2">
      <c r="A135" s="11" t="s">
        <v>761</v>
      </c>
      <c r="B135" s="13" t="s">
        <v>44</v>
      </c>
      <c r="C135" s="13" t="s">
        <v>45</v>
      </c>
      <c r="D135" s="39">
        <v>1200.5913399999999</v>
      </c>
      <c r="E135" s="39">
        <v>0.38121112000000001</v>
      </c>
      <c r="F135" s="39">
        <v>0.11209021</v>
      </c>
      <c r="G135" s="14">
        <v>1.1305E-4</v>
      </c>
      <c r="H135" s="14">
        <v>2.8111099999999999E-3</v>
      </c>
      <c r="I135" s="15" t="s">
        <v>22</v>
      </c>
      <c r="J135" s="15" t="s">
        <v>23</v>
      </c>
      <c r="K135" s="4"/>
      <c r="L135" s="18"/>
      <c r="M135" s="18"/>
      <c r="N135" s="5"/>
      <c r="O135" s="5"/>
      <c r="P135" s="4"/>
      <c r="Q135" s="4"/>
      <c r="R135" s="4"/>
      <c r="S135" s="4"/>
    </row>
    <row r="136" spans="1:19" ht="15.75" customHeight="1" x14ac:dyDescent="0.2">
      <c r="B136" s="13" t="s">
        <v>173</v>
      </c>
      <c r="C136" s="13" t="s">
        <v>765</v>
      </c>
      <c r="D136" s="39">
        <v>116.96671499999999</v>
      </c>
      <c r="E136" s="39">
        <v>0.37542468000000001</v>
      </c>
      <c r="F136" s="39">
        <v>0.15221124</v>
      </c>
      <c r="G136" s="14">
        <v>2.4239800000000001E-3</v>
      </c>
      <c r="H136" s="14">
        <v>3.0136929999999999E-2</v>
      </c>
      <c r="I136" s="15" t="s">
        <v>22</v>
      </c>
      <c r="J136" s="15" t="s">
        <v>23</v>
      </c>
      <c r="K136" s="4"/>
      <c r="L136" s="16"/>
      <c r="M136" s="16"/>
      <c r="N136" s="17"/>
      <c r="O136" s="17"/>
      <c r="P136" s="4"/>
      <c r="Q136" s="4"/>
      <c r="R136" s="4"/>
      <c r="S136" s="4"/>
    </row>
    <row r="137" spans="1:19" ht="15.75" customHeight="1" x14ac:dyDescent="0.2">
      <c r="B137" s="13" t="s">
        <v>173</v>
      </c>
      <c r="C137" s="13" t="s">
        <v>770</v>
      </c>
      <c r="D137" s="39">
        <v>116.96671499999999</v>
      </c>
      <c r="E137" s="39">
        <v>0.37542468000000001</v>
      </c>
      <c r="F137" s="39">
        <v>0.15221124</v>
      </c>
      <c r="G137" s="14">
        <v>2.4239800000000001E-3</v>
      </c>
      <c r="H137" s="14">
        <v>3.0136929999999999E-2</v>
      </c>
      <c r="I137" s="15" t="s">
        <v>22</v>
      </c>
      <c r="J137" s="15" t="s">
        <v>23</v>
      </c>
      <c r="K137" s="4"/>
      <c r="L137" s="16"/>
      <c r="M137" s="16"/>
      <c r="N137" s="17"/>
      <c r="O137" s="17"/>
      <c r="P137" s="4"/>
      <c r="Q137" s="4"/>
      <c r="R137" s="4"/>
      <c r="S137" s="4"/>
    </row>
    <row r="138" spans="1:19" ht="15.75" customHeight="1" x14ac:dyDescent="0.2">
      <c r="B138" s="13" t="s">
        <v>173</v>
      </c>
      <c r="C138" s="13" t="s">
        <v>776</v>
      </c>
      <c r="D138" s="39">
        <v>116.96671499999999</v>
      </c>
      <c r="E138" s="39">
        <v>0.37542468000000001</v>
      </c>
      <c r="F138" s="39">
        <v>0.15221124</v>
      </c>
      <c r="G138" s="14">
        <v>2.4239800000000001E-3</v>
      </c>
      <c r="H138" s="14">
        <v>3.0136929999999999E-2</v>
      </c>
      <c r="I138" s="15" t="s">
        <v>22</v>
      </c>
      <c r="J138" s="15" t="s">
        <v>23</v>
      </c>
      <c r="K138" s="4"/>
      <c r="L138" s="16"/>
      <c r="M138" s="16"/>
      <c r="N138" s="17"/>
      <c r="O138" s="17"/>
      <c r="P138" s="4"/>
      <c r="Q138" s="4"/>
      <c r="R138" s="4"/>
      <c r="S138" s="4"/>
    </row>
    <row r="139" spans="1:19" ht="15.75" customHeight="1" x14ac:dyDescent="0.2">
      <c r="B139" s="13" t="s">
        <v>780</v>
      </c>
      <c r="C139" s="13" t="s">
        <v>781</v>
      </c>
      <c r="D139" s="39">
        <v>119.88605200000001</v>
      </c>
      <c r="E139" s="39">
        <v>0.37029741999999999</v>
      </c>
      <c r="F139" s="39">
        <v>0.15338953</v>
      </c>
      <c r="G139" s="14">
        <v>2.8418100000000002E-3</v>
      </c>
      <c r="H139" s="14">
        <v>3.418384E-2</v>
      </c>
      <c r="I139" s="15" t="s">
        <v>22</v>
      </c>
      <c r="J139" s="15" t="s">
        <v>23</v>
      </c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5.75" customHeight="1" x14ac:dyDescent="0.2">
      <c r="B140" s="13" t="s">
        <v>173</v>
      </c>
      <c r="C140" s="13" t="s">
        <v>787</v>
      </c>
      <c r="D140" s="39">
        <v>116.720828</v>
      </c>
      <c r="E140" s="39">
        <v>0.36982504999999999</v>
      </c>
      <c r="F140" s="39">
        <v>0.15172485999999999</v>
      </c>
      <c r="G140" s="14">
        <v>2.7043200000000001E-3</v>
      </c>
      <c r="H140" s="14">
        <v>3.2766579999999997E-2</v>
      </c>
      <c r="I140" s="15" t="s">
        <v>22</v>
      </c>
      <c r="J140" s="15" t="s">
        <v>23</v>
      </c>
      <c r="K140" s="4"/>
      <c r="L140" s="16"/>
      <c r="M140" s="16"/>
      <c r="N140" s="17"/>
      <c r="O140" s="17"/>
      <c r="P140" s="4"/>
      <c r="Q140" s="4"/>
      <c r="R140" s="4"/>
      <c r="S140" s="4"/>
    </row>
    <row r="141" spans="1:19" ht="15.75" customHeight="1" x14ac:dyDescent="0.2">
      <c r="B141" s="13" t="s">
        <v>18</v>
      </c>
      <c r="C141" s="13" t="s">
        <v>790</v>
      </c>
      <c r="D141" s="39">
        <v>70.458809799999997</v>
      </c>
      <c r="E141" s="39">
        <v>0.36787474999999997</v>
      </c>
      <c r="F141" s="39">
        <v>0.16271933</v>
      </c>
      <c r="G141" s="14">
        <v>4.29591E-3</v>
      </c>
      <c r="H141" s="14">
        <v>4.5878139999999998E-2</v>
      </c>
      <c r="I141" s="15" t="s">
        <v>22</v>
      </c>
      <c r="J141" s="15" t="s">
        <v>23</v>
      </c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5.75" customHeight="1" x14ac:dyDescent="0.2">
      <c r="B142" s="13" t="s">
        <v>18</v>
      </c>
      <c r="C142" s="13" t="s">
        <v>793</v>
      </c>
      <c r="D142" s="39">
        <v>295.15458799999999</v>
      </c>
      <c r="E142" s="39">
        <v>0.36280420000000002</v>
      </c>
      <c r="F142" s="39">
        <v>0.139907</v>
      </c>
      <c r="G142" s="14">
        <v>1.9257499999999999E-3</v>
      </c>
      <c r="H142" s="14">
        <v>2.5462729999999999E-2</v>
      </c>
      <c r="I142" s="15" t="s">
        <v>22</v>
      </c>
      <c r="J142" s="15" t="s">
        <v>23</v>
      </c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5.75" customHeight="1" x14ac:dyDescent="0.2">
      <c r="B143" s="13" t="s">
        <v>324</v>
      </c>
      <c r="C143" s="13" t="s">
        <v>801</v>
      </c>
      <c r="D143" s="39">
        <v>1523.5010600000001</v>
      </c>
      <c r="E143" s="39">
        <v>0.35589146999999999</v>
      </c>
      <c r="F143" s="39">
        <v>0.13194644999999999</v>
      </c>
      <c r="G143" s="14">
        <v>1.23185E-3</v>
      </c>
      <c r="H143" s="14">
        <v>1.8914899999999998E-2</v>
      </c>
      <c r="I143" s="15" t="s">
        <v>22</v>
      </c>
      <c r="J143" s="15" t="s">
        <v>23</v>
      </c>
      <c r="K143" s="4"/>
      <c r="L143" s="18"/>
      <c r="M143" s="18"/>
      <c r="N143" s="5"/>
      <c r="O143" s="18"/>
      <c r="P143" s="4"/>
      <c r="Q143" s="4"/>
      <c r="R143" s="4"/>
      <c r="S143" s="4"/>
    </row>
    <row r="144" spans="1:19" ht="15.75" customHeight="1" x14ac:dyDescent="0.2">
      <c r="B144" s="13" t="s">
        <v>356</v>
      </c>
      <c r="C144" s="13" t="s">
        <v>357</v>
      </c>
      <c r="D144" s="39">
        <v>2761.08797</v>
      </c>
      <c r="E144" s="39">
        <v>0.35427059999999999</v>
      </c>
      <c r="F144" s="39">
        <v>0.10628609999999999</v>
      </c>
      <c r="G144" s="14">
        <v>2.0720999999999999E-4</v>
      </c>
      <c r="H144" s="14">
        <v>4.5125199999999999E-3</v>
      </c>
      <c r="I144" s="15" t="s">
        <v>22</v>
      </c>
      <c r="J144" s="15" t="s">
        <v>23</v>
      </c>
      <c r="K144" s="4"/>
      <c r="L144" s="18"/>
      <c r="M144" s="5"/>
      <c r="N144" s="5"/>
      <c r="P144" s="4"/>
      <c r="Q144" s="4"/>
      <c r="R144" s="4"/>
      <c r="S144" s="4"/>
    </row>
    <row r="145" spans="2:19" ht="15.75" customHeight="1" x14ac:dyDescent="0.2">
      <c r="B145" s="13" t="s">
        <v>536</v>
      </c>
      <c r="C145" s="13" t="s">
        <v>810</v>
      </c>
      <c r="D145" s="39">
        <v>521.19152899999995</v>
      </c>
      <c r="E145" s="39">
        <v>0.35325645</v>
      </c>
      <c r="F145" s="39">
        <v>0.1128121</v>
      </c>
      <c r="G145" s="14">
        <v>4.2064000000000001E-4</v>
      </c>
      <c r="H145" s="14">
        <v>8.1486300000000005E-3</v>
      </c>
      <c r="I145" s="15" t="s">
        <v>22</v>
      </c>
      <c r="J145" s="15" t="s">
        <v>23</v>
      </c>
      <c r="K145" s="4"/>
      <c r="L145" s="4"/>
      <c r="M145" s="4"/>
      <c r="N145" s="4"/>
      <c r="O145" s="4"/>
      <c r="P145" s="4"/>
      <c r="Q145" s="4"/>
      <c r="R145" s="4"/>
      <c r="S145" s="4"/>
    </row>
    <row r="146" spans="2:19" ht="15.75" customHeight="1" x14ac:dyDescent="0.2">
      <c r="B146" s="13" t="s">
        <v>18</v>
      </c>
      <c r="C146" s="13" t="s">
        <v>814</v>
      </c>
      <c r="D146" s="39">
        <v>163.013959</v>
      </c>
      <c r="E146" s="39">
        <v>0.35255574000000001</v>
      </c>
      <c r="F146" s="39">
        <v>0.13046801</v>
      </c>
      <c r="G146" s="14">
        <v>1.4676400000000001E-3</v>
      </c>
      <c r="H146" s="14">
        <v>2.1435949999999999E-2</v>
      </c>
      <c r="I146" s="15" t="s">
        <v>22</v>
      </c>
      <c r="J146" s="15" t="s">
        <v>23</v>
      </c>
      <c r="K146" s="4"/>
      <c r="L146" s="4"/>
      <c r="M146" s="4"/>
      <c r="N146" s="4"/>
      <c r="O146" s="4"/>
      <c r="P146" s="4"/>
      <c r="Q146" s="4"/>
      <c r="R146" s="4"/>
      <c r="S146" s="4"/>
    </row>
    <row r="147" spans="2:19" ht="15.75" customHeight="1" x14ac:dyDescent="0.2">
      <c r="B147" s="13" t="s">
        <v>111</v>
      </c>
      <c r="C147" s="13" t="s">
        <v>112</v>
      </c>
      <c r="D147" s="39">
        <v>401.92954500000002</v>
      </c>
      <c r="E147" s="39">
        <v>0.33362975</v>
      </c>
      <c r="F147" s="39">
        <v>0.10543289</v>
      </c>
      <c r="G147" s="14">
        <v>4.1205000000000001E-4</v>
      </c>
      <c r="H147" s="14">
        <v>8.0290199999999996E-3</v>
      </c>
      <c r="I147" s="15" t="s">
        <v>22</v>
      </c>
      <c r="J147" s="15" t="s">
        <v>23</v>
      </c>
      <c r="K147" s="4"/>
      <c r="L147" s="18"/>
      <c r="M147" s="18"/>
      <c r="N147" s="5"/>
      <c r="O147" s="5"/>
      <c r="P147" s="11"/>
      <c r="Q147" s="4"/>
      <c r="R147" s="4"/>
      <c r="S147" s="4"/>
    </row>
    <row r="148" spans="2:19" ht="15.75" customHeight="1" x14ac:dyDescent="0.2">
      <c r="B148" s="13" t="s">
        <v>821</v>
      </c>
      <c r="C148" s="13" t="s">
        <v>822</v>
      </c>
      <c r="D148" s="39">
        <v>309.05632900000001</v>
      </c>
      <c r="E148" s="39">
        <v>0.32642085999999998</v>
      </c>
      <c r="F148" s="39">
        <v>0.11665374000000001</v>
      </c>
      <c r="G148" s="14">
        <v>1.2645E-3</v>
      </c>
      <c r="H148" s="14">
        <v>1.9327069999999998E-2</v>
      </c>
      <c r="I148" s="15" t="s">
        <v>22</v>
      </c>
      <c r="J148" s="15" t="s">
        <v>23</v>
      </c>
      <c r="K148" s="4"/>
      <c r="L148" s="4"/>
      <c r="M148" s="4"/>
      <c r="N148" s="4"/>
      <c r="O148" s="4"/>
      <c r="P148" s="4"/>
      <c r="Q148" s="4"/>
      <c r="R148" s="4"/>
      <c r="S148" s="4"/>
    </row>
    <row r="149" spans="2:19" ht="15.75" customHeight="1" x14ac:dyDescent="0.2">
      <c r="B149" s="13" t="s">
        <v>462</v>
      </c>
      <c r="C149" s="13" t="s">
        <v>464</v>
      </c>
      <c r="D149" s="39">
        <v>185.22174999999999</v>
      </c>
      <c r="E149" s="39">
        <v>0.31600318999999999</v>
      </c>
      <c r="F149" s="39">
        <v>0.13194016</v>
      </c>
      <c r="G149" s="14">
        <v>4.1384400000000002E-3</v>
      </c>
      <c r="H149" s="14">
        <v>4.4462010000000003E-2</v>
      </c>
      <c r="I149" s="15" t="s">
        <v>22</v>
      </c>
      <c r="J149" s="15" t="s">
        <v>23</v>
      </c>
      <c r="K149" s="4"/>
      <c r="L149" s="16"/>
      <c r="M149" s="16"/>
      <c r="N149" s="17"/>
      <c r="O149" s="17"/>
      <c r="P149" s="4"/>
      <c r="Q149" s="4"/>
      <c r="R149" s="4"/>
      <c r="S149" s="4"/>
    </row>
    <row r="150" spans="2:19" ht="15.75" customHeight="1" x14ac:dyDescent="0.2">
      <c r="B150" s="13" t="s">
        <v>33</v>
      </c>
      <c r="C150" s="13" t="s">
        <v>169</v>
      </c>
      <c r="D150" s="39">
        <v>1783.5663</v>
      </c>
      <c r="E150" s="39">
        <v>0.31534010000000001</v>
      </c>
      <c r="F150" s="39">
        <v>0.12539996</v>
      </c>
      <c r="G150" s="14">
        <v>3.0230500000000002E-3</v>
      </c>
      <c r="H150" s="14">
        <v>3.5974329999999999E-2</v>
      </c>
      <c r="I150" s="15" t="s">
        <v>22</v>
      </c>
      <c r="J150" s="15" t="s">
        <v>23</v>
      </c>
      <c r="K150" s="4"/>
      <c r="L150" s="16"/>
      <c r="M150" s="16"/>
      <c r="N150" s="16"/>
      <c r="O150" s="16"/>
      <c r="P150" s="4"/>
      <c r="Q150" s="4"/>
      <c r="R150" s="4"/>
      <c r="S150" s="4"/>
    </row>
    <row r="151" spans="2:19" ht="15.75" customHeight="1" x14ac:dyDescent="0.2">
      <c r="B151" s="13" t="s">
        <v>147</v>
      </c>
      <c r="C151" s="13" t="s">
        <v>148</v>
      </c>
      <c r="D151" s="39">
        <v>223.70110199999999</v>
      </c>
      <c r="E151" s="39">
        <v>0.31524191000000001</v>
      </c>
      <c r="F151" s="39">
        <v>0.11898038</v>
      </c>
      <c r="G151" s="14">
        <v>2.30657E-3</v>
      </c>
      <c r="H151" s="14">
        <v>2.9111649999999999E-2</v>
      </c>
      <c r="I151" s="15" t="s">
        <v>22</v>
      </c>
      <c r="J151" s="15" t="s">
        <v>23</v>
      </c>
      <c r="K151" s="4"/>
      <c r="L151" s="18"/>
      <c r="M151" s="18"/>
      <c r="N151" s="5"/>
      <c r="O151" s="5"/>
      <c r="P151" s="4"/>
      <c r="Q151" s="4"/>
      <c r="R151" s="4"/>
      <c r="S151" s="4"/>
    </row>
    <row r="152" spans="2:19" ht="15.75" customHeight="1" x14ac:dyDescent="0.2">
      <c r="B152" s="13" t="s">
        <v>836</v>
      </c>
      <c r="C152" s="13" t="s">
        <v>838</v>
      </c>
      <c r="D152" s="39">
        <v>1253.00531</v>
      </c>
      <c r="E152" s="39">
        <v>0.31376089000000001</v>
      </c>
      <c r="F152" s="39">
        <v>0.11697961</v>
      </c>
      <c r="G152" s="14">
        <v>2.04952E-3</v>
      </c>
      <c r="H152" s="14">
        <v>2.6675730000000002E-2</v>
      </c>
      <c r="I152" s="15" t="s">
        <v>22</v>
      </c>
      <c r="J152" s="15" t="s">
        <v>23</v>
      </c>
      <c r="K152" s="4"/>
      <c r="L152" s="4"/>
      <c r="M152" s="4"/>
      <c r="N152" s="4"/>
      <c r="O152" s="4"/>
      <c r="P152" s="4"/>
      <c r="Q152" s="4"/>
      <c r="R152" s="4"/>
      <c r="S152" s="4"/>
    </row>
    <row r="153" spans="2:19" ht="15.75" customHeight="1" x14ac:dyDescent="0.2">
      <c r="B153" s="13" t="s">
        <v>841</v>
      </c>
      <c r="C153" s="13" t="s">
        <v>842</v>
      </c>
      <c r="D153" s="39">
        <v>169.16863599999999</v>
      </c>
      <c r="E153" s="39">
        <v>0.29618602999999999</v>
      </c>
      <c r="F153" s="39">
        <v>0.11626098999999999</v>
      </c>
      <c r="G153" s="14">
        <v>3.2406499999999999E-3</v>
      </c>
      <c r="H153" s="14">
        <v>3.8290249999999998E-2</v>
      </c>
      <c r="I153" s="15" t="s">
        <v>22</v>
      </c>
      <c r="J153" s="15" t="s">
        <v>23</v>
      </c>
      <c r="K153" s="4"/>
      <c r="L153" s="4"/>
      <c r="M153" s="4"/>
      <c r="N153" s="4"/>
      <c r="O153" s="4"/>
      <c r="P153" s="5"/>
      <c r="Q153" s="5"/>
      <c r="R153" s="22"/>
      <c r="S153" s="4"/>
    </row>
    <row r="154" spans="2:19" ht="15.75" customHeight="1" x14ac:dyDescent="0.2">
      <c r="B154" s="13" t="s">
        <v>846</v>
      </c>
      <c r="C154" s="13" t="s">
        <v>847</v>
      </c>
      <c r="D154" s="39">
        <v>1497.4166700000001</v>
      </c>
      <c r="E154" s="39">
        <v>0.29215416999999999</v>
      </c>
      <c r="F154" s="39">
        <v>0.11246998</v>
      </c>
      <c r="G154" s="14">
        <v>2.7987400000000001E-3</v>
      </c>
      <c r="H154" s="14">
        <v>3.3787629999999999E-2</v>
      </c>
      <c r="I154" s="15" t="s">
        <v>22</v>
      </c>
      <c r="J154" s="15" t="s">
        <v>23</v>
      </c>
      <c r="K154" s="4"/>
      <c r="L154" s="4"/>
      <c r="M154" s="4"/>
      <c r="N154" s="4"/>
      <c r="O154" s="4"/>
      <c r="P154" s="4"/>
      <c r="Q154" s="4"/>
      <c r="R154" s="4"/>
      <c r="S154" s="4"/>
    </row>
    <row r="155" spans="2:19" ht="15.75" customHeight="1" x14ac:dyDescent="0.2">
      <c r="B155" s="13" t="s">
        <v>479</v>
      </c>
      <c r="C155" s="13" t="s">
        <v>481</v>
      </c>
      <c r="D155" s="39">
        <v>461.53810299999998</v>
      </c>
      <c r="E155" s="39">
        <v>0.27263221999999998</v>
      </c>
      <c r="F155" s="39">
        <v>0.10745813</v>
      </c>
      <c r="G155" s="14">
        <v>3.6597399999999999E-3</v>
      </c>
      <c r="H155" s="14">
        <v>4.1228189999999998E-2</v>
      </c>
      <c r="I155" s="15" t="s">
        <v>22</v>
      </c>
      <c r="J155" s="15" t="s">
        <v>23</v>
      </c>
      <c r="K155" s="4"/>
      <c r="L155" s="4"/>
      <c r="M155" s="4"/>
      <c r="N155" s="4"/>
      <c r="O155" s="4"/>
      <c r="P155" s="5"/>
      <c r="Q155" s="5"/>
      <c r="R155" s="5"/>
      <c r="S155" s="4"/>
    </row>
    <row r="156" spans="2:19" ht="15.75" customHeight="1" x14ac:dyDescent="0.2">
      <c r="B156" s="13" t="s">
        <v>857</v>
      </c>
      <c r="C156" s="13" t="s">
        <v>858</v>
      </c>
      <c r="D156" s="39">
        <v>351.700017</v>
      </c>
      <c r="E156" s="39">
        <v>0.26768850999999999</v>
      </c>
      <c r="F156" s="39">
        <v>9.2379359999999994E-2</v>
      </c>
      <c r="G156" s="14">
        <v>1.52761E-3</v>
      </c>
      <c r="H156" s="14">
        <v>2.1939650000000002E-2</v>
      </c>
      <c r="I156" s="15" t="s">
        <v>22</v>
      </c>
      <c r="J156" s="15" t="s">
        <v>23</v>
      </c>
      <c r="K156" s="4"/>
      <c r="L156" s="4"/>
      <c r="M156" s="4"/>
      <c r="N156" s="4"/>
      <c r="O156" s="4"/>
      <c r="P156" s="4"/>
      <c r="Q156" s="4"/>
      <c r="R156" s="4"/>
      <c r="S156" s="4"/>
    </row>
    <row r="157" spans="2:19" ht="15.75" customHeight="1" x14ac:dyDescent="0.2">
      <c r="B157" s="13" t="s">
        <v>862</v>
      </c>
      <c r="C157" s="13" t="s">
        <v>863</v>
      </c>
      <c r="D157" s="39">
        <v>770.00823200000002</v>
      </c>
      <c r="E157" s="39">
        <v>0.26687910999999997</v>
      </c>
      <c r="F157" s="39">
        <v>9.8814070000000004E-2</v>
      </c>
      <c r="G157" s="14">
        <v>2.4709300000000001E-3</v>
      </c>
      <c r="H157" s="14">
        <v>3.0493119999999999E-2</v>
      </c>
      <c r="I157" s="15" t="s">
        <v>22</v>
      </c>
      <c r="J157" s="15" t="s">
        <v>23</v>
      </c>
      <c r="K157" s="4"/>
      <c r="L157" s="16"/>
      <c r="M157" s="16"/>
      <c r="N157" s="17"/>
      <c r="O157" s="16"/>
      <c r="P157" s="4"/>
      <c r="Q157" s="4"/>
      <c r="R157" s="4"/>
      <c r="S157" s="4"/>
    </row>
    <row r="158" spans="2:19" ht="15.75" customHeight="1" x14ac:dyDescent="0.2">
      <c r="B158" s="13" t="s">
        <v>864</v>
      </c>
      <c r="C158" s="13" t="s">
        <v>866</v>
      </c>
      <c r="D158" s="39">
        <v>283.27598799999998</v>
      </c>
      <c r="E158" s="39">
        <v>0.23916982000000001</v>
      </c>
      <c r="F158" s="39">
        <v>9.1200509999999999E-2</v>
      </c>
      <c r="G158" s="14">
        <v>3.9447400000000004E-3</v>
      </c>
      <c r="H158" s="14">
        <v>4.3146869999999997E-2</v>
      </c>
      <c r="I158" s="15" t="s">
        <v>22</v>
      </c>
      <c r="J158" s="15" t="s">
        <v>23</v>
      </c>
      <c r="K158" s="4"/>
      <c r="L158" s="4"/>
      <c r="M158" s="4"/>
      <c r="N158" s="4"/>
      <c r="O158" s="4"/>
      <c r="P158" s="4"/>
      <c r="Q158" s="4"/>
      <c r="R158" s="4"/>
      <c r="S158" s="4"/>
    </row>
    <row r="159" spans="2:19" ht="15.75" customHeight="1" x14ac:dyDescent="0.2">
      <c r="B159" s="13" t="s">
        <v>868</v>
      </c>
      <c r="C159" s="13" t="s">
        <v>869</v>
      </c>
      <c r="D159" s="39">
        <v>340.744056</v>
      </c>
      <c r="E159" s="39">
        <v>-0.2376664</v>
      </c>
      <c r="F159" s="39">
        <v>9.1994480000000003E-2</v>
      </c>
      <c r="G159" s="14">
        <v>4.1025000000000002E-3</v>
      </c>
      <c r="H159" s="14">
        <v>4.4237940000000003E-2</v>
      </c>
      <c r="I159" s="29" t="s">
        <v>575</v>
      </c>
      <c r="J159" s="15" t="s">
        <v>23</v>
      </c>
      <c r="K159" s="4"/>
      <c r="L159" s="4"/>
      <c r="M159" s="4"/>
      <c r="N159" s="4"/>
      <c r="O159" s="4"/>
      <c r="P159" s="4"/>
      <c r="Q159" s="4"/>
      <c r="R159" s="4"/>
      <c r="S159" s="4"/>
    </row>
    <row r="160" spans="2:19" ht="15.75" customHeight="1" x14ac:dyDescent="0.2">
      <c r="B160" s="13" t="s">
        <v>874</v>
      </c>
      <c r="C160" s="13" t="s">
        <v>875</v>
      </c>
      <c r="D160" s="39">
        <v>798.96619699999997</v>
      </c>
      <c r="E160" s="39">
        <v>-0.23882390000000001</v>
      </c>
      <c r="F160" s="39">
        <v>9.3097250000000006E-2</v>
      </c>
      <c r="G160" s="14">
        <v>4.4194100000000004E-3</v>
      </c>
      <c r="H160" s="14">
        <v>4.7046289999999998E-2</v>
      </c>
      <c r="I160" s="29" t="s">
        <v>575</v>
      </c>
      <c r="J160" s="15" t="s">
        <v>23</v>
      </c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5.75" customHeight="1" x14ac:dyDescent="0.2">
      <c r="B161" s="13" t="s">
        <v>877</v>
      </c>
      <c r="C161" s="13" t="s">
        <v>878</v>
      </c>
      <c r="D161" s="39">
        <v>3137.4966100000001</v>
      </c>
      <c r="E161" s="39">
        <v>-0.29640119999999998</v>
      </c>
      <c r="F161" s="39">
        <v>0.12266326</v>
      </c>
      <c r="G161" s="14">
        <v>4.7998600000000004E-3</v>
      </c>
      <c r="H161" s="14">
        <v>4.9978519999999999E-2</v>
      </c>
      <c r="I161" s="29" t="s">
        <v>575</v>
      </c>
      <c r="J161" s="15" t="s">
        <v>23</v>
      </c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5.75" customHeight="1" x14ac:dyDescent="0.2">
      <c r="B162" s="13" t="s">
        <v>850</v>
      </c>
      <c r="C162" s="13" t="s">
        <v>883</v>
      </c>
      <c r="D162" s="39">
        <v>344.36676799999998</v>
      </c>
      <c r="E162" s="39">
        <v>-0.3181524</v>
      </c>
      <c r="F162" s="39">
        <v>0.1175185</v>
      </c>
      <c r="G162" s="14">
        <v>1.8206800000000001E-3</v>
      </c>
      <c r="H162" s="14">
        <v>2.4965040000000001E-2</v>
      </c>
      <c r="I162" s="29" t="s">
        <v>575</v>
      </c>
      <c r="J162" s="15" t="s">
        <v>23</v>
      </c>
      <c r="K162" s="4"/>
      <c r="L162" s="16"/>
      <c r="M162" s="16"/>
      <c r="N162" s="17"/>
      <c r="O162" s="16"/>
      <c r="P162" s="4"/>
      <c r="Q162" s="4"/>
      <c r="R162" s="4"/>
      <c r="S162" s="4"/>
    </row>
    <row r="163" spans="1:19" ht="15.75" customHeight="1" x14ac:dyDescent="0.2">
      <c r="B163" s="13" t="s">
        <v>885</v>
      </c>
      <c r="C163" s="13" t="s">
        <v>886</v>
      </c>
      <c r="D163" s="39">
        <v>3514.9006800000002</v>
      </c>
      <c r="E163" s="39">
        <v>-0.32218799999999997</v>
      </c>
      <c r="F163" s="39">
        <v>0.13392620999999999</v>
      </c>
      <c r="G163" s="14">
        <v>4.0794200000000003E-3</v>
      </c>
      <c r="H163" s="14">
        <v>4.4237940000000003E-2</v>
      </c>
      <c r="I163" s="29" t="s">
        <v>575</v>
      </c>
      <c r="J163" s="15" t="s">
        <v>23</v>
      </c>
      <c r="K163" s="4"/>
      <c r="L163" s="4"/>
      <c r="M163" s="4"/>
      <c r="N163" s="4"/>
      <c r="O163" s="4"/>
      <c r="P163" s="22"/>
      <c r="Q163" s="5"/>
      <c r="R163" s="5"/>
      <c r="S163" s="4"/>
    </row>
    <row r="164" spans="1:19" ht="15.75" customHeight="1" x14ac:dyDescent="0.2">
      <c r="B164" s="13" t="s">
        <v>524</v>
      </c>
      <c r="C164" s="13" t="s">
        <v>525</v>
      </c>
      <c r="D164" s="39">
        <v>3041.3628600000002</v>
      </c>
      <c r="E164" s="39">
        <v>-0.3224341</v>
      </c>
      <c r="F164" s="39">
        <v>0.11956435</v>
      </c>
      <c r="G164" s="14">
        <v>1.90581E-3</v>
      </c>
      <c r="H164" s="14">
        <v>2.5462729999999999E-2</v>
      </c>
      <c r="I164" s="29" t="s">
        <v>575</v>
      </c>
      <c r="J164" s="15" t="s">
        <v>23</v>
      </c>
      <c r="K164" s="4"/>
      <c r="L164" s="4"/>
      <c r="M164" s="4"/>
      <c r="N164" s="4"/>
      <c r="O164" s="4"/>
      <c r="P164" s="5"/>
      <c r="Q164" s="5"/>
      <c r="R164" s="22"/>
      <c r="S164" s="4"/>
    </row>
    <row r="165" spans="1:19" ht="15.75" customHeight="1" x14ac:dyDescent="0.2">
      <c r="B165" s="13" t="s">
        <v>895</v>
      </c>
      <c r="C165" s="13" t="s">
        <v>896</v>
      </c>
      <c r="D165" s="39">
        <v>246.95118199999999</v>
      </c>
      <c r="E165" s="39">
        <v>-0.3236869</v>
      </c>
      <c r="F165" s="39">
        <v>0.10990545</v>
      </c>
      <c r="G165" s="14">
        <v>8.9112999999999996E-4</v>
      </c>
      <c r="H165" s="14">
        <v>1.455509E-2</v>
      </c>
      <c r="I165" s="29" t="s">
        <v>575</v>
      </c>
      <c r="J165" s="15" t="s">
        <v>23</v>
      </c>
      <c r="K165" s="4"/>
      <c r="L165" s="4"/>
      <c r="M165" s="4"/>
      <c r="N165" s="4"/>
      <c r="O165" s="4"/>
      <c r="P165" s="5"/>
      <c r="Q165" s="5"/>
      <c r="R165" s="4"/>
      <c r="S165" s="4"/>
    </row>
    <row r="166" spans="1:19" ht="15.75" customHeight="1" x14ac:dyDescent="0.2">
      <c r="B166" s="13" t="s">
        <v>900</v>
      </c>
      <c r="C166" s="13" t="s">
        <v>901</v>
      </c>
      <c r="D166" s="39">
        <v>105.91247799999999</v>
      </c>
      <c r="E166" s="39">
        <v>-0.34373169999999997</v>
      </c>
      <c r="F166" s="39">
        <v>0.14266208</v>
      </c>
      <c r="G166" s="14">
        <v>3.4754600000000001E-3</v>
      </c>
      <c r="H166" s="14">
        <v>3.965838E-2</v>
      </c>
      <c r="I166" s="29" t="s">
        <v>575</v>
      </c>
      <c r="J166" s="15" t="s">
        <v>23</v>
      </c>
      <c r="K166" s="4"/>
      <c r="L166" s="16"/>
      <c r="M166" s="16"/>
      <c r="N166" s="16"/>
      <c r="O166" s="16"/>
      <c r="P166" s="22"/>
      <c r="Q166" s="5"/>
      <c r="R166" s="5"/>
      <c r="S166" s="4"/>
    </row>
    <row r="167" spans="1:19" ht="15.75" customHeight="1" x14ac:dyDescent="0.2">
      <c r="B167" s="13" t="s">
        <v>18</v>
      </c>
      <c r="C167" s="13" t="s">
        <v>904</v>
      </c>
      <c r="D167" s="39">
        <v>105.578934</v>
      </c>
      <c r="E167" s="39">
        <v>-0.34545379999999998</v>
      </c>
      <c r="F167" s="39">
        <v>0.13748395999999999</v>
      </c>
      <c r="G167" s="14">
        <v>2.7032800000000002E-3</v>
      </c>
      <c r="H167" s="14">
        <v>3.2766579999999997E-2</v>
      </c>
      <c r="I167" s="29" t="s">
        <v>575</v>
      </c>
      <c r="J167" s="15" t="s">
        <v>23</v>
      </c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5.75" customHeight="1" x14ac:dyDescent="0.2">
      <c r="B168" s="13" t="s">
        <v>601</v>
      </c>
      <c r="C168" s="13" t="s">
        <v>602</v>
      </c>
      <c r="D168" s="39">
        <v>225.755459</v>
      </c>
      <c r="E168" s="39">
        <v>-0.34974420000000001</v>
      </c>
      <c r="F168" s="39">
        <v>0.13841194000000001</v>
      </c>
      <c r="G168" s="14">
        <v>2.63745E-3</v>
      </c>
      <c r="H168" s="14">
        <v>3.2190370000000003E-2</v>
      </c>
      <c r="I168" s="29" t="s">
        <v>575</v>
      </c>
      <c r="J168" s="15" t="s">
        <v>23</v>
      </c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5.75" customHeight="1" x14ac:dyDescent="0.2">
      <c r="B169" s="13" t="s">
        <v>18</v>
      </c>
      <c r="C169" s="13" t="s">
        <v>912</v>
      </c>
      <c r="D169" s="39">
        <v>94.452661500000005</v>
      </c>
      <c r="E169" s="39">
        <v>-0.35077219999999998</v>
      </c>
      <c r="F169" s="39">
        <v>0.14648559</v>
      </c>
      <c r="G169" s="14">
        <v>3.6625300000000002E-3</v>
      </c>
      <c r="H169" s="14">
        <v>4.1228189999999998E-2</v>
      </c>
      <c r="I169" s="29" t="s">
        <v>575</v>
      </c>
      <c r="J169" s="15" t="s">
        <v>23</v>
      </c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5.75" customHeight="1" x14ac:dyDescent="0.2">
      <c r="B170" s="13" t="s">
        <v>914</v>
      </c>
      <c r="C170" s="13" t="s">
        <v>915</v>
      </c>
      <c r="D170" s="39">
        <v>437.76769999999999</v>
      </c>
      <c r="E170" s="39">
        <v>-0.35265049999999998</v>
      </c>
      <c r="F170" s="39">
        <v>0.14713340999999999</v>
      </c>
      <c r="G170" s="14">
        <v>3.4581899999999999E-3</v>
      </c>
      <c r="H170" s="14">
        <v>3.9596880000000001E-2</v>
      </c>
      <c r="I170" s="29" t="s">
        <v>575</v>
      </c>
      <c r="J170" s="15" t="s">
        <v>23</v>
      </c>
      <c r="K170" s="4"/>
      <c r="L170" s="4"/>
      <c r="M170" s="4"/>
      <c r="N170" s="4"/>
      <c r="O170" s="4"/>
      <c r="P170" s="27"/>
      <c r="Q170" s="27"/>
      <c r="R170" s="5"/>
      <c r="S170" s="4"/>
    </row>
    <row r="171" spans="1:19" ht="15.75" customHeight="1" x14ac:dyDescent="0.2">
      <c r="B171" s="13" t="s">
        <v>918</v>
      </c>
      <c r="C171" s="13" t="s">
        <v>919</v>
      </c>
      <c r="D171" s="39">
        <v>5339.89822</v>
      </c>
      <c r="E171" s="39">
        <v>-0.3553211</v>
      </c>
      <c r="F171" s="39">
        <v>0.11270382</v>
      </c>
      <c r="G171" s="14">
        <v>3.9497000000000002E-4</v>
      </c>
      <c r="H171" s="14">
        <v>7.7871399999999997E-3</v>
      </c>
      <c r="I171" s="29" t="s">
        <v>575</v>
      </c>
      <c r="J171" s="15" t="s">
        <v>23</v>
      </c>
      <c r="K171" s="4"/>
      <c r="L171" s="16"/>
      <c r="M171" s="16"/>
      <c r="N171" s="16"/>
      <c r="O171" s="16"/>
      <c r="P171" s="4"/>
      <c r="Q171" s="4"/>
      <c r="R171" s="4"/>
      <c r="S171" s="4"/>
    </row>
    <row r="172" spans="1:19" ht="15.75" customHeight="1" x14ac:dyDescent="0.2">
      <c r="A172" s="11" t="s">
        <v>920</v>
      </c>
      <c r="B172" s="13" t="s">
        <v>580</v>
      </c>
      <c r="C172" s="13" t="s">
        <v>581</v>
      </c>
      <c r="D172" s="39">
        <v>662.01850200000001</v>
      </c>
      <c r="E172" s="39">
        <v>-0.35649130000000001</v>
      </c>
      <c r="F172" s="39">
        <v>9.5923739999999993E-2</v>
      </c>
      <c r="G172" s="14">
        <v>4.8099999999999997E-5</v>
      </c>
      <c r="H172" s="14">
        <v>1.44308E-3</v>
      </c>
      <c r="I172" s="29" t="s">
        <v>575</v>
      </c>
      <c r="J172" s="15" t="s">
        <v>23</v>
      </c>
      <c r="K172" s="4"/>
      <c r="L172" s="4"/>
      <c r="M172" s="4"/>
      <c r="N172" s="31"/>
      <c r="O172" s="31"/>
      <c r="P172" s="4"/>
      <c r="Q172" s="4"/>
      <c r="R172" s="4"/>
      <c r="S172" s="4"/>
    </row>
    <row r="173" spans="1:19" ht="15.75" customHeight="1" x14ac:dyDescent="0.2">
      <c r="B173" s="13" t="s">
        <v>921</v>
      </c>
      <c r="C173" s="13" t="s">
        <v>922</v>
      </c>
      <c r="D173" s="39">
        <v>214.922979</v>
      </c>
      <c r="E173" s="39">
        <v>-0.35968929999999999</v>
      </c>
      <c r="F173" s="39">
        <v>0.13372471999999999</v>
      </c>
      <c r="G173" s="14">
        <v>1.6090500000000001E-3</v>
      </c>
      <c r="H173" s="14">
        <v>2.2717569999999999E-2</v>
      </c>
      <c r="I173" s="29" t="s">
        <v>575</v>
      </c>
      <c r="J173" s="15" t="s">
        <v>23</v>
      </c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5.75" customHeight="1" x14ac:dyDescent="0.2">
      <c r="B174" s="13" t="s">
        <v>805</v>
      </c>
      <c r="C174" s="13" t="s">
        <v>806</v>
      </c>
      <c r="D174" s="39">
        <v>250.93709899999999</v>
      </c>
      <c r="E174" s="39">
        <v>-0.35999579999999998</v>
      </c>
      <c r="F174" s="39">
        <v>0.15145031</v>
      </c>
      <c r="G174" s="14">
        <v>3.41136E-3</v>
      </c>
      <c r="H174" s="14">
        <v>3.9467500000000003E-2</v>
      </c>
      <c r="I174" s="29" t="s">
        <v>575</v>
      </c>
      <c r="J174" s="15" t="s">
        <v>23</v>
      </c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5.75" customHeight="1" x14ac:dyDescent="0.2">
      <c r="B175" s="13" t="s">
        <v>926</v>
      </c>
      <c r="C175" s="13" t="s">
        <v>927</v>
      </c>
      <c r="D175" s="39">
        <v>107.320156</v>
      </c>
      <c r="E175" s="39">
        <v>-0.367539</v>
      </c>
      <c r="F175" s="39">
        <v>0.1546063</v>
      </c>
      <c r="G175" s="14">
        <v>3.4445600000000002E-3</v>
      </c>
      <c r="H175" s="14">
        <v>3.9576859999999998E-2</v>
      </c>
      <c r="I175" s="29" t="s">
        <v>575</v>
      </c>
      <c r="J175" s="15" t="s">
        <v>23</v>
      </c>
      <c r="K175" s="4"/>
      <c r="L175" s="4"/>
      <c r="M175" s="4"/>
      <c r="N175" s="4"/>
      <c r="O175" s="4"/>
      <c r="P175" s="5"/>
      <c r="Q175" s="5"/>
      <c r="R175" s="5"/>
      <c r="S175" s="4"/>
    </row>
    <row r="176" spans="1:19" ht="15.75" customHeight="1" x14ac:dyDescent="0.2">
      <c r="B176" s="13" t="s">
        <v>463</v>
      </c>
      <c r="C176" s="13" t="s">
        <v>465</v>
      </c>
      <c r="D176" s="39">
        <v>1975.4891399999999</v>
      </c>
      <c r="E176" s="39">
        <v>-0.38316090000000003</v>
      </c>
      <c r="F176" s="39">
        <v>0.11288223999999999</v>
      </c>
      <c r="G176" s="14">
        <v>1.5190000000000001E-4</v>
      </c>
      <c r="H176" s="14">
        <v>3.5394200000000002E-3</v>
      </c>
      <c r="I176" s="29" t="s">
        <v>575</v>
      </c>
      <c r="J176" s="15" t="s">
        <v>23</v>
      </c>
      <c r="K176" s="4"/>
      <c r="L176" s="16"/>
      <c r="M176" s="16"/>
      <c r="N176" s="17"/>
      <c r="O176" s="16"/>
      <c r="P176" s="4"/>
      <c r="Q176" s="4"/>
      <c r="R176" s="4"/>
      <c r="S176" s="4"/>
    </row>
    <row r="177" spans="1:26" ht="15.75" customHeight="1" x14ac:dyDescent="0.2">
      <c r="B177" s="13" t="s">
        <v>929</v>
      </c>
      <c r="C177" s="13" t="s">
        <v>931</v>
      </c>
      <c r="D177" s="39">
        <v>157.62799899999999</v>
      </c>
      <c r="E177" s="39">
        <v>-0.38421490000000003</v>
      </c>
      <c r="F177" s="39">
        <v>0.1350674</v>
      </c>
      <c r="G177" s="14">
        <v>8.8068E-4</v>
      </c>
      <c r="H177" s="14">
        <v>1.4455340000000001E-2</v>
      </c>
      <c r="I177" s="29" t="s">
        <v>575</v>
      </c>
      <c r="J177" s="15" t="s">
        <v>23</v>
      </c>
      <c r="K177" s="4"/>
      <c r="L177" s="4"/>
      <c r="M177" s="4"/>
      <c r="N177" s="4"/>
      <c r="O177" s="4"/>
      <c r="P177" s="4"/>
      <c r="Q177" s="4"/>
      <c r="R177" s="4"/>
      <c r="S177" s="4"/>
    </row>
    <row r="178" spans="1:26" ht="15.75" customHeight="1" x14ac:dyDescent="0.2">
      <c r="B178" s="13" t="s">
        <v>18</v>
      </c>
      <c r="C178" s="13" t="s">
        <v>657</v>
      </c>
      <c r="D178" s="39">
        <v>128.90236300000001</v>
      </c>
      <c r="E178" s="39">
        <v>-0.3845073</v>
      </c>
      <c r="F178" s="39">
        <v>0.12860546</v>
      </c>
      <c r="G178" s="14">
        <v>5.8719000000000002E-4</v>
      </c>
      <c r="H178" s="14">
        <v>1.0633170000000001E-2</v>
      </c>
      <c r="I178" s="29" t="s">
        <v>575</v>
      </c>
      <c r="J178" s="15" t="s">
        <v>23</v>
      </c>
      <c r="K178" s="4"/>
      <c r="L178" s="4"/>
      <c r="M178" s="4"/>
      <c r="N178" s="4"/>
      <c r="O178" s="4"/>
      <c r="P178" s="4"/>
      <c r="Q178" s="4"/>
      <c r="R178" s="4"/>
      <c r="S178" s="4"/>
    </row>
    <row r="179" spans="1:26" ht="15.75" customHeight="1" x14ac:dyDescent="0.2">
      <c r="B179" s="13" t="s">
        <v>935</v>
      </c>
      <c r="C179" s="13" t="s">
        <v>936</v>
      </c>
      <c r="D179" s="39">
        <v>242.554473</v>
      </c>
      <c r="E179" s="39">
        <v>-0.38926500000000003</v>
      </c>
      <c r="F179" s="39">
        <v>0.16999702</v>
      </c>
      <c r="G179" s="14">
        <v>3.86806E-3</v>
      </c>
      <c r="H179" s="14">
        <v>4.2676789999999999E-2</v>
      </c>
      <c r="I179" s="29" t="s">
        <v>575</v>
      </c>
      <c r="J179" s="15" t="s">
        <v>23</v>
      </c>
      <c r="K179" s="4"/>
      <c r="L179" s="4"/>
      <c r="M179" s="4"/>
      <c r="N179" s="4"/>
      <c r="O179" s="4"/>
      <c r="P179" s="4"/>
      <c r="Q179" s="4"/>
      <c r="R179" s="4"/>
      <c r="S179" s="4"/>
    </row>
    <row r="180" spans="1:26" ht="15.75" customHeight="1" x14ac:dyDescent="0.2">
      <c r="B180" s="13" t="s">
        <v>18</v>
      </c>
      <c r="C180" s="13" t="s">
        <v>938</v>
      </c>
      <c r="D180" s="39">
        <v>148.63520500000001</v>
      </c>
      <c r="E180" s="39">
        <v>-0.38952730000000002</v>
      </c>
      <c r="F180" s="39">
        <v>0.13549584000000001</v>
      </c>
      <c r="G180" s="14">
        <v>7.2773E-4</v>
      </c>
      <c r="H180" s="14">
        <v>1.269524E-2</v>
      </c>
      <c r="I180" s="29" t="s">
        <v>575</v>
      </c>
      <c r="J180" s="15" t="s">
        <v>23</v>
      </c>
      <c r="K180" s="4"/>
      <c r="L180" s="4"/>
      <c r="M180" s="4"/>
      <c r="N180" s="4"/>
      <c r="O180" s="4"/>
      <c r="P180" s="4"/>
      <c r="Q180" s="4"/>
      <c r="R180" s="4"/>
      <c r="S180" s="4"/>
    </row>
    <row r="181" spans="1:26" ht="15.75" customHeight="1" x14ac:dyDescent="0.2">
      <c r="B181" s="13" t="s">
        <v>941</v>
      </c>
      <c r="C181" s="13" t="s">
        <v>942</v>
      </c>
      <c r="D181" s="39">
        <v>7719.3376699999999</v>
      </c>
      <c r="E181" s="39">
        <v>-0.3989936</v>
      </c>
      <c r="F181" s="39">
        <v>0.15658996999999999</v>
      </c>
      <c r="G181" s="14">
        <v>1.9490099999999999E-3</v>
      </c>
      <c r="H181" s="14">
        <v>2.5668400000000001E-2</v>
      </c>
      <c r="I181" s="29" t="s">
        <v>575</v>
      </c>
      <c r="J181" s="15" t="s">
        <v>23</v>
      </c>
      <c r="K181" s="4"/>
      <c r="L181" s="17"/>
      <c r="M181" s="23"/>
      <c r="N181" s="17"/>
      <c r="O181" s="17"/>
      <c r="P181" s="4"/>
      <c r="Q181" s="4"/>
      <c r="R181" s="4"/>
      <c r="S181" s="4"/>
    </row>
    <row r="182" spans="1:26" ht="15.75" customHeight="1" x14ac:dyDescent="0.2">
      <c r="B182" s="13" t="s">
        <v>862</v>
      </c>
      <c r="C182" s="13" t="s">
        <v>944</v>
      </c>
      <c r="D182" s="39">
        <v>231.771952</v>
      </c>
      <c r="E182" s="39">
        <v>-0.40052310000000002</v>
      </c>
      <c r="F182" s="39">
        <v>0.13965269</v>
      </c>
      <c r="G182" s="14">
        <v>7.7448999999999997E-4</v>
      </c>
      <c r="H182" s="14">
        <v>1.3233780000000001E-2</v>
      </c>
      <c r="I182" s="29" t="s">
        <v>575</v>
      </c>
      <c r="J182" s="15" t="s">
        <v>23</v>
      </c>
      <c r="K182" s="4"/>
      <c r="L182" s="16"/>
      <c r="M182" s="16"/>
      <c r="N182" s="17"/>
      <c r="O182" s="16"/>
      <c r="P182" s="4"/>
      <c r="Q182" s="4"/>
      <c r="R182" s="4"/>
      <c r="S182" s="4"/>
    </row>
    <row r="183" spans="1:26" ht="15.75" customHeight="1" x14ac:dyDescent="0.2">
      <c r="B183" s="13" t="s">
        <v>947</v>
      </c>
      <c r="C183" s="13" t="s">
        <v>948</v>
      </c>
      <c r="D183" s="39">
        <v>2893.91156</v>
      </c>
      <c r="E183" s="39">
        <v>-0.40659810000000002</v>
      </c>
      <c r="F183" s="39">
        <v>0.12423948999999999</v>
      </c>
      <c r="G183" s="14">
        <v>2.0076E-4</v>
      </c>
      <c r="H183" s="14">
        <v>4.4009100000000001E-3</v>
      </c>
      <c r="I183" s="29" t="s">
        <v>575</v>
      </c>
      <c r="J183" s="15" t="s">
        <v>23</v>
      </c>
      <c r="K183" s="4"/>
      <c r="L183" s="16"/>
      <c r="M183" s="21"/>
      <c r="N183" s="17"/>
      <c r="O183" s="21"/>
      <c r="P183" s="4"/>
      <c r="Q183" s="4"/>
      <c r="R183" s="4"/>
      <c r="S183" s="4"/>
    </row>
    <row r="184" spans="1:26" ht="15.75" customHeight="1" x14ac:dyDescent="0.2">
      <c r="B184" s="13" t="s">
        <v>950</v>
      </c>
      <c r="C184" s="13" t="s">
        <v>951</v>
      </c>
      <c r="D184" s="39">
        <v>150.975729</v>
      </c>
      <c r="E184" s="39">
        <v>-0.41105019999999998</v>
      </c>
      <c r="F184" s="39">
        <v>0.13014350999999999</v>
      </c>
      <c r="G184" s="14">
        <v>2.9766999999999999E-4</v>
      </c>
      <c r="H184" s="14">
        <v>6.1603999999999999E-3</v>
      </c>
      <c r="I184" s="29" t="s">
        <v>575</v>
      </c>
      <c r="J184" s="15" t="s">
        <v>23</v>
      </c>
      <c r="K184" s="4"/>
      <c r="L184" s="4"/>
      <c r="M184" s="4"/>
      <c r="N184" s="4"/>
      <c r="O184" s="4"/>
      <c r="P184" s="4"/>
      <c r="Q184" s="4"/>
      <c r="R184" s="4"/>
      <c r="S184" s="4"/>
    </row>
    <row r="185" spans="1:26" ht="15.75" customHeight="1" x14ac:dyDescent="0.2">
      <c r="B185" s="13" t="s">
        <v>18</v>
      </c>
      <c r="C185" s="13" t="s">
        <v>954</v>
      </c>
      <c r="D185" s="39">
        <v>6613.52405</v>
      </c>
      <c r="E185" s="39">
        <v>-0.41541060000000002</v>
      </c>
      <c r="F185" s="39">
        <v>0.18035573999999999</v>
      </c>
      <c r="G185" s="14">
        <v>3.35922E-3</v>
      </c>
      <c r="H185" s="14">
        <v>3.9136089999999998E-2</v>
      </c>
      <c r="I185" s="29" t="s">
        <v>575</v>
      </c>
      <c r="J185" s="15" t="s">
        <v>23</v>
      </c>
      <c r="K185" s="4"/>
      <c r="L185" s="4"/>
      <c r="M185" s="4"/>
      <c r="N185" s="4"/>
      <c r="O185" s="4"/>
      <c r="P185" s="4"/>
      <c r="Q185" s="4"/>
      <c r="R185" s="4"/>
      <c r="S185" s="4"/>
    </row>
    <row r="186" spans="1:26" ht="15.75" customHeight="1" x14ac:dyDescent="0.2">
      <c r="B186" s="13" t="s">
        <v>955</v>
      </c>
      <c r="C186" s="13" t="s">
        <v>956</v>
      </c>
      <c r="D186" s="39">
        <v>90.223041300000006</v>
      </c>
      <c r="E186" s="39">
        <v>-0.42122660000000001</v>
      </c>
      <c r="F186" s="39">
        <v>0.16658761999999999</v>
      </c>
      <c r="G186" s="14">
        <v>1.8109300000000001E-3</v>
      </c>
      <c r="H186" s="14">
        <v>2.4933980000000001E-2</v>
      </c>
      <c r="I186" s="29" t="s">
        <v>575</v>
      </c>
      <c r="J186" s="15" t="s">
        <v>23</v>
      </c>
      <c r="K186" s="4"/>
      <c r="L186" s="16"/>
      <c r="M186" s="16"/>
      <c r="N186" s="16"/>
      <c r="O186" s="16"/>
      <c r="P186" s="4"/>
      <c r="Q186" s="4"/>
      <c r="R186" s="4"/>
      <c r="S186" s="4"/>
    </row>
    <row r="187" spans="1:26" ht="15.75" customHeight="1" x14ac:dyDescent="0.2">
      <c r="B187" s="13" t="s">
        <v>249</v>
      </c>
      <c r="C187" s="13" t="s">
        <v>959</v>
      </c>
      <c r="D187" s="39">
        <v>716.19765600000005</v>
      </c>
      <c r="E187" s="39">
        <v>-0.42854619999999999</v>
      </c>
      <c r="F187" s="39">
        <v>0.16868553</v>
      </c>
      <c r="G187" s="14">
        <v>1.8288899999999999E-3</v>
      </c>
      <c r="H187" s="14">
        <v>2.4974779999999999E-2</v>
      </c>
      <c r="I187" s="29" t="s">
        <v>575</v>
      </c>
      <c r="J187" s="15" t="s">
        <v>23</v>
      </c>
      <c r="K187" s="4"/>
      <c r="L187" s="16"/>
      <c r="M187" s="17"/>
      <c r="N187" s="16"/>
      <c r="O187" s="17"/>
      <c r="P187" s="4"/>
      <c r="Q187" s="4"/>
      <c r="R187" s="4"/>
      <c r="S187" s="4"/>
    </row>
    <row r="188" spans="1:26" s="49" customFormat="1" ht="15.75" customHeight="1" x14ac:dyDescent="0.2">
      <c r="A188" s="43"/>
      <c r="B188" s="44" t="s">
        <v>961</v>
      </c>
      <c r="C188" s="44" t="s">
        <v>962</v>
      </c>
      <c r="D188" s="50">
        <v>751.68363399999998</v>
      </c>
      <c r="E188" s="50">
        <v>-0.43182739999999997</v>
      </c>
      <c r="F188" s="50">
        <v>0.16786839000000001</v>
      </c>
      <c r="G188" s="51">
        <v>1.47967E-3</v>
      </c>
      <c r="H188" s="51">
        <v>2.1435949999999999E-2</v>
      </c>
      <c r="I188" s="54" t="s">
        <v>575</v>
      </c>
      <c r="J188" s="45" t="s">
        <v>23</v>
      </c>
      <c r="K188" s="46"/>
      <c r="L188" s="46"/>
      <c r="M188" s="46"/>
      <c r="N188" s="46"/>
      <c r="O188" s="46"/>
      <c r="P188" s="46"/>
      <c r="Q188" s="46"/>
      <c r="R188" s="46"/>
      <c r="S188" s="46"/>
      <c r="T188" s="43"/>
      <c r="U188" s="43"/>
      <c r="V188" s="43"/>
      <c r="W188" s="43"/>
      <c r="X188" s="43"/>
      <c r="Y188" s="43"/>
      <c r="Z188" s="43"/>
    </row>
    <row r="189" spans="1:26" ht="15.75" customHeight="1" x14ac:dyDescent="0.2">
      <c r="B189" s="13" t="s">
        <v>961</v>
      </c>
      <c r="C189" s="13" t="s">
        <v>968</v>
      </c>
      <c r="D189" s="39">
        <v>748.54726400000004</v>
      </c>
      <c r="E189" s="39">
        <v>-0.43249870000000001</v>
      </c>
      <c r="F189" s="39">
        <v>0.16755732000000001</v>
      </c>
      <c r="G189" s="14">
        <v>1.4416800000000001E-3</v>
      </c>
      <c r="H189" s="14">
        <v>2.127807E-2</v>
      </c>
      <c r="I189" s="29" t="s">
        <v>575</v>
      </c>
      <c r="J189" s="15" t="s">
        <v>23</v>
      </c>
      <c r="K189" s="4"/>
      <c r="L189" s="4"/>
      <c r="M189" s="4"/>
      <c r="N189" s="4"/>
      <c r="O189" s="4"/>
      <c r="P189" s="4"/>
      <c r="Q189" s="4"/>
      <c r="R189" s="4"/>
      <c r="S189" s="4"/>
    </row>
    <row r="190" spans="1:26" ht="15.75" customHeight="1" x14ac:dyDescent="0.2">
      <c r="B190" s="13" t="s">
        <v>18</v>
      </c>
      <c r="C190" s="13" t="s">
        <v>928</v>
      </c>
      <c r="D190" s="39">
        <v>48.2962135</v>
      </c>
      <c r="E190" s="39">
        <v>-0.44360850000000002</v>
      </c>
      <c r="F190" s="39">
        <v>0.20161282</v>
      </c>
      <c r="G190" s="14">
        <v>3.49856E-3</v>
      </c>
      <c r="H190" s="14">
        <v>3.9785630000000002E-2</v>
      </c>
      <c r="I190" s="29" t="s">
        <v>575</v>
      </c>
      <c r="J190" s="15" t="s">
        <v>23</v>
      </c>
      <c r="K190" s="4"/>
      <c r="L190" s="4"/>
      <c r="M190" s="4"/>
      <c r="N190" s="4"/>
      <c r="O190" s="4"/>
      <c r="P190" s="4"/>
      <c r="Q190" s="4"/>
      <c r="R190" s="4"/>
      <c r="S190" s="4"/>
    </row>
    <row r="191" spans="1:26" ht="15.75" customHeight="1" x14ac:dyDescent="0.2">
      <c r="B191" s="13" t="s">
        <v>975</v>
      </c>
      <c r="C191" s="13" t="s">
        <v>976</v>
      </c>
      <c r="D191" s="39">
        <v>383.18019099999998</v>
      </c>
      <c r="E191" s="39">
        <v>-0.44489669999999998</v>
      </c>
      <c r="F191" s="39">
        <v>0.18102167</v>
      </c>
      <c r="G191" s="14">
        <v>2.0169400000000001E-3</v>
      </c>
      <c r="H191" s="14">
        <v>2.635465E-2</v>
      </c>
      <c r="I191" s="29" t="s">
        <v>575</v>
      </c>
      <c r="J191" s="15" t="s">
        <v>23</v>
      </c>
      <c r="K191" s="4"/>
      <c r="L191" s="4"/>
      <c r="M191" s="4"/>
      <c r="N191" s="4"/>
      <c r="O191" s="4"/>
      <c r="P191" s="4"/>
      <c r="Q191" s="4"/>
      <c r="R191" s="4"/>
      <c r="S191" s="4"/>
    </row>
    <row r="192" spans="1:26" ht="15.75" customHeight="1" x14ac:dyDescent="0.2">
      <c r="B192" s="55"/>
      <c r="C192" s="13" t="s">
        <v>979</v>
      </c>
      <c r="D192" s="39">
        <v>94.008382900000001</v>
      </c>
      <c r="E192" s="39">
        <v>-0.44564189999999998</v>
      </c>
      <c r="F192" s="39">
        <v>0.18673699999999999</v>
      </c>
      <c r="G192" s="14">
        <v>2.3781599999999998E-3</v>
      </c>
      <c r="H192" s="14">
        <v>2.990197E-2</v>
      </c>
      <c r="I192" s="29" t="s">
        <v>575</v>
      </c>
      <c r="J192" s="15" t="s">
        <v>23</v>
      </c>
      <c r="K192" s="4"/>
      <c r="L192" s="19"/>
      <c r="M192" s="16"/>
      <c r="N192" s="17"/>
      <c r="O192" s="19"/>
      <c r="P192" s="4"/>
      <c r="Q192" s="4"/>
      <c r="R192" s="4"/>
      <c r="S192" s="4"/>
    </row>
    <row r="193" spans="1:19" ht="15.75" customHeight="1" x14ac:dyDescent="0.2">
      <c r="B193" s="13" t="s">
        <v>984</v>
      </c>
      <c r="C193" s="13" t="s">
        <v>985</v>
      </c>
      <c r="D193" s="39">
        <v>59.273681099999997</v>
      </c>
      <c r="E193" s="39">
        <v>-0.4480884</v>
      </c>
      <c r="F193" s="39">
        <v>0.17594745000000001</v>
      </c>
      <c r="G193" s="14">
        <v>1.4685E-3</v>
      </c>
      <c r="H193" s="14">
        <v>2.1435949999999999E-2</v>
      </c>
      <c r="I193" s="29" t="s">
        <v>575</v>
      </c>
      <c r="J193" s="15" t="s">
        <v>23</v>
      </c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5.75" customHeight="1" x14ac:dyDescent="0.2">
      <c r="B194" s="13" t="s">
        <v>989</v>
      </c>
      <c r="C194" s="13" t="s">
        <v>990</v>
      </c>
      <c r="D194" s="39">
        <v>144.76710299999999</v>
      </c>
      <c r="E194" s="39">
        <v>-0.44884879999999999</v>
      </c>
      <c r="F194" s="39">
        <v>0.17758551</v>
      </c>
      <c r="G194" s="14">
        <v>1.5687800000000001E-3</v>
      </c>
      <c r="H194" s="14">
        <v>2.233839E-2</v>
      </c>
      <c r="I194" s="29" t="s">
        <v>575</v>
      </c>
      <c r="J194" s="15" t="s">
        <v>23</v>
      </c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5.75" customHeight="1" x14ac:dyDescent="0.2">
      <c r="B195" s="13" t="s">
        <v>900</v>
      </c>
      <c r="C195" s="13" t="s">
        <v>993</v>
      </c>
      <c r="D195" s="39">
        <v>322.66748699999999</v>
      </c>
      <c r="E195" s="39">
        <v>-0.45000180000000001</v>
      </c>
      <c r="F195" s="39">
        <v>0.21235318</v>
      </c>
      <c r="G195" s="14">
        <v>4.1499700000000002E-3</v>
      </c>
      <c r="H195" s="14">
        <v>4.4462010000000003E-2</v>
      </c>
      <c r="I195" s="29" t="s">
        <v>575</v>
      </c>
      <c r="J195" s="15" t="s">
        <v>23</v>
      </c>
      <c r="K195" s="4"/>
      <c r="L195" s="16"/>
      <c r="M195" s="16"/>
      <c r="N195" s="16"/>
      <c r="O195" s="16"/>
      <c r="P195" s="22"/>
      <c r="Q195" s="5"/>
      <c r="R195" s="5"/>
      <c r="S195" s="4"/>
    </row>
    <row r="196" spans="1:19" ht="15.75" customHeight="1" x14ac:dyDescent="0.2">
      <c r="B196" s="13" t="s">
        <v>249</v>
      </c>
      <c r="C196" s="13" t="s">
        <v>997</v>
      </c>
      <c r="D196" s="39">
        <v>680.52020500000003</v>
      </c>
      <c r="E196" s="39">
        <v>-0.45078810000000002</v>
      </c>
      <c r="F196" s="39">
        <v>0.17531255000000001</v>
      </c>
      <c r="G196" s="14">
        <v>1.39021E-3</v>
      </c>
      <c r="H196" s="14">
        <v>2.0772059999999998E-2</v>
      </c>
      <c r="I196" s="29" t="s">
        <v>575</v>
      </c>
      <c r="J196" s="15" t="s">
        <v>23</v>
      </c>
      <c r="K196" s="4"/>
      <c r="L196" s="16"/>
      <c r="M196" s="17"/>
      <c r="N196" s="16"/>
      <c r="O196" s="17"/>
      <c r="P196" s="4"/>
      <c r="Q196" s="4"/>
      <c r="R196" s="4"/>
      <c r="S196" s="4"/>
    </row>
    <row r="197" spans="1:19" ht="15.75" customHeight="1" x14ac:dyDescent="0.2">
      <c r="B197" s="13" t="s">
        <v>747</v>
      </c>
      <c r="C197" s="13" t="s">
        <v>748</v>
      </c>
      <c r="D197" s="39">
        <v>115.523796</v>
      </c>
      <c r="E197" s="39">
        <v>-0.45448359999999999</v>
      </c>
      <c r="F197" s="39">
        <v>0.16156380000000001</v>
      </c>
      <c r="G197" s="14">
        <v>6.2978000000000003E-4</v>
      </c>
      <c r="H197" s="14">
        <v>1.12818E-2</v>
      </c>
      <c r="I197" s="29" t="s">
        <v>575</v>
      </c>
      <c r="J197" s="15" t="s">
        <v>23</v>
      </c>
      <c r="K197" s="4"/>
      <c r="L197" s="16"/>
      <c r="M197" s="16"/>
      <c r="N197" s="16"/>
      <c r="O197" s="16"/>
      <c r="P197" s="4"/>
      <c r="Q197" s="4"/>
      <c r="R197" s="4"/>
      <c r="S197" s="4"/>
    </row>
    <row r="198" spans="1:19" ht="15.75" customHeight="1" x14ac:dyDescent="0.2">
      <c r="B198" s="13" t="s">
        <v>18</v>
      </c>
      <c r="C198" s="13" t="s">
        <v>1002</v>
      </c>
      <c r="D198" s="39">
        <v>131.51903999999999</v>
      </c>
      <c r="E198" s="39">
        <v>-0.45514939999999998</v>
      </c>
      <c r="F198" s="39">
        <v>0.21012892</v>
      </c>
      <c r="G198" s="14">
        <v>3.8138600000000001E-3</v>
      </c>
      <c r="H198" s="14">
        <v>4.2235179999999997E-2</v>
      </c>
      <c r="I198" s="29" t="s">
        <v>575</v>
      </c>
      <c r="J198" s="15" t="s">
        <v>23</v>
      </c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5.75" customHeight="1" x14ac:dyDescent="0.2">
      <c r="B199" s="13" t="s">
        <v>18</v>
      </c>
      <c r="C199" s="13" t="s">
        <v>1004</v>
      </c>
      <c r="D199" s="39">
        <v>166.46846600000001</v>
      </c>
      <c r="E199" s="39">
        <v>-0.45521630000000002</v>
      </c>
      <c r="F199" s="39">
        <v>0.16766908999999999</v>
      </c>
      <c r="G199" s="14">
        <v>9.7185000000000001E-4</v>
      </c>
      <c r="H199" s="14">
        <v>1.5719480000000001E-2</v>
      </c>
      <c r="I199" s="29" t="s">
        <v>575</v>
      </c>
      <c r="J199" s="15" t="s">
        <v>23</v>
      </c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5.75" customHeight="1" x14ac:dyDescent="0.2">
      <c r="B200" s="13" t="s">
        <v>1007</v>
      </c>
      <c r="C200" s="13" t="s">
        <v>1008</v>
      </c>
      <c r="D200" s="39">
        <v>164.852788</v>
      </c>
      <c r="E200" s="39">
        <v>-0.45746219999999999</v>
      </c>
      <c r="F200" s="39">
        <v>0.14598399000000001</v>
      </c>
      <c r="G200" s="14">
        <v>2.6379000000000002E-4</v>
      </c>
      <c r="H200" s="14">
        <v>5.5984600000000004E-3</v>
      </c>
      <c r="I200" s="29" t="s">
        <v>575</v>
      </c>
      <c r="J200" s="15" t="s">
        <v>23</v>
      </c>
      <c r="K200" s="4"/>
      <c r="L200" s="16"/>
      <c r="M200" s="16"/>
      <c r="N200" s="17"/>
      <c r="O200" s="16"/>
      <c r="P200" s="4"/>
      <c r="Q200" s="4"/>
      <c r="R200" s="4"/>
      <c r="S200" s="4"/>
    </row>
    <row r="201" spans="1:19" ht="15.75" customHeight="1" x14ac:dyDescent="0.2">
      <c r="B201" s="13" t="s">
        <v>1010</v>
      </c>
      <c r="C201" s="13" t="s">
        <v>1011</v>
      </c>
      <c r="D201" s="39">
        <v>122.887362</v>
      </c>
      <c r="E201" s="39">
        <v>-0.46437699999999998</v>
      </c>
      <c r="F201" s="39">
        <v>0.16810422999999999</v>
      </c>
      <c r="G201" s="14">
        <v>8.1946000000000005E-4</v>
      </c>
      <c r="H201" s="14">
        <v>1.3584290000000001E-2</v>
      </c>
      <c r="I201" s="29" t="s">
        <v>575</v>
      </c>
      <c r="J201" s="15" t="s">
        <v>23</v>
      </c>
      <c r="K201" s="4"/>
      <c r="L201" s="16"/>
      <c r="M201" s="16"/>
      <c r="N201" s="17"/>
      <c r="O201" s="16"/>
      <c r="P201" s="4"/>
      <c r="Q201" s="4"/>
      <c r="R201" s="4"/>
      <c r="S201" s="4"/>
    </row>
    <row r="202" spans="1:19" ht="15.75" customHeight="1" x14ac:dyDescent="0.2">
      <c r="B202" s="13" t="s">
        <v>1014</v>
      </c>
      <c r="C202" s="13" t="s">
        <v>1015</v>
      </c>
      <c r="D202" s="39">
        <v>39.5916237</v>
      </c>
      <c r="E202" s="39">
        <v>-0.47463450000000001</v>
      </c>
      <c r="F202" s="39">
        <v>0.23726075999999999</v>
      </c>
      <c r="G202" s="14">
        <v>4.7566300000000004E-3</v>
      </c>
      <c r="H202" s="14">
        <v>4.9839960000000003E-2</v>
      </c>
      <c r="I202" s="29" t="s">
        <v>575</v>
      </c>
      <c r="J202" s="15" t="s">
        <v>23</v>
      </c>
      <c r="K202" s="4"/>
      <c r="L202" s="16"/>
      <c r="M202" s="16"/>
      <c r="N202" s="16"/>
      <c r="O202" s="16"/>
      <c r="P202" s="4"/>
      <c r="Q202" s="4"/>
      <c r="R202" s="4"/>
      <c r="S202" s="4"/>
    </row>
    <row r="203" spans="1:19" ht="15.75" customHeight="1" x14ac:dyDescent="0.2">
      <c r="B203" s="13" t="s">
        <v>18</v>
      </c>
      <c r="C203" s="13" t="s">
        <v>638</v>
      </c>
      <c r="D203" s="39">
        <v>113.01844699999999</v>
      </c>
      <c r="E203" s="39">
        <v>-0.4776243</v>
      </c>
      <c r="F203" s="39">
        <v>0.16517736999999999</v>
      </c>
      <c r="G203" s="14">
        <v>4.8302000000000002E-4</v>
      </c>
      <c r="H203" s="14">
        <v>9.1444000000000004E-3</v>
      </c>
      <c r="I203" s="29" t="s">
        <v>575</v>
      </c>
      <c r="J203" s="15" t="s">
        <v>23</v>
      </c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5.75" customHeight="1" x14ac:dyDescent="0.2">
      <c r="B204" s="13" t="s">
        <v>1021</v>
      </c>
      <c r="C204" s="13" t="s">
        <v>1022</v>
      </c>
      <c r="D204" s="39">
        <v>215.22644</v>
      </c>
      <c r="E204" s="39">
        <v>-0.47797719999999999</v>
      </c>
      <c r="F204" s="39">
        <v>0.15394830000000001</v>
      </c>
      <c r="G204" s="14">
        <v>2.7099999999999997E-4</v>
      </c>
      <c r="H204" s="14">
        <v>5.64351E-3</v>
      </c>
      <c r="I204" s="29" t="s">
        <v>575</v>
      </c>
      <c r="J204" s="15" t="s">
        <v>23</v>
      </c>
      <c r="K204" s="4"/>
      <c r="L204" s="19"/>
      <c r="M204" s="19"/>
      <c r="N204" s="19"/>
      <c r="O204" s="17"/>
      <c r="P204" s="4"/>
      <c r="Q204" s="4"/>
      <c r="R204" s="4"/>
      <c r="S204" s="4"/>
    </row>
    <row r="205" spans="1:19" ht="15.75" customHeight="1" x14ac:dyDescent="0.2">
      <c r="A205" s="11" t="s">
        <v>1024</v>
      </c>
      <c r="B205" s="13" t="s">
        <v>1025</v>
      </c>
      <c r="C205" s="13" t="s">
        <v>1026</v>
      </c>
      <c r="D205" s="39">
        <v>604.43318399999998</v>
      </c>
      <c r="E205" s="39">
        <v>-0.4795604</v>
      </c>
      <c r="F205" s="39">
        <v>0.14357738</v>
      </c>
      <c r="G205" s="14">
        <v>1.1182E-4</v>
      </c>
      <c r="H205" s="14">
        <v>2.80131E-3</v>
      </c>
      <c r="I205" s="29" t="s">
        <v>575</v>
      </c>
      <c r="J205" s="15" t="s">
        <v>23</v>
      </c>
      <c r="K205" s="4"/>
      <c r="L205" s="16"/>
      <c r="M205" s="16"/>
      <c r="N205" s="16"/>
      <c r="O205" s="16"/>
      <c r="P205" s="4"/>
      <c r="Q205" s="4"/>
      <c r="R205" s="4"/>
      <c r="S205" s="4"/>
    </row>
    <row r="206" spans="1:19" ht="15.75" customHeight="1" x14ac:dyDescent="0.2">
      <c r="B206" s="13" t="s">
        <v>18</v>
      </c>
      <c r="C206" s="13" t="s">
        <v>1027</v>
      </c>
      <c r="D206" s="39">
        <v>86.514050499999996</v>
      </c>
      <c r="E206" s="39">
        <v>-0.48010229999999998</v>
      </c>
      <c r="F206" s="39">
        <v>0.19167872999999999</v>
      </c>
      <c r="G206" s="14">
        <v>1.5400100000000001E-3</v>
      </c>
      <c r="H206" s="14">
        <v>2.2022759999999999E-2</v>
      </c>
      <c r="I206" s="29" t="s">
        <v>575</v>
      </c>
      <c r="J206" s="15" t="s">
        <v>23</v>
      </c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5.75" customHeight="1" x14ac:dyDescent="0.2">
      <c r="B207" s="13" t="s">
        <v>1030</v>
      </c>
      <c r="C207" s="13" t="s">
        <v>1031</v>
      </c>
      <c r="D207" s="39">
        <v>63.558048300000003</v>
      </c>
      <c r="E207" s="39">
        <v>-0.48253990000000002</v>
      </c>
      <c r="F207" s="39">
        <v>0.21646403</v>
      </c>
      <c r="G207" s="14">
        <v>2.8549299999999999E-3</v>
      </c>
      <c r="H207" s="14">
        <v>3.4218079999999998E-2</v>
      </c>
      <c r="I207" s="29" t="s">
        <v>575</v>
      </c>
      <c r="J207" s="15" t="s">
        <v>23</v>
      </c>
      <c r="K207" s="4"/>
      <c r="L207" s="19"/>
      <c r="M207" s="17"/>
      <c r="N207" s="17"/>
      <c r="O207" s="19"/>
      <c r="P207" s="4"/>
      <c r="Q207" s="4"/>
      <c r="R207" s="4"/>
      <c r="S207" s="4"/>
    </row>
    <row r="208" spans="1:19" ht="15.75" customHeight="1" x14ac:dyDescent="0.2">
      <c r="A208" s="11" t="s">
        <v>1033</v>
      </c>
      <c r="B208" s="13" t="s">
        <v>1034</v>
      </c>
      <c r="C208" s="13" t="s">
        <v>1035</v>
      </c>
      <c r="D208" s="39">
        <v>237.03186700000001</v>
      </c>
      <c r="E208" s="39">
        <v>-0.48426259999999999</v>
      </c>
      <c r="F208" s="39">
        <v>0.14374012999999999</v>
      </c>
      <c r="G208" s="14">
        <v>1.0607000000000001E-4</v>
      </c>
      <c r="H208" s="14">
        <v>2.6775200000000001E-3</v>
      </c>
      <c r="I208" s="29" t="s">
        <v>575</v>
      </c>
      <c r="J208" s="15" t="s">
        <v>23</v>
      </c>
      <c r="K208" s="4"/>
      <c r="L208" s="24"/>
      <c r="M208" s="23"/>
      <c r="N208" s="23"/>
      <c r="O208" s="23"/>
      <c r="P208" s="4"/>
      <c r="Q208" s="4"/>
      <c r="R208" s="4"/>
      <c r="S208" s="4"/>
    </row>
    <row r="209" spans="1:19" ht="15.75" customHeight="1" x14ac:dyDescent="0.2">
      <c r="B209" s="13" t="s">
        <v>1036</v>
      </c>
      <c r="C209" s="13" t="s">
        <v>1038</v>
      </c>
      <c r="D209" s="39">
        <v>103.436155</v>
      </c>
      <c r="E209" s="39">
        <v>-0.48742619999999998</v>
      </c>
      <c r="F209" s="39">
        <v>0.19643442</v>
      </c>
      <c r="G209" s="14">
        <v>1.5785300000000001E-3</v>
      </c>
      <c r="H209" s="14">
        <v>2.2381580000000002E-2</v>
      </c>
      <c r="I209" s="29" t="s">
        <v>575</v>
      </c>
      <c r="J209" s="15" t="s">
        <v>23</v>
      </c>
      <c r="K209" s="4"/>
      <c r="L209" s="16"/>
      <c r="M209" s="16"/>
      <c r="N209" s="17"/>
      <c r="O209" s="16"/>
      <c r="P209" s="4"/>
      <c r="Q209" s="4"/>
      <c r="R209" s="4"/>
      <c r="S209" s="4"/>
    </row>
    <row r="210" spans="1:19" ht="15.75" customHeight="1" x14ac:dyDescent="0.2">
      <c r="B210" s="13" t="s">
        <v>1041</v>
      </c>
      <c r="C210" s="13" t="s">
        <v>1042</v>
      </c>
      <c r="D210" s="39">
        <v>31.7558772</v>
      </c>
      <c r="E210" s="39">
        <v>-0.50247569999999997</v>
      </c>
      <c r="F210" s="39">
        <v>0.24960271000000001</v>
      </c>
      <c r="G210" s="14">
        <v>3.8915500000000001E-3</v>
      </c>
      <c r="H210" s="14">
        <v>4.2794190000000003E-2</v>
      </c>
      <c r="I210" s="29" t="s">
        <v>575</v>
      </c>
      <c r="J210" s="15" t="s">
        <v>23</v>
      </c>
      <c r="K210" s="4"/>
      <c r="L210" s="16"/>
      <c r="M210" s="16"/>
      <c r="N210" s="17"/>
      <c r="O210" s="21"/>
      <c r="P210" s="4"/>
      <c r="Q210" s="4"/>
      <c r="R210" s="4"/>
      <c r="S210" s="4"/>
    </row>
    <row r="211" spans="1:19" ht="15.75" customHeight="1" x14ac:dyDescent="0.2">
      <c r="B211" s="13" t="s">
        <v>18</v>
      </c>
      <c r="C211" s="13" t="s">
        <v>760</v>
      </c>
      <c r="D211" s="39">
        <v>234.92836700000001</v>
      </c>
      <c r="E211" s="39">
        <v>-0.50312319999999999</v>
      </c>
      <c r="F211" s="39">
        <v>0.21817149999999999</v>
      </c>
      <c r="G211" s="14">
        <v>1.92527E-3</v>
      </c>
      <c r="H211" s="14">
        <v>2.5462729999999999E-2</v>
      </c>
      <c r="I211" s="29" t="s">
        <v>575</v>
      </c>
      <c r="J211" s="15" t="s">
        <v>23</v>
      </c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5.75" customHeight="1" x14ac:dyDescent="0.2">
      <c r="B212" s="13" t="s">
        <v>714</v>
      </c>
      <c r="C212" s="13" t="s">
        <v>1044</v>
      </c>
      <c r="D212" s="39">
        <v>75.342183199999994</v>
      </c>
      <c r="E212" s="39">
        <v>-0.5073588</v>
      </c>
      <c r="F212" s="39">
        <v>0.19720719</v>
      </c>
      <c r="G212" s="14">
        <v>1.0809000000000001E-3</v>
      </c>
      <c r="H212" s="14">
        <v>1.6908800000000002E-2</v>
      </c>
      <c r="I212" s="29" t="s">
        <v>575</v>
      </c>
      <c r="J212" s="15" t="s">
        <v>23</v>
      </c>
      <c r="K212" s="4"/>
      <c r="L212" s="16"/>
      <c r="M212" s="16"/>
      <c r="N212" s="17"/>
      <c r="O212" s="16"/>
      <c r="P212" s="4"/>
      <c r="Q212" s="4"/>
      <c r="R212" s="4"/>
      <c r="S212" s="4"/>
    </row>
    <row r="213" spans="1:19" ht="15.75" customHeight="1" x14ac:dyDescent="0.2">
      <c r="B213" s="13" t="s">
        <v>1045</v>
      </c>
      <c r="C213" s="13" t="s">
        <v>1046</v>
      </c>
      <c r="D213" s="39">
        <v>148.886304</v>
      </c>
      <c r="E213" s="39">
        <v>-0.50927730000000004</v>
      </c>
      <c r="F213" s="39">
        <v>0.24068134999999999</v>
      </c>
      <c r="G213" s="14">
        <v>3.35871E-3</v>
      </c>
      <c r="H213" s="14">
        <v>3.9136089999999998E-2</v>
      </c>
      <c r="I213" s="29" t="s">
        <v>575</v>
      </c>
      <c r="J213" s="15" t="s">
        <v>23</v>
      </c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5.75" customHeight="1" x14ac:dyDescent="0.2">
      <c r="B214" s="13" t="s">
        <v>18</v>
      </c>
      <c r="C214" s="13" t="s">
        <v>1047</v>
      </c>
      <c r="D214" s="39">
        <v>165.37696500000001</v>
      </c>
      <c r="E214" s="39">
        <v>-0.50973489999999999</v>
      </c>
      <c r="F214" s="39">
        <v>0.17979908999999999</v>
      </c>
      <c r="G214" s="14">
        <v>5.2762999999999996E-4</v>
      </c>
      <c r="H214" s="14">
        <v>9.7446000000000008E-3</v>
      </c>
      <c r="I214" s="29" t="s">
        <v>575</v>
      </c>
      <c r="J214" s="15" t="s">
        <v>23</v>
      </c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5.75" customHeight="1" x14ac:dyDescent="0.2">
      <c r="B215" s="13" t="s">
        <v>18</v>
      </c>
      <c r="C215" s="13" t="s">
        <v>1049</v>
      </c>
      <c r="D215" s="39">
        <v>38.394744699999997</v>
      </c>
      <c r="E215" s="39">
        <v>-0.5117083</v>
      </c>
      <c r="F215" s="39">
        <v>0.22036177000000001</v>
      </c>
      <c r="G215" s="14">
        <v>2.2126799999999999E-3</v>
      </c>
      <c r="H215" s="14">
        <v>2.8341649999999999E-2</v>
      </c>
      <c r="I215" s="29" t="s">
        <v>575</v>
      </c>
      <c r="J215" s="15" t="s">
        <v>23</v>
      </c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5.75" customHeight="1" x14ac:dyDescent="0.2">
      <c r="B216" s="13" t="s">
        <v>18</v>
      </c>
      <c r="C216" s="13" t="s">
        <v>1050</v>
      </c>
      <c r="D216" s="39">
        <v>56.881526700000002</v>
      </c>
      <c r="E216" s="39">
        <v>-0.51426680000000002</v>
      </c>
      <c r="F216" s="39">
        <v>0.25150166000000002</v>
      </c>
      <c r="G216" s="14">
        <v>3.7774100000000001E-3</v>
      </c>
      <c r="H216" s="14">
        <v>4.209475E-2</v>
      </c>
      <c r="I216" s="29" t="s">
        <v>575</v>
      </c>
      <c r="J216" s="15" t="s">
        <v>23</v>
      </c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5.75" customHeight="1" x14ac:dyDescent="0.2">
      <c r="B217" s="13" t="s">
        <v>63</v>
      </c>
      <c r="C217" s="13" t="s">
        <v>1052</v>
      </c>
      <c r="D217" s="39">
        <v>46.456597700000003</v>
      </c>
      <c r="E217" s="39">
        <v>-0.51599539999999999</v>
      </c>
      <c r="F217" s="39">
        <v>0.21655889</v>
      </c>
      <c r="G217" s="14">
        <v>1.6637500000000001E-3</v>
      </c>
      <c r="H217" s="14">
        <v>2.3195830000000001E-2</v>
      </c>
      <c r="I217" s="29" t="s">
        <v>575</v>
      </c>
      <c r="J217" s="15" t="s">
        <v>23</v>
      </c>
      <c r="K217" s="4"/>
      <c r="L217" s="16"/>
      <c r="M217" s="16"/>
      <c r="N217" s="17"/>
      <c r="O217" s="17"/>
      <c r="P217" s="4"/>
      <c r="Q217" s="4"/>
      <c r="R217" s="4"/>
      <c r="S217" s="4"/>
    </row>
    <row r="218" spans="1:19" ht="15.75" customHeight="1" x14ac:dyDescent="0.2">
      <c r="B218" s="13" t="s">
        <v>1054</v>
      </c>
      <c r="C218" s="13" t="s">
        <v>1055</v>
      </c>
      <c r="D218" s="39">
        <v>345.263644</v>
      </c>
      <c r="E218" s="39">
        <v>-0.51726859999999997</v>
      </c>
      <c r="F218" s="39">
        <v>0.18760173999999999</v>
      </c>
      <c r="G218" s="14">
        <v>6.4309000000000002E-4</v>
      </c>
      <c r="H218" s="14">
        <v>1.139774E-2</v>
      </c>
      <c r="I218" s="29" t="s">
        <v>575</v>
      </c>
      <c r="J218" s="15" t="s">
        <v>23</v>
      </c>
      <c r="K218" s="4"/>
      <c r="L218" s="16"/>
      <c r="M218" s="16"/>
      <c r="N218" s="17"/>
      <c r="O218" s="16"/>
      <c r="P218" s="4"/>
      <c r="Q218" s="4"/>
      <c r="R218" s="4"/>
      <c r="S218" s="4"/>
    </row>
    <row r="219" spans="1:19" ht="15.75" customHeight="1" x14ac:dyDescent="0.2">
      <c r="A219" s="11" t="s">
        <v>1056</v>
      </c>
      <c r="B219" s="13" t="s">
        <v>755</v>
      </c>
      <c r="C219" s="13" t="s">
        <v>1057</v>
      </c>
      <c r="D219" s="39">
        <v>115.51160299999999</v>
      </c>
      <c r="E219" s="39">
        <v>-0.51833180000000001</v>
      </c>
      <c r="F219" s="39">
        <v>0.14974224</v>
      </c>
      <c r="G219" s="14">
        <v>6.7399999999999998E-5</v>
      </c>
      <c r="H219" s="14">
        <v>1.8408999999999999E-3</v>
      </c>
      <c r="I219" s="29" t="s">
        <v>575</v>
      </c>
      <c r="J219" s="15" t="s">
        <v>23</v>
      </c>
      <c r="K219" s="4"/>
      <c r="L219" s="18"/>
      <c r="M219" s="18"/>
      <c r="N219" s="5"/>
      <c r="O219" s="5"/>
      <c r="P219" s="4"/>
      <c r="Q219" s="4"/>
      <c r="R219" s="4"/>
      <c r="S219" s="4"/>
    </row>
    <row r="220" spans="1:19" ht="15.75" customHeight="1" x14ac:dyDescent="0.2">
      <c r="A220" s="11" t="s">
        <v>323</v>
      </c>
      <c r="B220" s="13" t="s">
        <v>18</v>
      </c>
      <c r="C220" s="13" t="s">
        <v>1058</v>
      </c>
      <c r="D220" s="39">
        <v>418.36324300000001</v>
      </c>
      <c r="E220" s="39">
        <v>-0.5255339</v>
      </c>
      <c r="F220" s="39">
        <v>0.12963461000000001</v>
      </c>
      <c r="G220" s="14">
        <v>6.64E-6</v>
      </c>
      <c r="H220" s="14">
        <v>2.8026E-4</v>
      </c>
      <c r="I220" s="29" t="s">
        <v>575</v>
      </c>
      <c r="J220" s="15" t="s">
        <v>23</v>
      </c>
      <c r="K220" s="4"/>
      <c r="L220" s="5"/>
      <c r="M220" s="5"/>
      <c r="N220" s="5"/>
      <c r="O220" s="5"/>
      <c r="P220" s="4"/>
      <c r="Q220" s="4"/>
      <c r="R220" s="4"/>
      <c r="S220" s="4"/>
    </row>
    <row r="221" spans="1:19" ht="15.75" customHeight="1" x14ac:dyDescent="0.2">
      <c r="B221" s="13" t="s">
        <v>18</v>
      </c>
      <c r="C221" s="13" t="s">
        <v>1059</v>
      </c>
      <c r="D221" s="39">
        <v>59.468441599999998</v>
      </c>
      <c r="E221" s="39">
        <v>-0.52885990000000005</v>
      </c>
      <c r="F221" s="39">
        <v>0.20865441000000001</v>
      </c>
      <c r="G221" s="14">
        <v>9.9394000000000001E-4</v>
      </c>
      <c r="H221" s="14">
        <v>1.577048E-2</v>
      </c>
      <c r="I221" s="29" t="s">
        <v>575</v>
      </c>
      <c r="J221" s="15" t="s">
        <v>23</v>
      </c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5.75" customHeight="1" x14ac:dyDescent="0.2">
      <c r="A222" s="11" t="s">
        <v>1060</v>
      </c>
      <c r="B222" s="13" t="s">
        <v>850</v>
      </c>
      <c r="C222" s="13" t="s">
        <v>1061</v>
      </c>
      <c r="D222" s="39">
        <v>505.85475300000002</v>
      </c>
      <c r="E222" s="39">
        <v>-0.53006989999999998</v>
      </c>
      <c r="F222" s="39">
        <v>0.11975529</v>
      </c>
      <c r="G222" s="14">
        <v>1.31E-6</v>
      </c>
      <c r="H222" s="14">
        <v>7.2200000000000007E-5</v>
      </c>
      <c r="I222" s="29" t="s">
        <v>575</v>
      </c>
      <c r="J222" s="15" t="s">
        <v>23</v>
      </c>
      <c r="K222" s="4" t="s">
        <v>1062</v>
      </c>
      <c r="L222" s="16"/>
      <c r="M222" s="16"/>
      <c r="N222" s="17"/>
      <c r="O222" s="16"/>
      <c r="P222" s="4"/>
      <c r="Q222" s="4"/>
      <c r="R222" s="4"/>
      <c r="S222" s="4"/>
    </row>
    <row r="223" spans="1:19" ht="15.75" customHeight="1" x14ac:dyDescent="0.2">
      <c r="B223" s="13" t="s">
        <v>1063</v>
      </c>
      <c r="C223" s="13" t="s">
        <v>1064</v>
      </c>
      <c r="D223" s="39">
        <v>60.690239499999997</v>
      </c>
      <c r="E223" s="39">
        <v>-0.5371378</v>
      </c>
      <c r="F223" s="39">
        <v>0.20618020000000001</v>
      </c>
      <c r="G223" s="14">
        <v>9.9127000000000004E-4</v>
      </c>
      <c r="H223" s="14">
        <v>1.577048E-2</v>
      </c>
      <c r="I223" s="29" t="s">
        <v>575</v>
      </c>
      <c r="J223" s="15" t="s">
        <v>23</v>
      </c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5.75" customHeight="1" x14ac:dyDescent="0.2">
      <c r="B224" s="13" t="s">
        <v>18</v>
      </c>
      <c r="C224" s="13" t="s">
        <v>1065</v>
      </c>
      <c r="D224" s="39">
        <v>104.304378</v>
      </c>
      <c r="E224" s="39">
        <v>-0.53894580000000003</v>
      </c>
      <c r="F224" s="39">
        <v>0.17939471000000001</v>
      </c>
      <c r="G224" s="14">
        <v>2.6554999999999998E-4</v>
      </c>
      <c r="H224" s="14">
        <v>5.6001100000000002E-3</v>
      </c>
      <c r="I224" s="29" t="s">
        <v>575</v>
      </c>
      <c r="J224" s="15" t="s">
        <v>23</v>
      </c>
      <c r="K224" s="4"/>
      <c r="L224" s="4"/>
      <c r="M224" s="4"/>
      <c r="N224" s="4"/>
      <c r="O224" s="4"/>
      <c r="P224" s="4"/>
      <c r="Q224" s="4"/>
      <c r="R224" s="4"/>
      <c r="S224" s="4"/>
    </row>
    <row r="225" spans="1:20" ht="15.75" customHeight="1" x14ac:dyDescent="0.2">
      <c r="B225" s="13" t="s">
        <v>18</v>
      </c>
      <c r="C225" s="13" t="s">
        <v>718</v>
      </c>
      <c r="D225" s="39">
        <v>134.90616600000001</v>
      </c>
      <c r="E225" s="39">
        <v>-0.55253819999999998</v>
      </c>
      <c r="F225" s="39">
        <v>0.20569543000000001</v>
      </c>
      <c r="G225" s="14">
        <v>6.0548000000000004E-4</v>
      </c>
      <c r="H225" s="14">
        <v>1.0905140000000001E-2</v>
      </c>
      <c r="I225" s="29" t="s">
        <v>575</v>
      </c>
      <c r="J225" s="15" t="s">
        <v>23</v>
      </c>
      <c r="K225" s="4"/>
      <c r="L225" s="4"/>
      <c r="M225" s="4"/>
      <c r="N225" s="4"/>
      <c r="O225" s="4"/>
      <c r="P225" s="4"/>
      <c r="Q225" s="4"/>
      <c r="R225" s="4"/>
      <c r="S225" s="4"/>
    </row>
    <row r="226" spans="1:20" ht="15.75" customHeight="1" x14ac:dyDescent="0.2">
      <c r="B226" s="13" t="s">
        <v>1066</v>
      </c>
      <c r="C226" s="13" t="s">
        <v>1067</v>
      </c>
      <c r="D226" s="39">
        <v>115.923852</v>
      </c>
      <c r="E226" s="39">
        <v>-0.55393650000000005</v>
      </c>
      <c r="F226" s="39">
        <v>0.17124370999999999</v>
      </c>
      <c r="G226" s="14">
        <v>1.2418999999999999E-4</v>
      </c>
      <c r="H226" s="14">
        <v>2.9985900000000002E-3</v>
      </c>
      <c r="I226" s="29" t="s">
        <v>575</v>
      </c>
      <c r="J226" s="15" t="s">
        <v>23</v>
      </c>
      <c r="K226" s="4"/>
      <c r="L226" s="16"/>
      <c r="M226" s="16"/>
      <c r="N226" s="17"/>
      <c r="O226" s="16"/>
      <c r="P226" s="4"/>
      <c r="Q226" s="4"/>
      <c r="R226" s="4"/>
      <c r="S226" s="4"/>
    </row>
    <row r="227" spans="1:20" ht="15.75" customHeight="1" x14ac:dyDescent="0.2">
      <c r="A227" s="11" t="s">
        <v>1068</v>
      </c>
      <c r="B227" s="13" t="s">
        <v>641</v>
      </c>
      <c r="C227" s="13" t="s">
        <v>643</v>
      </c>
      <c r="D227" s="39">
        <v>1117.0154299999999</v>
      </c>
      <c r="E227" s="39">
        <v>-0.55732440000000005</v>
      </c>
      <c r="F227" s="39">
        <v>9.7996100000000003E-2</v>
      </c>
      <c r="G227" s="14">
        <v>1.1100000000000001E-9</v>
      </c>
      <c r="H227" s="14">
        <v>1.48E-7</v>
      </c>
      <c r="I227" s="29" t="s">
        <v>575</v>
      </c>
      <c r="J227" s="15" t="s">
        <v>23</v>
      </c>
      <c r="K227" s="4" t="s">
        <v>1069</v>
      </c>
      <c r="L227" s="16"/>
      <c r="M227" s="16"/>
      <c r="N227" s="16"/>
      <c r="O227" s="16"/>
      <c r="P227" s="4"/>
      <c r="Q227" s="4"/>
      <c r="R227" s="4"/>
      <c r="S227" s="4"/>
    </row>
    <row r="228" spans="1:20" ht="15.75" customHeight="1" x14ac:dyDescent="0.2">
      <c r="B228" s="13" t="s">
        <v>808</v>
      </c>
      <c r="C228" s="13" t="s">
        <v>1070</v>
      </c>
      <c r="D228" s="39">
        <v>63.706796900000001</v>
      </c>
      <c r="E228" s="39">
        <v>-0.5678356</v>
      </c>
      <c r="F228" s="39">
        <v>0.27647036000000003</v>
      </c>
      <c r="G228" s="14">
        <v>3.0579000000000001E-3</v>
      </c>
      <c r="H228" s="14">
        <v>3.6259470000000002E-2</v>
      </c>
      <c r="I228" s="29" t="s">
        <v>575</v>
      </c>
      <c r="J228" s="15" t="s">
        <v>23</v>
      </c>
      <c r="K228" s="4"/>
      <c r="L228" s="16"/>
      <c r="M228" s="16"/>
      <c r="N228" s="16"/>
      <c r="O228" s="16"/>
      <c r="P228" s="4"/>
      <c r="Q228" s="4"/>
      <c r="R228" s="4"/>
      <c r="S228" s="4"/>
    </row>
    <row r="229" spans="1:20" ht="15.75" customHeight="1" x14ac:dyDescent="0.2">
      <c r="B229" s="13" t="s">
        <v>827</v>
      </c>
      <c r="C229" s="13" t="s">
        <v>859</v>
      </c>
      <c r="D229" s="39">
        <v>1936.8227300000001</v>
      </c>
      <c r="E229" s="39">
        <v>-0.57029070000000004</v>
      </c>
      <c r="F229" s="39">
        <v>0.29489464999999998</v>
      </c>
      <c r="G229" s="14">
        <v>3.42801E-3</v>
      </c>
      <c r="H229" s="14">
        <v>3.9522939999999999E-2</v>
      </c>
      <c r="I229" s="29" t="s">
        <v>575</v>
      </c>
      <c r="J229" s="15" t="s">
        <v>23</v>
      </c>
      <c r="K229" s="4"/>
      <c r="L229" s="16"/>
      <c r="M229" s="16"/>
      <c r="N229" s="17"/>
      <c r="O229" s="16"/>
      <c r="P229" s="4"/>
      <c r="Q229" s="4"/>
      <c r="R229" s="4"/>
      <c r="S229" s="4"/>
    </row>
    <row r="230" spans="1:20" ht="15.75" customHeight="1" x14ac:dyDescent="0.2">
      <c r="B230" s="13" t="s">
        <v>1036</v>
      </c>
      <c r="C230" s="13" t="s">
        <v>1071</v>
      </c>
      <c r="D230" s="39">
        <v>168.338167</v>
      </c>
      <c r="E230" s="39">
        <v>-0.58091429999999999</v>
      </c>
      <c r="F230" s="39">
        <v>0.18748471999999999</v>
      </c>
      <c r="G230" s="14">
        <v>1.8639000000000001E-4</v>
      </c>
      <c r="H230" s="14">
        <v>4.1642399999999996E-3</v>
      </c>
      <c r="I230" s="29" t="s">
        <v>575</v>
      </c>
      <c r="J230" s="15" t="s">
        <v>23</v>
      </c>
      <c r="K230" s="4"/>
      <c r="L230" s="16"/>
      <c r="M230" s="16"/>
      <c r="N230" s="17"/>
      <c r="O230" s="16"/>
      <c r="P230" s="4"/>
      <c r="Q230" s="4"/>
      <c r="R230" s="4"/>
      <c r="S230" s="4"/>
    </row>
    <row r="231" spans="1:20" ht="15.75" customHeight="1" x14ac:dyDescent="0.2">
      <c r="B231" s="13" t="s">
        <v>18</v>
      </c>
      <c r="C231" s="13" t="s">
        <v>910</v>
      </c>
      <c r="D231" s="39">
        <v>31.123472799999998</v>
      </c>
      <c r="E231" s="39">
        <v>-0.5820554</v>
      </c>
      <c r="F231" s="39">
        <v>0.32486619</v>
      </c>
      <c r="G231" s="14">
        <v>4.7971799999999998E-3</v>
      </c>
      <c r="H231" s="14">
        <v>4.9978519999999999E-2</v>
      </c>
      <c r="I231" s="29" t="s">
        <v>575</v>
      </c>
      <c r="J231" s="15" t="s">
        <v>23</v>
      </c>
      <c r="K231" s="4"/>
      <c r="L231" s="4"/>
      <c r="M231" s="4"/>
      <c r="N231" s="4"/>
      <c r="O231" s="4"/>
      <c r="P231" s="4"/>
      <c r="Q231" s="4"/>
      <c r="R231" s="4"/>
      <c r="S231" s="4"/>
    </row>
    <row r="232" spans="1:20" ht="15.75" customHeight="1" x14ac:dyDescent="0.2">
      <c r="B232" s="13" t="s">
        <v>1072</v>
      </c>
      <c r="C232" s="13" t="s">
        <v>1073</v>
      </c>
      <c r="D232" s="39">
        <v>110.188812</v>
      </c>
      <c r="E232" s="39">
        <v>-0.58225919999999998</v>
      </c>
      <c r="F232" s="39">
        <v>0.18243609</v>
      </c>
      <c r="G232" s="14">
        <v>1.2977999999999999E-4</v>
      </c>
      <c r="H232" s="14">
        <v>3.1109599999999999E-3</v>
      </c>
      <c r="I232" s="29" t="s">
        <v>575</v>
      </c>
      <c r="J232" s="15" t="s">
        <v>23</v>
      </c>
      <c r="K232" s="4"/>
      <c r="L232" s="4"/>
      <c r="M232" s="4"/>
      <c r="N232" s="4"/>
      <c r="O232" s="4"/>
      <c r="P232" s="4"/>
      <c r="Q232" s="4"/>
      <c r="R232" s="4"/>
      <c r="S232" s="4"/>
    </row>
    <row r="233" spans="1:20" ht="15.75" customHeight="1" x14ac:dyDescent="0.2">
      <c r="A233" s="11" t="s">
        <v>1074</v>
      </c>
      <c r="B233" s="13" t="s">
        <v>18</v>
      </c>
      <c r="C233" s="13" t="s">
        <v>745</v>
      </c>
      <c r="D233" s="39">
        <v>503.42411199999998</v>
      </c>
      <c r="E233" s="39">
        <v>-0.58460690000000004</v>
      </c>
      <c r="F233" s="39">
        <v>0.17086899</v>
      </c>
      <c r="G233" s="14">
        <v>6.9400000000000006E-5</v>
      </c>
      <c r="H233" s="14">
        <v>1.8810999999999999E-3</v>
      </c>
      <c r="I233" s="29" t="s">
        <v>575</v>
      </c>
      <c r="J233" s="15" t="s">
        <v>23</v>
      </c>
      <c r="K233" s="4"/>
      <c r="L233" s="5"/>
      <c r="M233" s="5"/>
      <c r="N233" s="5"/>
      <c r="O233" s="5"/>
      <c r="P233" s="4"/>
      <c r="Q233" s="4"/>
      <c r="R233" s="4"/>
      <c r="S233" s="4"/>
    </row>
    <row r="234" spans="1:20" ht="15.75" customHeight="1" x14ac:dyDescent="0.2">
      <c r="B234" s="13" t="s">
        <v>1075</v>
      </c>
      <c r="C234" s="13" t="s">
        <v>1076</v>
      </c>
      <c r="D234" s="39">
        <v>39.547757500000003</v>
      </c>
      <c r="E234" s="39">
        <v>-0.59352680000000002</v>
      </c>
      <c r="F234" s="39">
        <v>0.25829491999999998</v>
      </c>
      <c r="G234" s="14">
        <v>1.5033399999999999E-3</v>
      </c>
      <c r="H234" s="14">
        <v>2.168459E-2</v>
      </c>
      <c r="I234" s="29" t="s">
        <v>575</v>
      </c>
      <c r="J234" s="15" t="s">
        <v>23</v>
      </c>
      <c r="K234" s="4"/>
      <c r="L234" s="16"/>
      <c r="M234" s="16"/>
      <c r="N234" s="16"/>
      <c r="O234" s="16"/>
      <c r="P234" s="4"/>
      <c r="Q234" s="4"/>
      <c r="R234" s="4"/>
      <c r="S234" s="4"/>
    </row>
    <row r="235" spans="1:20" ht="15.75" customHeight="1" x14ac:dyDescent="0.2">
      <c r="B235" s="13" t="s">
        <v>1077</v>
      </c>
      <c r="C235" s="13" t="s">
        <v>1078</v>
      </c>
      <c r="D235" s="39">
        <v>52.907398000000001</v>
      </c>
      <c r="E235" s="39">
        <v>-0.59584490000000001</v>
      </c>
      <c r="F235" s="39">
        <v>0.21038072999999999</v>
      </c>
      <c r="G235" s="14">
        <v>4.3134E-4</v>
      </c>
      <c r="H235" s="14">
        <v>8.2259299999999994E-3</v>
      </c>
      <c r="I235" s="29" t="s">
        <v>575</v>
      </c>
      <c r="J235" s="15" t="s">
        <v>23</v>
      </c>
      <c r="K235" s="4"/>
      <c r="L235" s="4"/>
      <c r="M235" s="4"/>
      <c r="N235" s="4"/>
      <c r="O235" s="4"/>
      <c r="P235" s="4"/>
      <c r="Q235" s="5"/>
      <c r="R235" s="5"/>
      <c r="S235" s="4"/>
      <c r="T235" s="4"/>
    </row>
    <row r="236" spans="1:20" ht="15.75" customHeight="1" x14ac:dyDescent="0.2">
      <c r="B236" s="13" t="s">
        <v>764</v>
      </c>
      <c r="C236" s="13" t="s">
        <v>766</v>
      </c>
      <c r="D236" s="39">
        <v>1549.13535</v>
      </c>
      <c r="E236" s="39">
        <v>-0.59758389999999995</v>
      </c>
      <c r="F236" s="39">
        <v>0.19537377</v>
      </c>
      <c r="G236" s="14">
        <v>1.9223999999999999E-4</v>
      </c>
      <c r="H236" s="14">
        <v>4.2420000000000001E-3</v>
      </c>
      <c r="I236" s="29" t="s">
        <v>575</v>
      </c>
      <c r="J236" s="15" t="s">
        <v>23</v>
      </c>
      <c r="K236" s="4"/>
      <c r="L236" s="16"/>
      <c r="M236" s="16"/>
      <c r="N236" s="17"/>
      <c r="O236" s="16"/>
      <c r="P236" s="4"/>
      <c r="Q236" s="4"/>
      <c r="R236" s="4"/>
      <c r="S236" s="4"/>
    </row>
    <row r="237" spans="1:20" ht="15.75" customHeight="1" x14ac:dyDescent="0.2">
      <c r="A237" s="11" t="s">
        <v>1079</v>
      </c>
      <c r="B237" s="13" t="s">
        <v>1080</v>
      </c>
      <c r="C237" s="13" t="s">
        <v>1081</v>
      </c>
      <c r="D237" s="39">
        <v>361.96899100000002</v>
      </c>
      <c r="E237" s="39">
        <v>-0.60625569999999995</v>
      </c>
      <c r="F237" s="39">
        <v>0.14461841</v>
      </c>
      <c r="G237" s="14">
        <v>3.0900000000000001E-6</v>
      </c>
      <c r="H237" s="14">
        <v>1.5129999999999999E-4</v>
      </c>
      <c r="I237" s="29" t="s">
        <v>575</v>
      </c>
      <c r="J237" s="15" t="s">
        <v>23</v>
      </c>
      <c r="K237" s="4"/>
      <c r="L237" s="23"/>
      <c r="M237" s="30"/>
      <c r="N237" s="30"/>
      <c r="O237" s="30"/>
      <c r="P237" s="4"/>
      <c r="Q237" s="4"/>
      <c r="R237" s="4"/>
      <c r="S237" s="4"/>
    </row>
    <row r="238" spans="1:20" ht="15.75" customHeight="1" x14ac:dyDescent="0.2">
      <c r="B238" s="13" t="s">
        <v>735</v>
      </c>
      <c r="C238" s="13" t="s">
        <v>736</v>
      </c>
      <c r="D238" s="39">
        <v>49.8172985</v>
      </c>
      <c r="E238" s="39">
        <v>-0.61247739999999995</v>
      </c>
      <c r="F238" s="39">
        <v>0.23317355000000001</v>
      </c>
      <c r="G238" s="14">
        <v>7.0147000000000004E-4</v>
      </c>
      <c r="H238" s="14">
        <v>1.236668E-2</v>
      </c>
      <c r="I238" s="29" t="s">
        <v>575</v>
      </c>
      <c r="J238" s="15" t="s">
        <v>23</v>
      </c>
      <c r="K238" s="4"/>
      <c r="L238" s="4"/>
      <c r="M238" s="4"/>
      <c r="N238" s="4"/>
      <c r="O238" s="4"/>
      <c r="P238" s="4"/>
      <c r="Q238" s="4"/>
      <c r="R238" s="4"/>
      <c r="S238" s="4"/>
    </row>
    <row r="239" spans="1:20" ht="15.75" customHeight="1" x14ac:dyDescent="0.2">
      <c r="B239" s="13" t="s">
        <v>1082</v>
      </c>
      <c r="C239" s="13" t="s">
        <v>1083</v>
      </c>
      <c r="D239" s="39">
        <v>25.624287599999999</v>
      </c>
      <c r="E239" s="39">
        <v>-0.61605270000000001</v>
      </c>
      <c r="F239" s="39">
        <v>0.26025228</v>
      </c>
      <c r="G239" s="14">
        <v>1.3188500000000001E-3</v>
      </c>
      <c r="H239" s="14">
        <v>1.992033E-2</v>
      </c>
      <c r="I239" s="29" t="s">
        <v>575</v>
      </c>
      <c r="J239" s="15" t="s">
        <v>23</v>
      </c>
      <c r="K239" s="4"/>
      <c r="L239" s="4"/>
      <c r="M239" s="4"/>
      <c r="N239" s="4"/>
      <c r="O239" s="4"/>
      <c r="P239" s="4"/>
      <c r="Q239" s="4"/>
      <c r="R239" s="4"/>
      <c r="S239" s="4"/>
    </row>
    <row r="240" spans="1:20" ht="15.75" customHeight="1" x14ac:dyDescent="0.2">
      <c r="A240" s="11" t="s">
        <v>1084</v>
      </c>
      <c r="B240" s="13" t="s">
        <v>1085</v>
      </c>
      <c r="C240" s="13" t="s">
        <v>1086</v>
      </c>
      <c r="D240" s="39">
        <v>99.274223800000001</v>
      </c>
      <c r="E240" s="39">
        <v>-0.61621919999999997</v>
      </c>
      <c r="F240" s="39">
        <v>0.18474646</v>
      </c>
      <c r="G240" s="14">
        <v>8.3599999999999999E-5</v>
      </c>
      <c r="H240" s="14">
        <v>2.1749999999999999E-3</v>
      </c>
      <c r="I240" s="29" t="s">
        <v>575</v>
      </c>
      <c r="J240" s="15" t="s">
        <v>23</v>
      </c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5.75" customHeight="1" x14ac:dyDescent="0.2">
      <c r="B241" s="13" t="s">
        <v>33</v>
      </c>
      <c r="C241" s="13" t="s">
        <v>1087</v>
      </c>
      <c r="D241" s="39">
        <v>100.28947599999999</v>
      </c>
      <c r="E241" s="39">
        <v>-0.61789459999999996</v>
      </c>
      <c r="F241" s="39">
        <v>0.29821818999999999</v>
      </c>
      <c r="G241" s="14">
        <v>2.0999600000000001E-3</v>
      </c>
      <c r="H241" s="14">
        <v>2.7120419999999999E-2</v>
      </c>
      <c r="I241" s="29" t="s">
        <v>575</v>
      </c>
      <c r="J241" s="15" t="s">
        <v>23</v>
      </c>
      <c r="K241" s="4"/>
      <c r="L241" s="16"/>
      <c r="M241" s="16"/>
      <c r="N241" s="16"/>
      <c r="O241" s="16"/>
      <c r="P241" s="4"/>
      <c r="Q241" s="4"/>
      <c r="R241" s="4"/>
      <c r="S241" s="4"/>
    </row>
    <row r="242" spans="1:19" ht="15.75" customHeight="1" x14ac:dyDescent="0.2">
      <c r="B242" s="13" t="s">
        <v>827</v>
      </c>
      <c r="C242" s="13" t="s">
        <v>828</v>
      </c>
      <c r="D242" s="39">
        <v>430.11794500000002</v>
      </c>
      <c r="E242" s="39">
        <v>-0.62007999999999996</v>
      </c>
      <c r="F242" s="39">
        <v>0.23031387</v>
      </c>
      <c r="G242" s="14">
        <v>4.9275999999999996E-4</v>
      </c>
      <c r="H242" s="14">
        <v>9.2239599999999998E-3</v>
      </c>
      <c r="I242" s="29" t="s">
        <v>575</v>
      </c>
      <c r="J242" s="15" t="s">
        <v>23</v>
      </c>
      <c r="K242" s="4"/>
      <c r="L242" s="16"/>
      <c r="M242" s="16"/>
      <c r="N242" s="17"/>
      <c r="O242" s="16"/>
      <c r="P242" s="4"/>
      <c r="Q242" s="4"/>
      <c r="R242" s="4"/>
      <c r="S242" s="4"/>
    </row>
    <row r="243" spans="1:19" ht="15.75" customHeight="1" x14ac:dyDescent="0.2">
      <c r="A243" s="11" t="s">
        <v>1088</v>
      </c>
      <c r="B243" s="13" t="s">
        <v>18</v>
      </c>
      <c r="C243" s="13" t="s">
        <v>1089</v>
      </c>
      <c r="D243" s="39">
        <v>2012.0967599999999</v>
      </c>
      <c r="E243" s="39">
        <v>-0.62855329999999998</v>
      </c>
      <c r="F243" s="39">
        <v>0.12871692000000001</v>
      </c>
      <c r="G243" s="14">
        <v>1.2100000000000001E-7</v>
      </c>
      <c r="H243" s="14">
        <v>9.0699999999999996E-6</v>
      </c>
      <c r="I243" s="29" t="s">
        <v>575</v>
      </c>
      <c r="J243" s="15" t="s">
        <v>23</v>
      </c>
      <c r="K243" s="4"/>
      <c r="L243" s="5"/>
      <c r="M243" s="5"/>
      <c r="N243" s="25"/>
      <c r="O243" s="4"/>
      <c r="P243" s="4"/>
      <c r="Q243" s="4"/>
      <c r="R243" s="4"/>
      <c r="S243" s="4"/>
    </row>
    <row r="244" spans="1:19" ht="15.75" customHeight="1" x14ac:dyDescent="0.2">
      <c r="B244" s="13" t="s">
        <v>1090</v>
      </c>
      <c r="C244" s="13" t="s">
        <v>1091</v>
      </c>
      <c r="D244" s="39">
        <v>19.589153199999998</v>
      </c>
      <c r="E244" s="39">
        <v>-0.6307739</v>
      </c>
      <c r="F244" s="39">
        <v>0.29539268000000002</v>
      </c>
      <c r="G244" s="14">
        <v>2.2200399999999999E-3</v>
      </c>
      <c r="H244" s="14">
        <v>2.8341649999999999E-2</v>
      </c>
      <c r="I244" s="29" t="s">
        <v>575</v>
      </c>
      <c r="J244" s="15" t="s">
        <v>23</v>
      </c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5.75" customHeight="1" x14ac:dyDescent="0.2">
      <c r="B245" s="13" t="s">
        <v>1092</v>
      </c>
      <c r="C245" s="13" t="s">
        <v>1093</v>
      </c>
      <c r="D245" s="39">
        <v>695.88359300000002</v>
      </c>
      <c r="E245" s="39">
        <v>-0.63520160000000003</v>
      </c>
      <c r="F245" s="39">
        <v>0.19834663</v>
      </c>
      <c r="G245" s="14">
        <v>1.1754E-4</v>
      </c>
      <c r="H245" s="14">
        <v>2.90099E-3</v>
      </c>
      <c r="I245" s="29" t="s">
        <v>575</v>
      </c>
      <c r="J245" s="15" t="s">
        <v>23</v>
      </c>
      <c r="K245" s="4"/>
      <c r="L245" s="4"/>
      <c r="M245" s="4"/>
      <c r="N245" s="4"/>
      <c r="O245" s="4"/>
      <c r="P245" s="5"/>
      <c r="Q245" s="5"/>
      <c r="S245" s="5"/>
    </row>
    <row r="246" spans="1:19" ht="15.75" customHeight="1" x14ac:dyDescent="0.2">
      <c r="A246" s="11" t="s">
        <v>1094</v>
      </c>
      <c r="B246" s="13" t="s">
        <v>1095</v>
      </c>
      <c r="C246" s="13" t="s">
        <v>1096</v>
      </c>
      <c r="D246" s="39">
        <v>87.173937300000006</v>
      </c>
      <c r="E246" s="39">
        <v>-0.63785199999999997</v>
      </c>
      <c r="F246" s="39">
        <v>0.19025790000000001</v>
      </c>
      <c r="G246" s="14">
        <v>6.2899999999999997E-5</v>
      </c>
      <c r="H246" s="14">
        <v>1.74552E-3</v>
      </c>
      <c r="I246" s="29" t="s">
        <v>575</v>
      </c>
      <c r="J246" s="15" t="s">
        <v>23</v>
      </c>
      <c r="K246" s="4"/>
      <c r="L246" s="5"/>
      <c r="M246" s="5"/>
      <c r="N246" s="5"/>
      <c r="O246" s="5"/>
      <c r="P246" s="4"/>
      <c r="Q246" s="4"/>
      <c r="R246" s="4"/>
      <c r="S246" s="4"/>
    </row>
    <row r="247" spans="1:19" ht="15.75" customHeight="1" x14ac:dyDescent="0.2">
      <c r="A247" s="11" t="s">
        <v>104</v>
      </c>
      <c r="B247" s="13" t="s">
        <v>1097</v>
      </c>
      <c r="C247" s="13" t="s">
        <v>1098</v>
      </c>
      <c r="D247" s="39">
        <v>287.84065199999998</v>
      </c>
      <c r="E247" s="39">
        <v>-0.63925169999999998</v>
      </c>
      <c r="F247" s="39">
        <v>0.12149834</v>
      </c>
      <c r="G247" s="14">
        <v>1.4500000000000001E-8</v>
      </c>
      <c r="H247" s="14">
        <v>1.61E-6</v>
      </c>
      <c r="I247" s="29" t="s">
        <v>575</v>
      </c>
      <c r="J247" s="15" t="s">
        <v>23</v>
      </c>
      <c r="K247" s="4"/>
      <c r="L247" s="16"/>
      <c r="M247" s="16"/>
      <c r="N247" s="16"/>
      <c r="O247" s="16"/>
      <c r="P247" s="4"/>
      <c r="Q247" s="4"/>
      <c r="R247" s="4"/>
      <c r="S247" s="4"/>
    </row>
    <row r="248" spans="1:19" ht="15.75" customHeight="1" x14ac:dyDescent="0.2">
      <c r="B248" s="13" t="s">
        <v>249</v>
      </c>
      <c r="C248" s="13" t="s">
        <v>1099</v>
      </c>
      <c r="D248" s="39">
        <v>93.217446600000002</v>
      </c>
      <c r="E248" s="39">
        <v>-0.64686809999999995</v>
      </c>
      <c r="F248" s="39">
        <v>0.28353888999999999</v>
      </c>
      <c r="G248" s="14">
        <v>1.65906E-3</v>
      </c>
      <c r="H248" s="14">
        <v>2.3195830000000001E-2</v>
      </c>
      <c r="I248" s="29" t="s">
        <v>575</v>
      </c>
      <c r="J248" s="15" t="s">
        <v>23</v>
      </c>
      <c r="K248" s="4"/>
      <c r="L248" s="16"/>
      <c r="M248" s="17"/>
      <c r="N248" s="16"/>
      <c r="O248" s="17"/>
      <c r="P248" s="4"/>
      <c r="Q248" s="4"/>
      <c r="R248" s="4"/>
      <c r="S248" s="4"/>
    </row>
    <row r="249" spans="1:19" ht="15.75" customHeight="1" x14ac:dyDescent="0.2">
      <c r="B249" s="13" t="s">
        <v>755</v>
      </c>
      <c r="C249" s="13" t="s">
        <v>1100</v>
      </c>
      <c r="D249" s="39">
        <v>26.5513391</v>
      </c>
      <c r="E249" s="39">
        <v>-0.64970459999999997</v>
      </c>
      <c r="F249" s="39">
        <v>0.25549305999999999</v>
      </c>
      <c r="G249" s="14">
        <v>7.8790999999999996E-4</v>
      </c>
      <c r="H249" s="14">
        <v>1.3329819999999999E-2</v>
      </c>
      <c r="I249" s="29" t="s">
        <v>575</v>
      </c>
      <c r="J249" s="15" t="s">
        <v>23</v>
      </c>
      <c r="K249" s="4"/>
      <c r="L249" s="18"/>
      <c r="M249" s="18"/>
      <c r="N249" s="5"/>
      <c r="O249" s="5"/>
      <c r="P249" s="4"/>
      <c r="Q249" s="4"/>
      <c r="R249" s="4"/>
      <c r="S249" s="4"/>
    </row>
    <row r="250" spans="1:19" ht="15.75" customHeight="1" x14ac:dyDescent="0.2">
      <c r="B250" s="13" t="s">
        <v>18</v>
      </c>
      <c r="C250" s="13" t="s">
        <v>1101</v>
      </c>
      <c r="D250" s="39">
        <v>12.5626511</v>
      </c>
      <c r="E250" s="39">
        <v>-0.65114170000000005</v>
      </c>
      <c r="F250" s="39">
        <v>0.36092614000000001</v>
      </c>
      <c r="G250" s="14">
        <v>3.7064400000000001E-3</v>
      </c>
      <c r="H250" s="14">
        <v>4.1442479999999997E-2</v>
      </c>
      <c r="I250" s="29" t="s">
        <v>575</v>
      </c>
      <c r="J250" s="15" t="s">
        <v>23</v>
      </c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5.75" customHeight="1" x14ac:dyDescent="0.2">
      <c r="B251" s="13" t="s">
        <v>33</v>
      </c>
      <c r="C251" s="13" t="s">
        <v>1102</v>
      </c>
      <c r="D251" s="39">
        <v>89.480740100000006</v>
      </c>
      <c r="E251" s="39">
        <v>-0.65388650000000004</v>
      </c>
      <c r="F251" s="39">
        <v>0.38859572999999997</v>
      </c>
      <c r="G251" s="14">
        <v>4.0954499999999996E-3</v>
      </c>
      <c r="H251" s="14">
        <v>4.4237940000000003E-2</v>
      </c>
      <c r="I251" s="29" t="s">
        <v>575</v>
      </c>
      <c r="J251" s="15" t="s">
        <v>23</v>
      </c>
      <c r="K251" s="4"/>
      <c r="L251" s="16"/>
      <c r="M251" s="16"/>
      <c r="N251" s="16"/>
      <c r="O251" s="16"/>
      <c r="P251" s="4"/>
      <c r="Q251" s="4"/>
      <c r="R251" s="4"/>
      <c r="S251" s="4"/>
    </row>
    <row r="252" spans="1:19" ht="15.75" customHeight="1" x14ac:dyDescent="0.2">
      <c r="A252" s="11" t="s">
        <v>1103</v>
      </c>
      <c r="B252" s="13" t="s">
        <v>1104</v>
      </c>
      <c r="C252" s="13" t="s">
        <v>1105</v>
      </c>
      <c r="D252" s="39">
        <v>257.171223</v>
      </c>
      <c r="E252" s="39">
        <v>-0.65953269999999997</v>
      </c>
      <c r="F252" s="39">
        <v>0.18254724999999999</v>
      </c>
      <c r="G252" s="14">
        <v>2.5899999999999999E-5</v>
      </c>
      <c r="H252" s="14">
        <v>8.7779999999999998E-4</v>
      </c>
      <c r="I252" s="29" t="s">
        <v>575</v>
      </c>
      <c r="J252" s="15" t="s">
        <v>23</v>
      </c>
      <c r="K252" s="4"/>
      <c r="L252" s="5"/>
      <c r="M252" s="5"/>
      <c r="N252" s="5"/>
      <c r="O252" s="5"/>
      <c r="P252" s="4"/>
      <c r="Q252" s="4"/>
      <c r="R252" s="4"/>
      <c r="S252" s="4"/>
    </row>
    <row r="253" spans="1:19" ht="15.75" customHeight="1" x14ac:dyDescent="0.2">
      <c r="B253" s="13" t="s">
        <v>18</v>
      </c>
      <c r="C253" s="13" t="s">
        <v>1106</v>
      </c>
      <c r="D253" s="39">
        <v>57.609020200000003</v>
      </c>
      <c r="E253" s="39">
        <v>-0.66186020000000001</v>
      </c>
      <c r="F253" s="39">
        <v>0.21535865000000001</v>
      </c>
      <c r="G253" s="14">
        <v>1.5714E-4</v>
      </c>
      <c r="H253" s="14">
        <v>3.6361499999999999E-3</v>
      </c>
      <c r="I253" s="29" t="s">
        <v>575</v>
      </c>
      <c r="J253" s="15" t="s">
        <v>23</v>
      </c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5.75" customHeight="1" x14ac:dyDescent="0.2">
      <c r="A254" s="11" t="s">
        <v>1107</v>
      </c>
      <c r="B254" s="13" t="s">
        <v>900</v>
      </c>
      <c r="C254" s="13" t="s">
        <v>1108</v>
      </c>
      <c r="D254" s="39">
        <v>106.053794</v>
      </c>
      <c r="E254" s="39">
        <v>-0.6694175</v>
      </c>
      <c r="F254" s="39">
        <v>0.16328205000000001</v>
      </c>
      <c r="G254" s="14">
        <v>3.9500000000000003E-6</v>
      </c>
      <c r="H254" s="14">
        <v>1.9085E-4</v>
      </c>
      <c r="I254" s="29" t="s">
        <v>575</v>
      </c>
      <c r="J254" s="15" t="s">
        <v>23</v>
      </c>
      <c r="K254" s="4"/>
      <c r="L254" s="16"/>
      <c r="M254" s="16"/>
      <c r="N254" s="16"/>
      <c r="O254" s="16"/>
      <c r="P254" s="22"/>
      <c r="Q254" s="5"/>
      <c r="R254" s="5"/>
      <c r="S254" s="4"/>
    </row>
    <row r="255" spans="1:19" ht="15.75" customHeight="1" x14ac:dyDescent="0.2">
      <c r="A255" s="11" t="s">
        <v>1109</v>
      </c>
      <c r="B255" s="13" t="s">
        <v>18</v>
      </c>
      <c r="C255" s="13" t="s">
        <v>1110</v>
      </c>
      <c r="D255" s="39">
        <v>200.656306</v>
      </c>
      <c r="E255" s="39">
        <v>-0.67344170000000003</v>
      </c>
      <c r="F255" s="39">
        <v>0.15592305000000001</v>
      </c>
      <c r="G255" s="14">
        <v>1.3799999999999999E-6</v>
      </c>
      <c r="H255" s="14">
        <v>7.4200000000000001E-5</v>
      </c>
      <c r="I255" s="29" t="s">
        <v>575</v>
      </c>
      <c r="J255" s="15" t="s">
        <v>23</v>
      </c>
      <c r="K255" s="4"/>
      <c r="L255" s="4"/>
      <c r="M255" s="20"/>
      <c r="N255" s="20"/>
      <c r="O255" s="20"/>
      <c r="P255" s="4"/>
      <c r="Q255" s="4"/>
      <c r="R255" s="4"/>
      <c r="S255" s="4"/>
    </row>
    <row r="256" spans="1:19" ht="15.75" customHeight="1" x14ac:dyDescent="0.2">
      <c r="A256" s="11" t="s">
        <v>1111</v>
      </c>
      <c r="B256" s="13" t="s">
        <v>134</v>
      </c>
      <c r="C256" s="13" t="s">
        <v>1112</v>
      </c>
      <c r="D256" s="39">
        <v>344.62867699999998</v>
      </c>
      <c r="E256" s="39">
        <v>-0.67410990000000004</v>
      </c>
      <c r="F256" s="39">
        <v>0.17434928999999999</v>
      </c>
      <c r="G256" s="14">
        <v>1.04E-5</v>
      </c>
      <c r="H256" s="14">
        <v>4.1836999999999999E-4</v>
      </c>
      <c r="I256" s="29" t="s">
        <v>575</v>
      </c>
      <c r="J256" s="15" t="s">
        <v>23</v>
      </c>
      <c r="K256" s="4"/>
      <c r="L256" s="16"/>
      <c r="M256" s="16"/>
      <c r="N256" s="17"/>
      <c r="O256" s="16"/>
      <c r="P256" s="4"/>
      <c r="Q256" s="4"/>
      <c r="R256" s="4"/>
      <c r="S256" s="4"/>
    </row>
    <row r="257" spans="1:19" ht="15.75" customHeight="1" x14ac:dyDescent="0.2">
      <c r="B257" s="13" t="s">
        <v>1113</v>
      </c>
      <c r="C257" s="13" t="s">
        <v>1114</v>
      </c>
      <c r="D257" s="39">
        <v>56.025868799999998</v>
      </c>
      <c r="E257" s="39">
        <v>-0.68241240000000003</v>
      </c>
      <c r="F257" s="39">
        <v>0.27561731</v>
      </c>
      <c r="G257" s="14">
        <v>7.7236999999999998E-4</v>
      </c>
      <c r="H257" s="14">
        <v>1.3233780000000001E-2</v>
      </c>
      <c r="I257" s="29" t="s">
        <v>575</v>
      </c>
      <c r="J257" s="15" t="s">
        <v>23</v>
      </c>
      <c r="K257" s="4"/>
      <c r="L257" s="21"/>
      <c r="M257" s="21"/>
      <c r="N257" s="21"/>
      <c r="O257" s="21"/>
      <c r="P257" s="4"/>
      <c r="Q257" s="4"/>
      <c r="R257" s="4"/>
      <c r="S257" s="4"/>
    </row>
    <row r="258" spans="1:19" ht="15.75" customHeight="1" x14ac:dyDescent="0.2">
      <c r="A258" s="11" t="s">
        <v>1115</v>
      </c>
      <c r="B258" s="13" t="s">
        <v>1116</v>
      </c>
      <c r="C258" s="13" t="s">
        <v>1117</v>
      </c>
      <c r="D258" s="39">
        <v>86.133110700000003</v>
      </c>
      <c r="E258" s="39">
        <v>-0.68311120000000003</v>
      </c>
      <c r="F258" s="39">
        <v>0.18007904</v>
      </c>
      <c r="G258" s="14">
        <v>1.1399999999999999E-5</v>
      </c>
      <c r="H258" s="14">
        <v>4.4161999999999999E-4</v>
      </c>
      <c r="I258" s="29" t="s">
        <v>575</v>
      </c>
      <c r="J258" s="15" t="s">
        <v>23</v>
      </c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5.75" customHeight="1" x14ac:dyDescent="0.2">
      <c r="B259" s="13" t="s">
        <v>18</v>
      </c>
      <c r="C259" s="13" t="s">
        <v>1118</v>
      </c>
      <c r="D259" s="39">
        <v>22.4992354</v>
      </c>
      <c r="E259" s="39">
        <v>-0.69095229999999996</v>
      </c>
      <c r="F259" s="39">
        <v>0.36289027000000001</v>
      </c>
      <c r="G259" s="14">
        <v>3.3736299999999999E-3</v>
      </c>
      <c r="H259" s="14">
        <v>3.9167069999999998E-2</v>
      </c>
      <c r="I259" s="29" t="s">
        <v>575</v>
      </c>
      <c r="J259" s="15" t="s">
        <v>23</v>
      </c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5.75" customHeight="1" x14ac:dyDescent="0.2">
      <c r="B260" s="13" t="s">
        <v>1119</v>
      </c>
      <c r="C260" s="13" t="s">
        <v>1120</v>
      </c>
      <c r="D260" s="39">
        <v>52.495355400000001</v>
      </c>
      <c r="E260" s="39">
        <v>-0.69172659999999997</v>
      </c>
      <c r="F260" s="39">
        <v>0.23744876000000001</v>
      </c>
      <c r="G260" s="14">
        <v>2.6038999999999999E-4</v>
      </c>
      <c r="H260" s="14">
        <v>5.5616700000000003E-3</v>
      </c>
      <c r="I260" s="29" t="s">
        <v>575</v>
      </c>
      <c r="J260" s="15" t="s">
        <v>23</v>
      </c>
      <c r="K260" s="4"/>
      <c r="L260" s="16"/>
      <c r="M260" s="16"/>
      <c r="N260" s="17"/>
      <c r="O260" s="16"/>
      <c r="P260" s="4"/>
      <c r="Q260" s="4"/>
      <c r="R260" s="4"/>
      <c r="S260" s="4"/>
    </row>
    <row r="261" spans="1:19" ht="15.75" customHeight="1" x14ac:dyDescent="0.2">
      <c r="A261" s="11" t="s">
        <v>1121</v>
      </c>
      <c r="B261" s="13" t="s">
        <v>843</v>
      </c>
      <c r="C261" s="13" t="s">
        <v>844</v>
      </c>
      <c r="D261" s="39">
        <v>241.07699199999999</v>
      </c>
      <c r="E261" s="39">
        <v>-0.69212629999999997</v>
      </c>
      <c r="F261" s="39">
        <v>0.20766327000000001</v>
      </c>
      <c r="G261" s="14">
        <v>6.1799999999999998E-5</v>
      </c>
      <c r="H261" s="14">
        <v>1.7440400000000001E-3</v>
      </c>
      <c r="I261" s="29" t="s">
        <v>575</v>
      </c>
      <c r="J261" s="15" t="s">
        <v>23</v>
      </c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5.75" customHeight="1" x14ac:dyDescent="0.2">
      <c r="A262" s="11" t="s">
        <v>1122</v>
      </c>
      <c r="B262" s="13" t="s">
        <v>772</v>
      </c>
      <c r="C262" s="13" t="s">
        <v>773</v>
      </c>
      <c r="D262" s="39">
        <v>71.872658299999998</v>
      </c>
      <c r="E262" s="39">
        <v>-0.6942142</v>
      </c>
      <c r="F262" s="39">
        <v>0.17700135</v>
      </c>
      <c r="G262" s="14">
        <v>7.52E-6</v>
      </c>
      <c r="H262" s="14">
        <v>3.1307999999999998E-4</v>
      </c>
      <c r="I262" s="29" t="s">
        <v>575</v>
      </c>
      <c r="J262" s="15" t="s">
        <v>23</v>
      </c>
      <c r="K262" s="4"/>
      <c r="L262" s="16"/>
      <c r="M262" s="16"/>
      <c r="N262" s="17"/>
      <c r="O262" s="16"/>
      <c r="P262" s="4"/>
      <c r="Q262" s="4"/>
      <c r="R262" s="4"/>
      <c r="S262" s="4"/>
    </row>
    <row r="263" spans="1:19" ht="15.75" customHeight="1" x14ac:dyDescent="0.2">
      <c r="B263" s="13" t="s">
        <v>1123</v>
      </c>
      <c r="C263" s="13" t="s">
        <v>1124</v>
      </c>
      <c r="D263" s="39">
        <v>45.076777999999997</v>
      </c>
      <c r="E263" s="39">
        <v>-0.69680540000000002</v>
      </c>
      <c r="F263" s="39">
        <v>0.22829957000000001</v>
      </c>
      <c r="G263" s="14">
        <v>1.7809E-4</v>
      </c>
      <c r="H263" s="14">
        <v>4.0643399999999996E-3</v>
      </c>
      <c r="I263" s="29" t="s">
        <v>575</v>
      </c>
      <c r="J263" s="15" t="s">
        <v>23</v>
      </c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5.75" customHeight="1" x14ac:dyDescent="0.2">
      <c r="A264" s="11" t="s">
        <v>1125</v>
      </c>
      <c r="B264" s="13" t="s">
        <v>850</v>
      </c>
      <c r="C264" s="13" t="s">
        <v>1126</v>
      </c>
      <c r="D264" s="39">
        <v>465.10338200000001</v>
      </c>
      <c r="E264" s="39">
        <v>-0.69684400000000002</v>
      </c>
      <c r="F264" s="39">
        <v>0.14453510999999999</v>
      </c>
      <c r="G264" s="14">
        <v>1.43E-7</v>
      </c>
      <c r="H264" s="14">
        <v>1.01E-5</v>
      </c>
      <c r="I264" s="29" t="s">
        <v>575</v>
      </c>
      <c r="J264" s="15" t="s">
        <v>23</v>
      </c>
      <c r="K264" s="4"/>
      <c r="L264" s="16"/>
      <c r="M264" s="16"/>
      <c r="N264" s="17"/>
      <c r="O264" s="16"/>
      <c r="P264" s="4"/>
      <c r="Q264" s="4"/>
      <c r="R264" s="4"/>
      <c r="S264" s="4"/>
    </row>
    <row r="265" spans="1:19" ht="15.75" customHeight="1" x14ac:dyDescent="0.2">
      <c r="B265" s="13" t="s">
        <v>18</v>
      </c>
      <c r="C265" s="13" t="s">
        <v>1127</v>
      </c>
      <c r="D265" s="39">
        <v>298.23315700000001</v>
      </c>
      <c r="E265" s="39">
        <v>-0.70038310000000004</v>
      </c>
      <c r="F265" s="39">
        <v>0.23030800000000001</v>
      </c>
      <c r="G265" s="14">
        <v>1.8340000000000001E-4</v>
      </c>
      <c r="H265" s="14">
        <v>4.1289600000000001E-3</v>
      </c>
      <c r="I265" s="29" t="s">
        <v>575</v>
      </c>
      <c r="J265" s="15" t="s">
        <v>23</v>
      </c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5.75" customHeight="1" x14ac:dyDescent="0.2">
      <c r="A266" s="11" t="s">
        <v>905</v>
      </c>
      <c r="B266" s="13" t="s">
        <v>1128</v>
      </c>
      <c r="C266" s="13" t="s">
        <v>1129</v>
      </c>
      <c r="D266" s="39">
        <v>145.16722300000001</v>
      </c>
      <c r="E266" s="39">
        <v>-0.70622359999999995</v>
      </c>
      <c r="F266" s="39">
        <v>0.13797330999999999</v>
      </c>
      <c r="G266" s="14">
        <v>3.0500000000000002E-8</v>
      </c>
      <c r="H266" s="14">
        <v>2.9000000000000002E-6</v>
      </c>
      <c r="I266" s="29" t="s">
        <v>575</v>
      </c>
      <c r="J266" s="15" t="s">
        <v>23</v>
      </c>
      <c r="K266" s="4"/>
      <c r="L266" s="16"/>
      <c r="M266" s="16"/>
      <c r="N266" s="17"/>
      <c r="O266" s="16"/>
      <c r="P266" s="4"/>
      <c r="Q266" s="4"/>
      <c r="R266" s="4"/>
      <c r="S266" s="4"/>
    </row>
    <row r="267" spans="1:19" ht="15.75" customHeight="1" x14ac:dyDescent="0.2">
      <c r="B267" s="13" t="s">
        <v>1130</v>
      </c>
      <c r="C267" s="13" t="s">
        <v>1131</v>
      </c>
      <c r="D267" s="39">
        <v>17.470486600000001</v>
      </c>
      <c r="E267" s="39">
        <v>-0.71922050000000004</v>
      </c>
      <c r="F267" s="39">
        <v>0.30781512</v>
      </c>
      <c r="G267" s="14">
        <v>1.3212499999999999E-3</v>
      </c>
      <c r="H267" s="14">
        <v>1.992033E-2</v>
      </c>
      <c r="I267" s="29" t="s">
        <v>575</v>
      </c>
      <c r="J267" s="15" t="s">
        <v>23</v>
      </c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5.75" customHeight="1" x14ac:dyDescent="0.2">
      <c r="B268" s="13" t="s">
        <v>1132</v>
      </c>
      <c r="C268" s="13" t="s">
        <v>1133</v>
      </c>
      <c r="D268" s="39">
        <v>33.745860700000001</v>
      </c>
      <c r="E268" s="39">
        <v>-0.72369269999999997</v>
      </c>
      <c r="F268" s="39">
        <v>0.31046921999999999</v>
      </c>
      <c r="G268" s="14">
        <v>1.0183E-3</v>
      </c>
      <c r="H268" s="14">
        <v>1.6004620000000001E-2</v>
      </c>
      <c r="I268" s="29" t="s">
        <v>575</v>
      </c>
      <c r="J268" s="15" t="s">
        <v>23</v>
      </c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5.75" customHeight="1" x14ac:dyDescent="0.2">
      <c r="A269" s="11" t="s">
        <v>1134</v>
      </c>
      <c r="B269" s="13" t="s">
        <v>18</v>
      </c>
      <c r="C269" s="13" t="s">
        <v>1135</v>
      </c>
      <c r="D269" s="39">
        <v>44.058577700000001</v>
      </c>
      <c r="E269" s="39">
        <v>-0.72814760000000001</v>
      </c>
      <c r="F269" s="39">
        <v>0.20900439000000001</v>
      </c>
      <c r="G269" s="14">
        <v>4.0599999999999998E-5</v>
      </c>
      <c r="H269" s="14">
        <v>1.2637099999999999E-3</v>
      </c>
      <c r="I269" s="29" t="s">
        <v>575</v>
      </c>
      <c r="J269" s="15" t="s">
        <v>23</v>
      </c>
      <c r="K269" s="4"/>
      <c r="L269" s="5"/>
      <c r="M269" s="5"/>
      <c r="N269" s="5"/>
      <c r="O269" s="5"/>
      <c r="P269" s="4"/>
      <c r="Q269" s="4"/>
      <c r="R269" s="4"/>
      <c r="S269" s="4"/>
    </row>
    <row r="270" spans="1:19" ht="15.75" customHeight="1" x14ac:dyDescent="0.2">
      <c r="B270" s="13" t="s">
        <v>1136</v>
      </c>
      <c r="C270" s="13" t="s">
        <v>1137</v>
      </c>
      <c r="D270" s="39">
        <v>11.501722900000001</v>
      </c>
      <c r="E270" s="39">
        <v>-0.72958860000000003</v>
      </c>
      <c r="F270" s="39">
        <v>0.45027001</v>
      </c>
      <c r="G270" s="14">
        <v>4.6191299999999999E-3</v>
      </c>
      <c r="H270" s="14">
        <v>4.8860180000000003E-2</v>
      </c>
      <c r="I270" s="29" t="s">
        <v>575</v>
      </c>
      <c r="J270" s="15" t="s">
        <v>23</v>
      </c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5.75" customHeight="1" x14ac:dyDescent="0.2">
      <c r="B271" s="13" t="s">
        <v>1138</v>
      </c>
      <c r="C271" s="13" t="s">
        <v>1139</v>
      </c>
      <c r="D271" s="39">
        <v>57.833162000000002</v>
      </c>
      <c r="E271" s="39">
        <v>-0.73394300000000001</v>
      </c>
      <c r="F271" s="39">
        <v>0.23748432999999999</v>
      </c>
      <c r="G271" s="14">
        <v>1.4228E-4</v>
      </c>
      <c r="H271" s="14">
        <v>3.33855E-3</v>
      </c>
      <c r="I271" s="29" t="s">
        <v>575</v>
      </c>
      <c r="J271" s="15" t="s">
        <v>23</v>
      </c>
      <c r="K271" s="4"/>
      <c r="L271" s="16"/>
      <c r="M271" s="16"/>
      <c r="N271" s="17"/>
      <c r="O271" s="16"/>
      <c r="P271" s="4"/>
      <c r="Q271" s="4"/>
      <c r="R271" s="4"/>
      <c r="S271" s="4"/>
    </row>
    <row r="272" spans="1:19" ht="15.75" customHeight="1" x14ac:dyDescent="0.2">
      <c r="A272" s="11" t="s">
        <v>1140</v>
      </c>
      <c r="B272" s="13" t="s">
        <v>900</v>
      </c>
      <c r="C272" s="13" t="s">
        <v>1141</v>
      </c>
      <c r="D272" s="39">
        <v>67.074211000000005</v>
      </c>
      <c r="E272" s="39">
        <v>-0.74436230000000003</v>
      </c>
      <c r="F272" s="39">
        <v>0.22240035</v>
      </c>
      <c r="G272" s="14">
        <v>5.2800000000000003E-5</v>
      </c>
      <c r="H272" s="14">
        <v>1.5425899999999999E-3</v>
      </c>
      <c r="I272" s="29" t="s">
        <v>575</v>
      </c>
      <c r="J272" s="15" t="s">
        <v>23</v>
      </c>
      <c r="K272" s="4"/>
      <c r="L272" s="16"/>
      <c r="M272" s="16"/>
      <c r="N272" s="16"/>
      <c r="O272" s="16"/>
      <c r="P272" s="22"/>
      <c r="Q272" s="5"/>
      <c r="R272" s="5"/>
      <c r="S272" s="4"/>
    </row>
    <row r="273" spans="1:19" ht="15.75" customHeight="1" x14ac:dyDescent="0.2">
      <c r="A273" s="11" t="s">
        <v>1142</v>
      </c>
      <c r="B273" s="13" t="s">
        <v>1143</v>
      </c>
      <c r="C273" s="13" t="s">
        <v>1144</v>
      </c>
      <c r="D273" s="39">
        <v>214.68176700000001</v>
      </c>
      <c r="E273" s="39">
        <v>-0.74487599999999998</v>
      </c>
      <c r="F273" s="39">
        <v>0.20344319</v>
      </c>
      <c r="G273" s="14">
        <v>2.0299999999999999E-5</v>
      </c>
      <c r="H273" s="14">
        <v>7.0403000000000002E-4</v>
      </c>
      <c r="I273" s="29" t="s">
        <v>575</v>
      </c>
      <c r="J273" s="15" t="s">
        <v>23</v>
      </c>
      <c r="K273" s="4"/>
      <c r="L273" s="16"/>
      <c r="M273" s="16"/>
      <c r="N273" s="16"/>
      <c r="O273" s="16"/>
      <c r="P273" s="4"/>
      <c r="Q273" s="4"/>
      <c r="R273" s="4"/>
      <c r="S273" s="4"/>
    </row>
    <row r="274" spans="1:19" ht="15.75" customHeight="1" x14ac:dyDescent="0.2">
      <c r="B274" s="13" t="s">
        <v>916</v>
      </c>
      <c r="C274" s="13" t="s">
        <v>1145</v>
      </c>
      <c r="D274" s="39">
        <v>59.595744000000003</v>
      </c>
      <c r="E274" s="39">
        <v>-0.75274770000000002</v>
      </c>
      <c r="F274" s="39">
        <v>0.27462420999999998</v>
      </c>
      <c r="G274" s="14">
        <v>4.0131999999999999E-4</v>
      </c>
      <c r="H274" s="14">
        <v>7.8658300000000007E-3</v>
      </c>
      <c r="I274" s="29" t="s">
        <v>575</v>
      </c>
      <c r="J274" s="15" t="s">
        <v>23</v>
      </c>
      <c r="K274" s="4"/>
      <c r="L274" s="23"/>
      <c r="M274" s="30"/>
      <c r="N274" s="30"/>
      <c r="O274" s="30"/>
      <c r="P274" s="4"/>
      <c r="Q274" s="4"/>
      <c r="R274" s="4"/>
      <c r="S274" s="4"/>
    </row>
    <row r="275" spans="1:19" ht="15.75" customHeight="1" x14ac:dyDescent="0.2">
      <c r="A275" s="11" t="s">
        <v>72</v>
      </c>
      <c r="B275" s="13" t="s">
        <v>18</v>
      </c>
      <c r="C275" s="13" t="s">
        <v>683</v>
      </c>
      <c r="D275" s="39">
        <v>376.15875999999997</v>
      </c>
      <c r="E275" s="39">
        <v>-0.75592210000000004</v>
      </c>
      <c r="F275" s="39">
        <v>0.14944441</v>
      </c>
      <c r="G275" s="14">
        <v>3.3899999999999999E-8</v>
      </c>
      <c r="H275" s="14">
        <v>3.14E-6</v>
      </c>
      <c r="I275" s="29" t="s">
        <v>575</v>
      </c>
      <c r="J275" s="15" t="s">
        <v>23</v>
      </c>
      <c r="K275" s="4" t="s">
        <v>257</v>
      </c>
      <c r="L275" s="5"/>
      <c r="M275" s="5"/>
      <c r="N275" s="5"/>
      <c r="O275" s="5"/>
      <c r="P275" s="4"/>
      <c r="Q275" s="4"/>
      <c r="R275" s="4"/>
      <c r="S275" s="4"/>
    </row>
    <row r="276" spans="1:19" ht="15.75" customHeight="1" x14ac:dyDescent="0.2">
      <c r="A276" s="11" t="s">
        <v>1146</v>
      </c>
      <c r="B276" s="13" t="s">
        <v>1147</v>
      </c>
      <c r="C276" s="13" t="s">
        <v>1148</v>
      </c>
      <c r="D276" s="39">
        <v>52.157249700000001</v>
      </c>
      <c r="E276" s="39">
        <v>-0.75613839999999999</v>
      </c>
      <c r="F276" s="39">
        <v>0.20455782</v>
      </c>
      <c r="G276" s="14">
        <v>1.73E-5</v>
      </c>
      <c r="H276" s="14">
        <v>6.4134000000000001E-4</v>
      </c>
      <c r="I276" s="29" t="s">
        <v>575</v>
      </c>
      <c r="J276" s="15" t="s">
        <v>23</v>
      </c>
      <c r="K276" s="4"/>
      <c r="L276" s="19"/>
      <c r="M276" s="19"/>
      <c r="N276" s="17"/>
      <c r="O276" s="17"/>
      <c r="P276" s="4"/>
      <c r="Q276" s="4"/>
      <c r="R276" s="4"/>
      <c r="S276" s="4"/>
    </row>
    <row r="277" spans="1:19" ht="15.75" customHeight="1" x14ac:dyDescent="0.2">
      <c r="A277" s="11" t="s">
        <v>1149</v>
      </c>
      <c r="B277" s="13" t="s">
        <v>1150</v>
      </c>
      <c r="C277" s="13" t="s">
        <v>1151</v>
      </c>
      <c r="D277" s="39">
        <v>53.3056397</v>
      </c>
      <c r="E277" s="39">
        <v>-0.75697999999999999</v>
      </c>
      <c r="F277" s="39">
        <v>0.22258723999999999</v>
      </c>
      <c r="G277" s="14">
        <v>5.1E-5</v>
      </c>
      <c r="H277" s="14">
        <v>1.5037500000000001E-3</v>
      </c>
      <c r="I277" s="29" t="s">
        <v>575</v>
      </c>
      <c r="J277" s="15" t="s">
        <v>23</v>
      </c>
      <c r="K277" s="4"/>
      <c r="L277" s="5"/>
      <c r="M277" s="5"/>
      <c r="N277" s="5"/>
      <c r="O277" s="5"/>
      <c r="P277" s="4"/>
      <c r="Q277" s="4"/>
      <c r="R277" s="4"/>
      <c r="S277" s="4"/>
    </row>
    <row r="278" spans="1:19" ht="15.75" customHeight="1" x14ac:dyDescent="0.2">
      <c r="A278" s="11" t="s">
        <v>165</v>
      </c>
      <c r="B278" s="13" t="s">
        <v>326</v>
      </c>
      <c r="C278" s="13" t="s">
        <v>1152</v>
      </c>
      <c r="D278" s="39">
        <v>243.45530199999999</v>
      </c>
      <c r="E278" s="39">
        <v>-0.76168009999999997</v>
      </c>
      <c r="F278" s="39">
        <v>0.12977843999999999</v>
      </c>
      <c r="G278" s="14">
        <v>3.9900000000000002E-10</v>
      </c>
      <c r="H278" s="14">
        <v>5.5500000000000001E-8</v>
      </c>
      <c r="I278" s="29" t="s">
        <v>575</v>
      </c>
      <c r="J278" s="15" t="s">
        <v>23</v>
      </c>
      <c r="K278" s="4" t="s">
        <v>257</v>
      </c>
      <c r="L278" s="16"/>
      <c r="M278" s="16"/>
      <c r="N278" s="17"/>
      <c r="O278" s="16"/>
      <c r="P278" s="4"/>
      <c r="Q278" s="4"/>
      <c r="R278" s="4"/>
      <c r="S278" s="4"/>
    </row>
    <row r="279" spans="1:19" ht="15.75" customHeight="1" x14ac:dyDescent="0.2">
      <c r="A279" s="11" t="s">
        <v>1153</v>
      </c>
      <c r="B279" s="13" t="s">
        <v>1154</v>
      </c>
      <c r="C279" s="13" t="s">
        <v>1155</v>
      </c>
      <c r="D279" s="39">
        <v>47.296556699999996</v>
      </c>
      <c r="E279" s="39">
        <v>-0.76534930000000001</v>
      </c>
      <c r="F279" s="39">
        <v>0.21070797999999999</v>
      </c>
      <c r="G279" s="14">
        <v>2.0100000000000001E-5</v>
      </c>
      <c r="H279" s="14">
        <v>7.0403000000000002E-4</v>
      </c>
      <c r="I279" s="29" t="s">
        <v>575</v>
      </c>
      <c r="J279" s="15" t="s">
        <v>23</v>
      </c>
      <c r="K279" s="4"/>
      <c r="L279" s="16"/>
      <c r="M279" s="16"/>
      <c r="N279" s="17"/>
      <c r="O279" s="16"/>
      <c r="P279" s="4"/>
      <c r="Q279" s="4"/>
      <c r="R279" s="4"/>
      <c r="S279" s="4"/>
    </row>
    <row r="280" spans="1:19" ht="15.75" customHeight="1" x14ac:dyDescent="0.2">
      <c r="A280" s="11" t="s">
        <v>1156</v>
      </c>
      <c r="B280" s="13" t="s">
        <v>1157</v>
      </c>
      <c r="C280" s="13" t="s">
        <v>1158</v>
      </c>
      <c r="D280" s="39">
        <v>250.96813499999999</v>
      </c>
      <c r="E280" s="39">
        <v>-0.76983740000000001</v>
      </c>
      <c r="F280" s="39">
        <v>0.16964039</v>
      </c>
      <c r="G280" s="14">
        <v>4.27E-7</v>
      </c>
      <c r="H280" s="14">
        <v>2.7399999999999999E-5</v>
      </c>
      <c r="I280" s="29" t="s">
        <v>575</v>
      </c>
      <c r="J280" s="15" t="s">
        <v>23</v>
      </c>
      <c r="K280" s="4"/>
      <c r="L280" s="5"/>
      <c r="M280" s="5"/>
      <c r="N280" s="4"/>
      <c r="O280" s="4"/>
      <c r="P280" s="4"/>
      <c r="Q280" s="4"/>
      <c r="R280" s="4"/>
      <c r="S280" s="4"/>
    </row>
    <row r="281" spans="1:19" ht="15.75" customHeight="1" x14ac:dyDescent="0.2">
      <c r="A281" s="11" t="s">
        <v>698</v>
      </c>
      <c r="B281" s="13" t="s">
        <v>18</v>
      </c>
      <c r="C281" s="13" t="s">
        <v>1159</v>
      </c>
      <c r="D281" s="39">
        <v>209.09766500000001</v>
      </c>
      <c r="E281" s="39">
        <v>-0.77037699999999998</v>
      </c>
      <c r="F281" s="39">
        <v>0.19588523999999999</v>
      </c>
      <c r="G281" s="14">
        <v>6.3899999999999998E-6</v>
      </c>
      <c r="H281" s="14">
        <v>2.7566E-4</v>
      </c>
      <c r="I281" s="29" t="s">
        <v>575</v>
      </c>
      <c r="J281" s="15" t="s">
        <v>23</v>
      </c>
      <c r="K281" s="4"/>
      <c r="L281" s="5"/>
      <c r="M281" s="5"/>
      <c r="N281" s="5"/>
      <c r="O281" s="5"/>
      <c r="P281" s="4"/>
      <c r="Q281" s="4"/>
      <c r="R281" s="4"/>
      <c r="S281" s="4"/>
    </row>
    <row r="282" spans="1:19" ht="15.75" customHeight="1" x14ac:dyDescent="0.2">
      <c r="A282" s="11" t="s">
        <v>1160</v>
      </c>
      <c r="B282" s="13" t="s">
        <v>742</v>
      </c>
      <c r="C282" s="13" t="s">
        <v>743</v>
      </c>
      <c r="D282" s="39">
        <v>79.146253599999994</v>
      </c>
      <c r="E282" s="39">
        <v>-0.77412890000000001</v>
      </c>
      <c r="F282" s="39">
        <v>0.19653701000000001</v>
      </c>
      <c r="G282" s="14">
        <v>5.9699999999999996E-6</v>
      </c>
      <c r="H282" s="14">
        <v>2.6169000000000002E-4</v>
      </c>
      <c r="I282" s="29" t="s">
        <v>575</v>
      </c>
      <c r="J282" s="15" t="s">
        <v>23</v>
      </c>
      <c r="K282" s="4"/>
      <c r="L282" s="16"/>
      <c r="M282" s="16"/>
      <c r="N282" s="16"/>
      <c r="O282" s="16"/>
      <c r="P282" s="5"/>
      <c r="Q282" s="4"/>
      <c r="R282" s="4"/>
      <c r="S282" s="4"/>
    </row>
    <row r="283" spans="1:19" ht="15.75" customHeight="1" x14ac:dyDescent="0.2">
      <c r="A283" s="11" t="s">
        <v>1161</v>
      </c>
      <c r="B283" s="13" t="s">
        <v>900</v>
      </c>
      <c r="C283" s="13" t="s">
        <v>1162</v>
      </c>
      <c r="D283" s="39">
        <v>130.759243</v>
      </c>
      <c r="E283" s="39">
        <v>-0.78008029999999995</v>
      </c>
      <c r="F283" s="39">
        <v>0.19647845</v>
      </c>
      <c r="G283" s="14">
        <v>5.4299999999999997E-6</v>
      </c>
      <c r="H283" s="14">
        <v>2.4428999999999998E-4</v>
      </c>
      <c r="I283" s="29" t="s">
        <v>575</v>
      </c>
      <c r="J283" s="15" t="s">
        <v>23</v>
      </c>
      <c r="K283" s="4"/>
      <c r="L283" s="16"/>
      <c r="M283" s="16"/>
      <c r="N283" s="16"/>
      <c r="O283" s="16"/>
      <c r="P283" s="22"/>
      <c r="Q283" s="5"/>
      <c r="R283" s="5"/>
      <c r="S283" s="4"/>
    </row>
    <row r="284" spans="1:19" ht="15.75" customHeight="1" x14ac:dyDescent="0.2">
      <c r="A284" s="11" t="s">
        <v>1163</v>
      </c>
      <c r="B284" s="13" t="s">
        <v>1164</v>
      </c>
      <c r="C284" s="13" t="s">
        <v>1165</v>
      </c>
      <c r="D284" s="39">
        <v>282.48715600000003</v>
      </c>
      <c r="E284" s="39">
        <v>-0.78984100000000002</v>
      </c>
      <c r="F284" s="39">
        <v>0.12825221000000001</v>
      </c>
      <c r="G284" s="14">
        <v>6.2000000000000006E-11</v>
      </c>
      <c r="H284" s="14">
        <v>1.03E-8</v>
      </c>
      <c r="I284" s="29" t="s">
        <v>575</v>
      </c>
      <c r="J284" s="15" t="s">
        <v>23</v>
      </c>
      <c r="K284" s="4"/>
      <c r="L284" s="23"/>
      <c r="M284" s="23"/>
      <c r="N284" s="17"/>
      <c r="O284" s="17"/>
      <c r="P284" s="4"/>
      <c r="Q284" s="4"/>
      <c r="R284" s="4"/>
      <c r="S284" s="4"/>
    </row>
    <row r="285" spans="1:19" ht="15.75" customHeight="1" x14ac:dyDescent="0.2">
      <c r="A285" s="11" t="s">
        <v>1166</v>
      </c>
      <c r="B285" s="13" t="s">
        <v>1080</v>
      </c>
      <c r="C285" s="13" t="s">
        <v>1167</v>
      </c>
      <c r="D285" s="39">
        <v>207.57180399999999</v>
      </c>
      <c r="E285" s="39">
        <v>-0.79185970000000006</v>
      </c>
      <c r="F285" s="39">
        <v>0.24281964</v>
      </c>
      <c r="G285" s="14">
        <v>7.8999999999999996E-5</v>
      </c>
      <c r="H285" s="14">
        <v>2.0719599999999999E-3</v>
      </c>
      <c r="I285" s="29" t="s">
        <v>575</v>
      </c>
      <c r="J285" s="15" t="s">
        <v>23</v>
      </c>
      <c r="K285" s="4"/>
      <c r="L285" s="23"/>
      <c r="M285" s="30"/>
      <c r="N285" s="30"/>
      <c r="O285" s="30"/>
      <c r="P285" s="4"/>
      <c r="Q285" s="4"/>
      <c r="R285" s="4"/>
      <c r="S285" s="4"/>
    </row>
    <row r="286" spans="1:19" ht="15.75" customHeight="1" x14ac:dyDescent="0.2">
      <c r="A286" s="11" t="s">
        <v>1168</v>
      </c>
      <c r="B286" s="13" t="s">
        <v>1080</v>
      </c>
      <c r="C286" s="13" t="s">
        <v>1169</v>
      </c>
      <c r="D286" s="39">
        <v>199.430869</v>
      </c>
      <c r="E286" s="39">
        <v>-0.79903919999999995</v>
      </c>
      <c r="F286" s="39">
        <v>0.23951559</v>
      </c>
      <c r="G286" s="14">
        <v>6.0300000000000002E-5</v>
      </c>
      <c r="H286" s="14">
        <v>1.71821E-3</v>
      </c>
      <c r="I286" s="29" t="s">
        <v>575</v>
      </c>
      <c r="J286" s="15" t="s">
        <v>23</v>
      </c>
      <c r="K286" s="4"/>
      <c r="L286" s="23"/>
      <c r="M286" s="30"/>
      <c r="N286" s="30"/>
      <c r="O286" s="30"/>
      <c r="P286" s="4"/>
      <c r="Q286" s="4"/>
      <c r="R286" s="4"/>
      <c r="S286" s="4"/>
    </row>
    <row r="287" spans="1:19" ht="15.75" customHeight="1" x14ac:dyDescent="0.2">
      <c r="A287" s="11" t="s">
        <v>1170</v>
      </c>
      <c r="B287" s="13" t="s">
        <v>1119</v>
      </c>
      <c r="C287" s="13" t="s">
        <v>1171</v>
      </c>
      <c r="D287" s="39">
        <v>84.803560599999997</v>
      </c>
      <c r="E287" s="39">
        <v>-0.83341670000000001</v>
      </c>
      <c r="F287" s="39">
        <v>0.17598925000000001</v>
      </c>
      <c r="G287" s="14">
        <v>1.3300000000000001E-7</v>
      </c>
      <c r="H287" s="14">
        <v>9.6500000000000008E-6</v>
      </c>
      <c r="I287" s="29" t="s">
        <v>575</v>
      </c>
      <c r="J287" s="15" t="s">
        <v>23</v>
      </c>
      <c r="K287" s="4"/>
      <c r="L287" s="16"/>
      <c r="M287" s="16"/>
      <c r="N287" s="17"/>
      <c r="O287" s="16"/>
      <c r="P287" s="4"/>
      <c r="Q287" s="4"/>
      <c r="R287" s="4"/>
      <c r="S287" s="4"/>
    </row>
    <row r="288" spans="1:19" ht="15.75" customHeight="1" x14ac:dyDescent="0.2">
      <c r="B288" s="13" t="s">
        <v>18</v>
      </c>
      <c r="C288" s="13" t="s">
        <v>1172</v>
      </c>
      <c r="D288" s="39">
        <v>19.968720000000001</v>
      </c>
      <c r="E288" s="39">
        <v>-0.8345243</v>
      </c>
      <c r="F288" s="39">
        <v>0.40723786000000001</v>
      </c>
      <c r="G288" s="14">
        <v>1.21908E-3</v>
      </c>
      <c r="H288" s="14">
        <v>1.88054E-2</v>
      </c>
      <c r="I288" s="29" t="s">
        <v>575</v>
      </c>
      <c r="J288" s="15" t="s">
        <v>23</v>
      </c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5.75" customHeight="1" x14ac:dyDescent="0.2">
      <c r="A289" s="11" t="s">
        <v>140</v>
      </c>
      <c r="B289" s="13" t="s">
        <v>18</v>
      </c>
      <c r="C289" s="13" t="s">
        <v>1173</v>
      </c>
      <c r="D289" s="39">
        <v>44.234180000000002</v>
      </c>
      <c r="E289" s="39">
        <v>-0.8395669</v>
      </c>
      <c r="F289" s="39">
        <v>0.22101469000000001</v>
      </c>
      <c r="G289" s="14">
        <v>9.0699999999999996E-6</v>
      </c>
      <c r="H289" s="14">
        <v>3.6870000000000002E-4</v>
      </c>
      <c r="I289" s="29" t="s">
        <v>575</v>
      </c>
      <c r="J289" s="15" t="s">
        <v>23</v>
      </c>
      <c r="K289" s="4"/>
      <c r="L289" s="33"/>
      <c r="M289" s="5"/>
      <c r="N289" s="5"/>
      <c r="O289" s="5"/>
      <c r="P289" s="4"/>
      <c r="Q289" s="4"/>
      <c r="R289" s="4"/>
      <c r="S289" s="4"/>
    </row>
    <row r="290" spans="1:19" ht="15.75" customHeight="1" x14ac:dyDescent="0.2">
      <c r="A290" s="11" t="s">
        <v>860</v>
      </c>
      <c r="B290" s="13" t="s">
        <v>1147</v>
      </c>
      <c r="C290" s="13" t="s">
        <v>1174</v>
      </c>
      <c r="D290" s="39">
        <v>81.229884400000003</v>
      </c>
      <c r="E290" s="39">
        <v>-0.84713769999999999</v>
      </c>
      <c r="F290" s="39">
        <v>0.21351527000000001</v>
      </c>
      <c r="G290" s="14">
        <v>5.0900000000000004E-6</v>
      </c>
      <c r="H290" s="14">
        <v>2.386E-4</v>
      </c>
      <c r="I290" s="29" t="s">
        <v>575</v>
      </c>
      <c r="J290" s="15" t="s">
        <v>23</v>
      </c>
      <c r="K290" s="4"/>
      <c r="L290" s="19"/>
      <c r="M290" s="19"/>
      <c r="N290" s="17"/>
      <c r="O290" s="17"/>
      <c r="P290" s="4"/>
      <c r="Q290" s="4"/>
      <c r="R290" s="4"/>
      <c r="S290" s="4"/>
    </row>
    <row r="291" spans="1:19" ht="15.75" customHeight="1" x14ac:dyDescent="0.2">
      <c r="A291" s="11" t="s">
        <v>1175</v>
      </c>
      <c r="B291" s="13" t="s">
        <v>795</v>
      </c>
      <c r="C291" s="13" t="s">
        <v>797</v>
      </c>
      <c r="D291" s="39">
        <v>62.604253300000003</v>
      </c>
      <c r="E291" s="39">
        <v>-0.85933919999999997</v>
      </c>
      <c r="F291" s="39">
        <v>0.21650960999999999</v>
      </c>
      <c r="G291" s="14">
        <v>4.7700000000000001E-6</v>
      </c>
      <c r="H291" s="14">
        <v>2.2723E-4</v>
      </c>
      <c r="I291" s="29" t="s">
        <v>575</v>
      </c>
      <c r="J291" s="15" t="s">
        <v>23</v>
      </c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5.75" customHeight="1" x14ac:dyDescent="0.2">
      <c r="A292" s="11" t="s">
        <v>1176</v>
      </c>
      <c r="B292" s="13" t="s">
        <v>754</v>
      </c>
      <c r="C292" s="13" t="s">
        <v>756</v>
      </c>
      <c r="D292" s="39">
        <v>79.633288500000006</v>
      </c>
      <c r="E292" s="39">
        <v>-0.85963719999999999</v>
      </c>
      <c r="F292" s="39">
        <v>0.22498733000000001</v>
      </c>
      <c r="G292" s="14">
        <v>8.8200000000000003E-6</v>
      </c>
      <c r="H292" s="14">
        <v>3.6264000000000001E-4</v>
      </c>
      <c r="I292" s="29" t="s">
        <v>575</v>
      </c>
      <c r="J292" s="15" t="s">
        <v>23</v>
      </c>
      <c r="K292" s="4"/>
      <c r="L292" s="16"/>
      <c r="M292" s="16"/>
      <c r="N292" s="17"/>
      <c r="O292" s="17"/>
      <c r="P292" s="4"/>
      <c r="Q292" s="4"/>
      <c r="R292" s="4"/>
      <c r="S292" s="4"/>
    </row>
    <row r="293" spans="1:19" ht="15.75" customHeight="1" x14ac:dyDescent="0.2">
      <c r="A293" s="11" t="s">
        <v>273</v>
      </c>
      <c r="B293" s="13" t="s">
        <v>740</v>
      </c>
      <c r="C293" s="13" t="s">
        <v>741</v>
      </c>
      <c r="D293" s="39">
        <v>28.380485400000001</v>
      </c>
      <c r="E293" s="39">
        <v>-0.87784609999999996</v>
      </c>
      <c r="F293" s="39">
        <v>0.24901775000000001</v>
      </c>
      <c r="G293" s="14">
        <v>2.7699999999999999E-5</v>
      </c>
      <c r="H293" s="14">
        <v>9.1261000000000001E-4</v>
      </c>
      <c r="I293" s="29" t="s">
        <v>575</v>
      </c>
      <c r="J293" s="15" t="s">
        <v>23</v>
      </c>
      <c r="K293" s="4"/>
      <c r="L293" s="16"/>
      <c r="M293" s="21"/>
      <c r="N293" s="16"/>
      <c r="O293" s="21"/>
      <c r="P293" s="4"/>
      <c r="Q293" s="4"/>
      <c r="R293" s="4"/>
      <c r="S293" s="4"/>
    </row>
    <row r="294" spans="1:19" ht="15.75" customHeight="1" x14ac:dyDescent="0.2">
      <c r="A294" s="11" t="s">
        <v>1177</v>
      </c>
      <c r="B294" s="13" t="s">
        <v>652</v>
      </c>
      <c r="C294" s="13" t="s">
        <v>1178</v>
      </c>
      <c r="D294" s="39">
        <v>107.14766299999999</v>
      </c>
      <c r="E294" s="39">
        <v>-0.89972419999999997</v>
      </c>
      <c r="F294" s="39">
        <v>0.18836943</v>
      </c>
      <c r="G294" s="14">
        <v>9.2900000000000005E-8</v>
      </c>
      <c r="H294" s="14">
        <v>7.3699999999999997E-6</v>
      </c>
      <c r="I294" s="29" t="s">
        <v>575</v>
      </c>
      <c r="J294" s="15" t="s">
        <v>23</v>
      </c>
      <c r="K294" s="4" t="s">
        <v>1179</v>
      </c>
      <c r="L294" s="5"/>
      <c r="M294" s="5"/>
      <c r="N294" s="5"/>
      <c r="O294" s="5"/>
      <c r="P294" s="4"/>
      <c r="Q294" s="4"/>
      <c r="R294" s="4"/>
      <c r="S294" s="4"/>
    </row>
    <row r="295" spans="1:19" ht="15.75" customHeight="1" x14ac:dyDescent="0.2">
      <c r="A295" s="11" t="s">
        <v>1180</v>
      </c>
      <c r="B295" s="13" t="s">
        <v>982</v>
      </c>
      <c r="C295" s="13" t="s">
        <v>1181</v>
      </c>
      <c r="D295" s="39">
        <v>640.65841699999999</v>
      </c>
      <c r="E295" s="39">
        <v>-0.91030239999999996</v>
      </c>
      <c r="F295" s="39">
        <v>0.20481632</v>
      </c>
      <c r="G295" s="14">
        <v>6.1900000000000002E-7</v>
      </c>
      <c r="H295" s="14">
        <v>3.8899999999999997E-5</v>
      </c>
      <c r="I295" s="29" t="s">
        <v>575</v>
      </c>
      <c r="J295" s="15" t="s">
        <v>23</v>
      </c>
      <c r="K295" s="4"/>
      <c r="L295" s="16"/>
      <c r="M295" s="16"/>
      <c r="N295" s="17"/>
      <c r="O295" s="16"/>
      <c r="P295" s="4"/>
      <c r="Q295" s="4"/>
      <c r="R295" s="4"/>
      <c r="S295" s="4"/>
    </row>
    <row r="296" spans="1:19" ht="15.75" customHeight="1" x14ac:dyDescent="0.2">
      <c r="A296" s="11" t="s">
        <v>100</v>
      </c>
      <c r="B296" s="13" t="s">
        <v>18</v>
      </c>
      <c r="C296" s="13" t="s">
        <v>1182</v>
      </c>
      <c r="D296" s="39">
        <v>100.97990900000001</v>
      </c>
      <c r="E296" s="39">
        <v>-0.93020159999999996</v>
      </c>
      <c r="F296" s="39">
        <v>0.18530452</v>
      </c>
      <c r="G296" s="14">
        <v>3.5399999999999999E-8</v>
      </c>
      <c r="H296" s="14">
        <v>3.19E-6</v>
      </c>
      <c r="I296" s="29" t="s">
        <v>575</v>
      </c>
      <c r="J296" s="15" t="s">
        <v>23</v>
      </c>
      <c r="K296" s="4" t="s">
        <v>257</v>
      </c>
      <c r="L296" s="5"/>
      <c r="M296" s="5"/>
      <c r="N296" s="5"/>
      <c r="O296" s="5"/>
      <c r="P296" s="4"/>
      <c r="Q296" s="4"/>
      <c r="R296" s="4"/>
      <c r="S296" s="4"/>
    </row>
    <row r="297" spans="1:19" ht="15.75" customHeight="1" x14ac:dyDescent="0.2">
      <c r="A297" s="11" t="s">
        <v>908</v>
      </c>
      <c r="B297" s="13" t="s">
        <v>1183</v>
      </c>
      <c r="C297" s="13" t="s">
        <v>1184</v>
      </c>
      <c r="D297" s="39">
        <v>73.399376899999993</v>
      </c>
      <c r="E297" s="39">
        <v>-0.93200570000000005</v>
      </c>
      <c r="F297" s="39">
        <v>0.19447252000000001</v>
      </c>
      <c r="G297" s="14">
        <v>1.23E-7</v>
      </c>
      <c r="H297" s="14">
        <v>9.0699999999999996E-6</v>
      </c>
      <c r="I297" s="29" t="s">
        <v>575</v>
      </c>
      <c r="J297" s="15" t="s">
        <v>23</v>
      </c>
      <c r="K297" s="4"/>
      <c r="L297" s="16"/>
      <c r="M297" s="16"/>
      <c r="N297" s="16"/>
      <c r="O297" s="16"/>
      <c r="P297" s="4"/>
      <c r="Q297" s="4"/>
      <c r="R297" s="4"/>
      <c r="S297" s="4"/>
    </row>
    <row r="298" spans="1:19" ht="15.75" customHeight="1" x14ac:dyDescent="0.2">
      <c r="A298" s="11" t="s">
        <v>113</v>
      </c>
      <c r="B298" s="13" t="s">
        <v>796</v>
      </c>
      <c r="C298" s="13" t="s">
        <v>798</v>
      </c>
      <c r="D298" s="39">
        <v>148.08850000000001</v>
      </c>
      <c r="E298" s="39">
        <v>-0.94567760000000001</v>
      </c>
      <c r="F298" s="39">
        <v>0.15930071000000001</v>
      </c>
      <c r="G298" s="14">
        <v>2.3700000000000001E-10</v>
      </c>
      <c r="H298" s="14">
        <v>3.5999999999999998E-8</v>
      </c>
      <c r="I298" s="29" t="s">
        <v>575</v>
      </c>
      <c r="J298" s="15" t="s">
        <v>23</v>
      </c>
      <c r="K298" s="4"/>
      <c r="L298" s="16"/>
      <c r="M298" s="16"/>
      <c r="N298" s="17"/>
      <c r="O298" s="17"/>
      <c r="P298" s="4"/>
      <c r="Q298" s="4"/>
      <c r="R298" s="4"/>
      <c r="S298" s="4"/>
    </row>
    <row r="299" spans="1:19" ht="15.75" customHeight="1" x14ac:dyDescent="0.2">
      <c r="A299" s="11" t="s">
        <v>1185</v>
      </c>
      <c r="B299" s="13" t="s">
        <v>18</v>
      </c>
      <c r="C299" s="13" t="s">
        <v>815</v>
      </c>
      <c r="D299" s="39">
        <v>221.00275999999999</v>
      </c>
      <c r="E299" s="39">
        <v>-0.97426740000000001</v>
      </c>
      <c r="F299" s="39">
        <v>0.21595437000000001</v>
      </c>
      <c r="G299" s="14">
        <v>3.0699999999999998E-7</v>
      </c>
      <c r="H299" s="14">
        <v>2.0000000000000002E-5</v>
      </c>
      <c r="I299" s="29" t="s">
        <v>575</v>
      </c>
      <c r="J299" s="15" t="s">
        <v>23</v>
      </c>
      <c r="K299" s="4"/>
      <c r="L299" s="26"/>
      <c r="M299" s="5"/>
      <c r="N299" s="5"/>
      <c r="O299" s="34"/>
      <c r="P299" s="4"/>
      <c r="Q299" s="4"/>
      <c r="R299" s="4"/>
      <c r="S299" s="4"/>
    </row>
    <row r="300" spans="1:19" ht="15.75" customHeight="1" x14ac:dyDescent="0.2">
      <c r="A300" s="11" t="s">
        <v>240</v>
      </c>
      <c r="B300" s="13" t="s">
        <v>18</v>
      </c>
      <c r="C300" s="13" t="s">
        <v>1186</v>
      </c>
      <c r="D300" s="39">
        <v>87.157950400000004</v>
      </c>
      <c r="E300" s="39">
        <v>-0.98221259999999999</v>
      </c>
      <c r="F300" s="39">
        <v>0.19066943</v>
      </c>
      <c r="G300" s="14">
        <v>1.7299999999999999E-8</v>
      </c>
      <c r="H300" s="14">
        <v>1.8300000000000001E-6</v>
      </c>
      <c r="I300" s="29" t="s">
        <v>575</v>
      </c>
      <c r="J300" s="15" t="s">
        <v>23</v>
      </c>
      <c r="K300" s="4"/>
      <c r="L300" s="5"/>
      <c r="M300" s="5"/>
      <c r="N300" s="5"/>
      <c r="O300" s="5"/>
      <c r="P300" s="4"/>
      <c r="Q300" s="4"/>
      <c r="R300" s="4"/>
      <c r="S300" s="4"/>
    </row>
    <row r="301" spans="1:19" ht="15.75" customHeight="1" x14ac:dyDescent="0.2">
      <c r="B301" s="13" t="s">
        <v>18</v>
      </c>
      <c r="C301" s="13" t="s">
        <v>970</v>
      </c>
      <c r="D301" s="39">
        <v>12.506449999999999</v>
      </c>
      <c r="E301" s="39">
        <v>-1.0281658</v>
      </c>
      <c r="F301" s="39">
        <v>0.43906096999999999</v>
      </c>
      <c r="G301" s="14">
        <v>8.1798999999999999E-4</v>
      </c>
      <c r="H301" s="14">
        <v>1.3584290000000001E-2</v>
      </c>
      <c r="I301" s="29" t="s">
        <v>575</v>
      </c>
      <c r="J301" s="15" t="s">
        <v>23</v>
      </c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5.75" customHeight="1" x14ac:dyDescent="0.2">
      <c r="A302" s="11" t="s">
        <v>1187</v>
      </c>
      <c r="B302" s="13" t="s">
        <v>1188</v>
      </c>
      <c r="C302" s="13" t="s">
        <v>1189</v>
      </c>
      <c r="D302" s="39">
        <v>47.220722299999998</v>
      </c>
      <c r="E302" s="39">
        <v>-1.0359982999999999</v>
      </c>
      <c r="F302" s="39">
        <v>0.30612826999999998</v>
      </c>
      <c r="G302" s="14">
        <v>3.7100000000000001E-5</v>
      </c>
      <c r="H302" s="14">
        <v>1.1666999999999999E-3</v>
      </c>
      <c r="I302" s="29" t="s">
        <v>575</v>
      </c>
      <c r="J302" s="15" t="s">
        <v>23</v>
      </c>
      <c r="K302" s="4"/>
      <c r="L302" s="23"/>
      <c r="M302" s="23"/>
      <c r="N302" s="35"/>
      <c r="O302" s="35"/>
      <c r="P302" s="4"/>
      <c r="Q302" s="4"/>
      <c r="R302" s="4"/>
      <c r="S302" s="4"/>
    </row>
    <row r="303" spans="1:19" ht="15.75" customHeight="1" x14ac:dyDescent="0.2">
      <c r="A303" s="11" t="s">
        <v>1190</v>
      </c>
      <c r="B303" s="13" t="s">
        <v>1191</v>
      </c>
      <c r="C303" s="13" t="s">
        <v>1192</v>
      </c>
      <c r="D303" s="39">
        <v>35.677273599999999</v>
      </c>
      <c r="E303" s="39">
        <v>-1.0509374</v>
      </c>
      <c r="F303" s="39">
        <v>0.25756992000000001</v>
      </c>
      <c r="G303" s="14">
        <v>2.3599999999999999E-6</v>
      </c>
      <c r="H303" s="14">
        <v>1.1772E-4</v>
      </c>
      <c r="I303" s="29" t="s">
        <v>575</v>
      </c>
      <c r="J303" s="15" t="s">
        <v>23</v>
      </c>
      <c r="K303" s="4"/>
      <c r="L303" s="5"/>
      <c r="M303" s="18"/>
      <c r="N303" s="5"/>
      <c r="O303" s="18"/>
      <c r="P303" s="4"/>
      <c r="Q303" s="4"/>
      <c r="R303" s="4"/>
      <c r="S303" s="4"/>
    </row>
    <row r="304" spans="1:19" ht="15.75" customHeight="1" x14ac:dyDescent="0.2">
      <c r="A304" s="11" t="s">
        <v>1193</v>
      </c>
      <c r="B304" s="13" t="s">
        <v>623</v>
      </c>
      <c r="C304" s="13" t="s">
        <v>1194</v>
      </c>
      <c r="D304" s="39">
        <v>109.131162</v>
      </c>
      <c r="E304" s="39">
        <v>-1.0568302000000001</v>
      </c>
      <c r="F304" s="39">
        <v>0.19924338999999999</v>
      </c>
      <c r="G304" s="14">
        <v>8.5E-9</v>
      </c>
      <c r="H304" s="14">
        <v>1.0100000000000001E-6</v>
      </c>
      <c r="I304" s="29" t="s">
        <v>575</v>
      </c>
      <c r="J304" s="15" t="s">
        <v>23</v>
      </c>
      <c r="K304" s="4"/>
      <c r="L304" s="16"/>
      <c r="M304" s="16"/>
      <c r="N304" s="16"/>
      <c r="O304" s="17"/>
      <c r="P304" s="4"/>
      <c r="Q304" s="4"/>
      <c r="R304" s="4"/>
      <c r="S304" s="4"/>
    </row>
    <row r="305" spans="1:19" ht="15.75" customHeight="1" x14ac:dyDescent="0.2">
      <c r="A305" s="11" t="s">
        <v>1195</v>
      </c>
      <c r="B305" s="13" t="s">
        <v>18</v>
      </c>
      <c r="C305" s="13" t="s">
        <v>1196</v>
      </c>
      <c r="D305" s="39">
        <v>24.438906100000001</v>
      </c>
      <c r="E305" s="39">
        <v>-1.0856490999999999</v>
      </c>
      <c r="F305" s="39">
        <v>0.30897933</v>
      </c>
      <c r="G305" s="14">
        <v>2.72E-5</v>
      </c>
      <c r="H305" s="14">
        <v>9.0602E-4</v>
      </c>
      <c r="I305" s="29" t="s">
        <v>575</v>
      </c>
      <c r="J305" s="15" t="s">
        <v>23</v>
      </c>
      <c r="K305" s="4"/>
      <c r="L305" s="5"/>
      <c r="M305" s="5"/>
      <c r="N305" s="5"/>
      <c r="O305" s="5"/>
      <c r="P305" s="4"/>
      <c r="Q305" s="4"/>
      <c r="R305" s="4"/>
      <c r="S305" s="4"/>
    </row>
    <row r="306" spans="1:19" ht="15.75" customHeight="1" x14ac:dyDescent="0.2">
      <c r="B306" s="13" t="s">
        <v>18</v>
      </c>
      <c r="C306" s="13" t="s">
        <v>1197</v>
      </c>
      <c r="D306" s="39">
        <v>73.011924500000006</v>
      </c>
      <c r="E306" s="39">
        <v>-1.1042249</v>
      </c>
      <c r="F306" s="39">
        <v>0.36679758000000001</v>
      </c>
      <c r="G306" s="14">
        <v>1.3329999999999999E-4</v>
      </c>
      <c r="H306" s="14">
        <v>3.17243E-3</v>
      </c>
      <c r="I306" s="29" t="s">
        <v>575</v>
      </c>
      <c r="J306" s="15" t="s">
        <v>23</v>
      </c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5.75" customHeight="1" x14ac:dyDescent="0.2">
      <c r="A307" s="11" t="s">
        <v>1198</v>
      </c>
      <c r="B307" s="13" t="s">
        <v>18</v>
      </c>
      <c r="C307" s="13" t="s">
        <v>763</v>
      </c>
      <c r="D307" s="39">
        <v>29.321461899999999</v>
      </c>
      <c r="E307" s="39">
        <v>-1.1265049</v>
      </c>
      <c r="F307" s="39">
        <v>0.29184547</v>
      </c>
      <c r="G307" s="14">
        <v>6.4500000000000001E-6</v>
      </c>
      <c r="H307" s="14">
        <v>2.7566E-4</v>
      </c>
      <c r="I307" s="29" t="s">
        <v>575</v>
      </c>
      <c r="J307" s="15" t="s">
        <v>23</v>
      </c>
      <c r="K307" s="4" t="s">
        <v>1199</v>
      </c>
      <c r="L307" s="5"/>
      <c r="M307" s="5"/>
      <c r="N307" s="5"/>
      <c r="O307" s="5"/>
      <c r="P307" s="4"/>
      <c r="Q307" s="4"/>
      <c r="R307" s="4"/>
      <c r="S307" s="4"/>
    </row>
    <row r="308" spans="1:19" ht="15.75" customHeight="1" x14ac:dyDescent="0.2">
      <c r="B308" s="13" t="s">
        <v>18</v>
      </c>
      <c r="C308" s="13" t="s">
        <v>1200</v>
      </c>
      <c r="D308" s="39">
        <v>37.983623199999997</v>
      </c>
      <c r="E308" s="39">
        <v>-1.1510454999999999</v>
      </c>
      <c r="F308" s="39">
        <v>0.62813235999999995</v>
      </c>
      <c r="G308" s="14">
        <v>1.8671600000000001E-3</v>
      </c>
      <c r="H308" s="14">
        <v>2.5187770000000002E-2</v>
      </c>
      <c r="I308" s="29" t="s">
        <v>575</v>
      </c>
      <c r="J308" s="15" t="s">
        <v>23</v>
      </c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5.75" customHeight="1" x14ac:dyDescent="0.2">
      <c r="B309" s="13" t="s">
        <v>18</v>
      </c>
      <c r="C309" s="13" t="s">
        <v>1201</v>
      </c>
      <c r="D309" s="39">
        <v>38.270845700000002</v>
      </c>
      <c r="E309" s="39">
        <v>-1.3082784000000001</v>
      </c>
      <c r="F309" s="39">
        <v>0.54605755</v>
      </c>
      <c r="G309" s="14">
        <v>3.0479999999999998E-4</v>
      </c>
      <c r="H309" s="14">
        <v>6.2690599999999999E-3</v>
      </c>
      <c r="I309" s="29" t="s">
        <v>575</v>
      </c>
      <c r="J309" s="15" t="s">
        <v>23</v>
      </c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5.75" customHeight="1" x14ac:dyDescent="0.2">
      <c r="A310" s="11" t="s">
        <v>1202</v>
      </c>
      <c r="B310" s="13" t="s">
        <v>880</v>
      </c>
      <c r="C310" s="13" t="s">
        <v>881</v>
      </c>
      <c r="D310" s="39">
        <v>37.9448778</v>
      </c>
      <c r="E310" s="39">
        <v>-1.3681760000000001</v>
      </c>
      <c r="F310" s="39">
        <v>0.28671775999999999</v>
      </c>
      <c r="G310" s="14">
        <v>1.1000000000000001E-7</v>
      </c>
      <c r="H310" s="14">
        <v>8.4999999999999999E-6</v>
      </c>
      <c r="I310" s="29" t="s">
        <v>575</v>
      </c>
      <c r="J310" s="15" t="s">
        <v>23</v>
      </c>
      <c r="K310" s="4"/>
      <c r="L310" s="16"/>
      <c r="M310" s="16"/>
      <c r="N310" s="17"/>
      <c r="O310" s="16"/>
      <c r="P310" s="4"/>
      <c r="Q310" s="4"/>
      <c r="R310" s="4"/>
      <c r="S310" s="4"/>
    </row>
    <row r="311" spans="1:19" ht="15.75" customHeight="1" x14ac:dyDescent="0.2">
      <c r="A311" s="11" t="s">
        <v>1203</v>
      </c>
      <c r="B311" s="13" t="s">
        <v>1012</v>
      </c>
      <c r="C311" s="13" t="s">
        <v>1013</v>
      </c>
      <c r="D311" s="39">
        <v>500.38707900000003</v>
      </c>
      <c r="E311" s="39">
        <v>-1.3695659</v>
      </c>
      <c r="F311" s="39">
        <v>0.21293681</v>
      </c>
      <c r="G311" s="14">
        <v>3.5899999999999998E-12</v>
      </c>
      <c r="H311" s="14">
        <v>8.5400000000000005E-10</v>
      </c>
      <c r="I311" s="29" t="s">
        <v>575</v>
      </c>
      <c r="J311" s="15" t="s">
        <v>23</v>
      </c>
      <c r="K311" s="4" t="s">
        <v>1069</v>
      </c>
      <c r="L311" s="16"/>
      <c r="M311" s="16"/>
      <c r="N311" s="16"/>
      <c r="O311" s="16"/>
      <c r="P311" s="4"/>
      <c r="Q311" s="4"/>
      <c r="R311" s="4"/>
      <c r="S311" s="4"/>
    </row>
    <row r="312" spans="1:19" ht="15.75" customHeight="1" x14ac:dyDescent="0.2">
      <c r="A312" s="11" t="s">
        <v>1204</v>
      </c>
      <c r="B312" s="13" t="s">
        <v>827</v>
      </c>
      <c r="C312" s="13" t="s">
        <v>1205</v>
      </c>
      <c r="D312" s="39">
        <v>6552.36654</v>
      </c>
      <c r="E312" s="39">
        <v>-1.4048982999999999</v>
      </c>
      <c r="F312" s="39">
        <v>0.33672904999999997</v>
      </c>
      <c r="G312" s="14">
        <v>1.11E-6</v>
      </c>
      <c r="H312" s="14">
        <v>6.2700000000000006E-5</v>
      </c>
      <c r="I312" s="29" t="s">
        <v>575</v>
      </c>
      <c r="J312" s="15" t="s">
        <v>23</v>
      </c>
      <c r="K312" s="4"/>
      <c r="L312" s="16"/>
      <c r="M312" s="16"/>
      <c r="N312" s="17"/>
      <c r="O312" s="16"/>
      <c r="P312" s="4"/>
      <c r="Q312" s="4"/>
      <c r="R312" s="4"/>
      <c r="S312" s="4"/>
    </row>
    <row r="313" spans="1:19" ht="15.75" customHeight="1" x14ac:dyDescent="0.2">
      <c r="A313" s="11" t="s">
        <v>363</v>
      </c>
      <c r="B313" s="13" t="s">
        <v>998</v>
      </c>
      <c r="C313" s="13" t="s">
        <v>999</v>
      </c>
      <c r="D313" s="39">
        <v>289.07897100000002</v>
      </c>
      <c r="E313" s="39">
        <v>-1.4057170999999999</v>
      </c>
      <c r="F313" s="39">
        <v>0.28465341</v>
      </c>
      <c r="G313" s="14">
        <v>2.25E-8</v>
      </c>
      <c r="H313" s="14">
        <v>2.2000000000000001E-6</v>
      </c>
      <c r="I313" s="29" t="s">
        <v>575</v>
      </c>
      <c r="J313" s="15" t="s">
        <v>23</v>
      </c>
      <c r="K313" s="4" t="s">
        <v>1179</v>
      </c>
      <c r="L313" s="18"/>
      <c r="M313" s="18"/>
      <c r="N313" s="5"/>
      <c r="O313" s="18"/>
      <c r="P313" s="4"/>
      <c r="Q313" s="4"/>
      <c r="R313" s="4"/>
      <c r="S313" s="4"/>
    </row>
    <row r="314" spans="1:19" ht="15.75" customHeight="1" x14ac:dyDescent="0.2">
      <c r="A314" s="11" t="s">
        <v>246</v>
      </c>
      <c r="B314" s="13" t="s">
        <v>1019</v>
      </c>
      <c r="C314" s="13" t="s">
        <v>1020</v>
      </c>
      <c r="D314" s="39">
        <v>2463.8808199999999</v>
      </c>
      <c r="E314" s="39">
        <v>-1.44798</v>
      </c>
      <c r="F314" s="39">
        <v>0.28690125</v>
      </c>
      <c r="G314" s="14">
        <v>1.33E-8</v>
      </c>
      <c r="H314" s="14">
        <v>1.53E-6</v>
      </c>
      <c r="I314" s="29" t="s">
        <v>575</v>
      </c>
      <c r="J314" s="15" t="s">
        <v>23</v>
      </c>
      <c r="K314" s="4"/>
      <c r="L314" s="16"/>
      <c r="M314" s="16"/>
      <c r="N314" s="17"/>
      <c r="O314" s="16"/>
      <c r="P314" s="11"/>
      <c r="Q314" s="4"/>
      <c r="R314" s="4"/>
      <c r="S314" s="4"/>
    </row>
    <row r="315" spans="1:19" ht="15.75" customHeight="1" x14ac:dyDescent="0.2">
      <c r="A315" s="11" t="s">
        <v>1206</v>
      </c>
      <c r="B315" s="13" t="s">
        <v>18</v>
      </c>
      <c r="C315" s="13" t="s">
        <v>861</v>
      </c>
      <c r="D315" s="39">
        <v>44.396873800000002</v>
      </c>
      <c r="E315" s="39">
        <v>-1.4546416</v>
      </c>
      <c r="F315" s="39">
        <v>0.32050220000000001</v>
      </c>
      <c r="G315" s="14">
        <v>3.0499999999999999E-7</v>
      </c>
      <c r="H315" s="14">
        <v>2.0000000000000002E-5</v>
      </c>
      <c r="I315" s="29" t="s">
        <v>575</v>
      </c>
      <c r="J315" s="15" t="s">
        <v>23</v>
      </c>
      <c r="K315" s="4"/>
      <c r="L315" s="26"/>
      <c r="M315" s="34"/>
      <c r="N315" s="5"/>
      <c r="O315" s="5"/>
      <c r="P315" s="4"/>
      <c r="Q315" s="4"/>
      <c r="R315" s="4"/>
      <c r="S315" s="4"/>
    </row>
    <row r="316" spans="1:19" ht="15.75" customHeight="1" x14ac:dyDescent="0.2">
      <c r="B316" s="13" t="s">
        <v>1207</v>
      </c>
      <c r="C316" s="13" t="s">
        <v>1208</v>
      </c>
      <c r="D316" s="39">
        <v>28.902572500000002</v>
      </c>
      <c r="E316" s="39">
        <v>-1.4581245</v>
      </c>
      <c r="F316" s="39">
        <v>0.76028631999999996</v>
      </c>
      <c r="G316" s="14">
        <v>3.7257000000000002E-4</v>
      </c>
      <c r="H316" s="14">
        <v>7.3892300000000001E-3</v>
      </c>
      <c r="I316" s="29" t="s">
        <v>575</v>
      </c>
      <c r="J316" s="15" t="s">
        <v>23</v>
      </c>
      <c r="K316" s="4"/>
      <c r="L316" s="16"/>
      <c r="M316" s="16"/>
      <c r="N316" s="16"/>
      <c r="O316" s="16"/>
      <c r="P316" s="4"/>
      <c r="Q316" s="4"/>
      <c r="R316" s="4"/>
      <c r="S316" s="4"/>
    </row>
    <row r="317" spans="1:19" ht="15.75" customHeight="1" x14ac:dyDescent="0.2">
      <c r="A317" s="11" t="s">
        <v>1209</v>
      </c>
      <c r="B317" s="13" t="s">
        <v>764</v>
      </c>
      <c r="C317" s="13" t="s">
        <v>1210</v>
      </c>
      <c r="D317" s="39">
        <v>3082.9148300000002</v>
      </c>
      <c r="E317" s="39">
        <v>-1.4628744</v>
      </c>
      <c r="F317" s="39">
        <v>0.24889439999999999</v>
      </c>
      <c r="G317" s="14">
        <v>2.02E-10</v>
      </c>
      <c r="H317" s="14">
        <v>3.2100000000000003E-8</v>
      </c>
      <c r="I317" s="29" t="s">
        <v>575</v>
      </c>
      <c r="J317" s="15" t="s">
        <v>23</v>
      </c>
      <c r="K317" s="4"/>
      <c r="L317" s="16"/>
      <c r="M317" s="16"/>
      <c r="N317" s="17"/>
      <c r="O317" s="16"/>
      <c r="P317" s="4"/>
      <c r="Q317" s="4"/>
      <c r="R317" s="4"/>
      <c r="S317" s="4"/>
    </row>
    <row r="318" spans="1:19" ht="15.75" customHeight="1" x14ac:dyDescent="0.2">
      <c r="A318" s="11" t="s">
        <v>1211</v>
      </c>
      <c r="B318" s="13" t="s">
        <v>764</v>
      </c>
      <c r="C318" s="13" t="s">
        <v>1212</v>
      </c>
      <c r="D318" s="39">
        <v>424.28431699999999</v>
      </c>
      <c r="E318" s="39">
        <v>-1.5903248999999999</v>
      </c>
      <c r="F318" s="39">
        <v>0.31302950000000002</v>
      </c>
      <c r="G318" s="14">
        <v>1.7999999999999999E-8</v>
      </c>
      <c r="H318" s="14">
        <v>1.8300000000000001E-6</v>
      </c>
      <c r="I318" s="29" t="s">
        <v>575</v>
      </c>
      <c r="J318" s="15" t="s">
        <v>23</v>
      </c>
      <c r="K318" s="4" t="s">
        <v>136</v>
      </c>
      <c r="L318" s="16"/>
      <c r="M318" s="16"/>
      <c r="N318" s="17"/>
      <c r="O318" s="16"/>
      <c r="P318" s="4"/>
      <c r="Q318" s="4"/>
      <c r="R318" s="4"/>
      <c r="S318" s="4"/>
    </row>
    <row r="319" spans="1:19" ht="15.75" customHeight="1" x14ac:dyDescent="0.2">
      <c r="A319" s="11" t="s">
        <v>1213</v>
      </c>
      <c r="B319" s="13" t="s">
        <v>18</v>
      </c>
      <c r="C319" s="13" t="s">
        <v>898</v>
      </c>
      <c r="D319" s="39">
        <v>15.7707687</v>
      </c>
      <c r="E319" s="39">
        <v>-1.7948885999999999</v>
      </c>
      <c r="F319" s="39">
        <v>0.45771445999999999</v>
      </c>
      <c r="G319" s="14">
        <v>2.3099999999999999E-6</v>
      </c>
      <c r="H319" s="14">
        <v>1.1772E-4</v>
      </c>
      <c r="I319" s="29" t="s">
        <v>575</v>
      </c>
      <c r="J319" s="15" t="s">
        <v>23</v>
      </c>
      <c r="K319" s="4"/>
      <c r="L319" s="5"/>
      <c r="M319" s="5"/>
      <c r="N319" s="5"/>
      <c r="O319" s="5"/>
      <c r="P319" s="4"/>
      <c r="Q319" s="4"/>
      <c r="R319" s="4"/>
      <c r="S319" s="4"/>
    </row>
    <row r="320" spans="1:19" ht="15.75" customHeight="1" x14ac:dyDescent="0.2">
      <c r="A320" s="11" t="s">
        <v>1214</v>
      </c>
      <c r="B320" s="13" t="s">
        <v>888</v>
      </c>
      <c r="C320" s="13" t="s">
        <v>889</v>
      </c>
      <c r="D320" s="39">
        <v>474.13581599999998</v>
      </c>
      <c r="E320" s="39">
        <v>-1.8674249000000001</v>
      </c>
      <c r="F320" s="39">
        <v>0.28854868</v>
      </c>
      <c r="G320" s="14">
        <v>6.8500000000000001E-12</v>
      </c>
      <c r="H320" s="14">
        <v>1.5199999999999999E-9</v>
      </c>
      <c r="I320" s="29" t="s">
        <v>575</v>
      </c>
      <c r="J320" s="15" t="s">
        <v>23</v>
      </c>
      <c r="K320" s="4"/>
      <c r="L320" s="16"/>
      <c r="M320" s="16"/>
      <c r="N320" s="17"/>
      <c r="O320" s="16"/>
      <c r="P320" s="4"/>
      <c r="Q320" s="4"/>
      <c r="R320" s="4"/>
      <c r="S320" s="4"/>
    </row>
    <row r="321" spans="1:19" ht="15.75" customHeight="1" x14ac:dyDescent="0.2">
      <c r="A321" s="11" t="s">
        <v>1215</v>
      </c>
      <c r="B321" s="13" t="s">
        <v>1216</v>
      </c>
      <c r="C321" s="13" t="s">
        <v>1217</v>
      </c>
      <c r="D321" s="39">
        <v>133.85310699999999</v>
      </c>
      <c r="E321" s="39">
        <v>-1.9534454000000001</v>
      </c>
      <c r="F321" s="39">
        <v>0.31596250999999997</v>
      </c>
      <c r="G321" s="14">
        <v>2.13E-11</v>
      </c>
      <c r="H321" s="14">
        <v>4.4400000000000004E-9</v>
      </c>
      <c r="I321" s="29" t="s">
        <v>575</v>
      </c>
      <c r="J321" s="15" t="s">
        <v>23</v>
      </c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5.75" customHeight="1" x14ac:dyDescent="0.2">
      <c r="A322" s="11" t="s">
        <v>1218</v>
      </c>
      <c r="B322" s="13" t="s">
        <v>1219</v>
      </c>
      <c r="C322" s="13" t="s">
        <v>1220</v>
      </c>
      <c r="D322" s="39">
        <v>528.62674300000003</v>
      </c>
      <c r="E322" s="39">
        <v>-1.9851886000000001</v>
      </c>
      <c r="F322" s="39">
        <v>0.19875011000000001</v>
      </c>
      <c r="G322" s="14">
        <v>1.36E-24</v>
      </c>
      <c r="H322" s="14">
        <v>1.51E-21</v>
      </c>
      <c r="I322" s="29" t="s">
        <v>575</v>
      </c>
      <c r="J322" s="15" t="s">
        <v>23</v>
      </c>
      <c r="K322" s="4"/>
      <c r="L322" s="16"/>
      <c r="M322" s="16"/>
      <c r="N322" s="17"/>
      <c r="O322" s="16"/>
      <c r="P322" s="4"/>
      <c r="Q322" s="4"/>
      <c r="R322" s="4"/>
      <c r="S322" s="4"/>
    </row>
    <row r="323" spans="1:19" ht="15.75" customHeight="1" x14ac:dyDescent="0.2">
      <c r="A323" s="11" t="s">
        <v>1221</v>
      </c>
      <c r="B323" s="13" t="s">
        <v>1222</v>
      </c>
      <c r="C323" s="13" t="s">
        <v>1223</v>
      </c>
      <c r="D323" s="39">
        <v>378.57957399999998</v>
      </c>
      <c r="E323" s="39">
        <v>-2.0470674</v>
      </c>
      <c r="F323" s="39">
        <v>0.20895542</v>
      </c>
      <c r="G323" s="14">
        <v>8.7899999999999997E-24</v>
      </c>
      <c r="H323" s="14">
        <v>5.86E-21</v>
      </c>
      <c r="I323" s="29" t="s">
        <v>575</v>
      </c>
      <c r="J323" s="15" t="s">
        <v>23</v>
      </c>
      <c r="K323" s="4" t="s">
        <v>257</v>
      </c>
      <c r="L323" s="23"/>
      <c r="M323" s="30"/>
      <c r="N323" s="17"/>
      <c r="O323" s="23"/>
      <c r="P323" s="4"/>
      <c r="Q323" s="4"/>
      <c r="R323" s="4"/>
      <c r="S323" s="4"/>
    </row>
    <row r="324" spans="1:19" ht="15.75" customHeight="1" x14ac:dyDescent="0.2">
      <c r="A324" s="11" t="s">
        <v>1224</v>
      </c>
      <c r="B324" s="13" t="s">
        <v>832</v>
      </c>
      <c r="C324" s="13" t="s">
        <v>834</v>
      </c>
      <c r="D324" s="39">
        <v>217.01921400000001</v>
      </c>
      <c r="E324" s="39">
        <v>-2.1176366999999998</v>
      </c>
      <c r="F324" s="39">
        <v>0.21460659000000001</v>
      </c>
      <c r="G324" s="14">
        <v>1.9000000000000001E-24</v>
      </c>
      <c r="H324" s="14">
        <v>1.5799999999999999E-21</v>
      </c>
      <c r="I324" s="29" t="s">
        <v>575</v>
      </c>
      <c r="J324" s="15" t="s">
        <v>23</v>
      </c>
      <c r="K324" s="4"/>
      <c r="L324" s="16"/>
      <c r="M324" s="16"/>
      <c r="N324" s="19"/>
      <c r="O324" s="16"/>
      <c r="P324" s="4"/>
      <c r="Q324" s="4"/>
      <c r="R324" s="4"/>
      <c r="S324" s="4"/>
    </row>
    <row r="325" spans="1:19" ht="15.75" customHeight="1" x14ac:dyDescent="0.2">
      <c r="A325" s="11" t="s">
        <v>184</v>
      </c>
      <c r="B325" s="13" t="s">
        <v>957</v>
      </c>
      <c r="C325" s="13" t="s">
        <v>958</v>
      </c>
      <c r="D325" s="39">
        <v>83.531053</v>
      </c>
      <c r="E325" s="39">
        <v>-2.4166938</v>
      </c>
      <c r="F325" s="39">
        <v>0.33852031999999999</v>
      </c>
      <c r="G325" s="14">
        <v>8.3200000000000001E-14</v>
      </c>
      <c r="H325" s="14">
        <v>2.31E-11</v>
      </c>
      <c r="I325" s="29" t="s">
        <v>575</v>
      </c>
      <c r="J325" s="15" t="s">
        <v>23</v>
      </c>
      <c r="K325" s="4" t="s">
        <v>257</v>
      </c>
      <c r="L325" s="16"/>
      <c r="M325" s="16"/>
      <c r="N325" s="17"/>
      <c r="O325" s="16"/>
      <c r="P325" s="4"/>
      <c r="Q325" s="4"/>
      <c r="R325" s="4"/>
      <c r="S325" s="4"/>
    </row>
    <row r="326" spans="1:19" ht="15.75" customHeight="1" x14ac:dyDescent="0.2">
      <c r="A326" s="11" t="s">
        <v>1225</v>
      </c>
      <c r="B326" s="13" t="s">
        <v>509</v>
      </c>
      <c r="C326" s="13" t="s">
        <v>1226</v>
      </c>
      <c r="D326" s="39">
        <v>543.26336400000002</v>
      </c>
      <c r="E326" s="39">
        <v>-2.4590687999999998</v>
      </c>
      <c r="F326" s="39">
        <v>0.26003694999999999</v>
      </c>
      <c r="G326" s="14">
        <v>2.7500000000000001E-22</v>
      </c>
      <c r="H326" s="14">
        <v>1.53E-19</v>
      </c>
      <c r="I326" s="29" t="s">
        <v>575</v>
      </c>
      <c r="J326" s="15" t="s">
        <v>23</v>
      </c>
      <c r="K326" s="4" t="s">
        <v>1069</v>
      </c>
      <c r="L326" s="23"/>
      <c r="M326" s="23"/>
      <c r="N326" s="17"/>
      <c r="O326" s="23"/>
      <c r="P326" s="4"/>
      <c r="Q326" s="4"/>
      <c r="R326" s="4"/>
      <c r="S326" s="4"/>
    </row>
    <row r="327" spans="1:19" ht="15.75" customHeight="1" x14ac:dyDescent="0.2">
      <c r="A327" s="11" t="s">
        <v>1227</v>
      </c>
      <c r="B327" s="13" t="s">
        <v>816</v>
      </c>
      <c r="C327" s="13" t="s">
        <v>817</v>
      </c>
      <c r="D327" s="39">
        <v>239.04516799999999</v>
      </c>
      <c r="E327" s="39">
        <v>-2.4990475999999999</v>
      </c>
      <c r="F327" s="39">
        <v>0.22513784000000001</v>
      </c>
      <c r="G327" s="14">
        <v>5.5299999999999999E-30</v>
      </c>
      <c r="H327" s="14">
        <v>1.84E-26</v>
      </c>
      <c r="I327" s="29" t="s">
        <v>575</v>
      </c>
      <c r="J327" s="15" t="s">
        <v>23</v>
      </c>
      <c r="K327" s="4"/>
      <c r="L327" s="16"/>
      <c r="M327" s="16"/>
      <c r="N327" s="17"/>
      <c r="O327" s="16"/>
      <c r="P327" s="4"/>
      <c r="Q327" s="4"/>
      <c r="R327" s="4"/>
      <c r="S327" s="4"/>
    </row>
    <row r="328" spans="1:19" ht="15.75" customHeight="1" x14ac:dyDescent="0.2"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5.75" customHeight="1" x14ac:dyDescent="0.2"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5.75" customHeight="1" x14ac:dyDescent="0.2"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5.75" customHeight="1" x14ac:dyDescent="0.2"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5.75" customHeight="1" x14ac:dyDescent="0.2"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5.75" customHeight="1" x14ac:dyDescent="0.2"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5.75" customHeight="1" x14ac:dyDescent="0.2"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5.75" customHeight="1" x14ac:dyDescent="0.2"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5.75" customHeight="1" x14ac:dyDescent="0.2"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0:19" ht="15.75" customHeight="1" x14ac:dyDescent="0.2"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0:19" ht="15.75" customHeight="1" x14ac:dyDescent="0.2"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0:19" ht="15.75" customHeight="1" x14ac:dyDescent="0.2"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0:19" ht="15.75" customHeight="1" x14ac:dyDescent="0.2"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0:19" ht="15.75" customHeight="1" x14ac:dyDescent="0.2"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0:19" ht="15.75" customHeight="1" x14ac:dyDescent="0.2"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0:19" ht="15.75" customHeight="1" x14ac:dyDescent="0.2"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0:19" ht="15.75" customHeight="1" x14ac:dyDescent="0.2"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0:19" ht="15.75" customHeight="1" x14ac:dyDescent="0.2"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0:19" ht="15.75" customHeight="1" x14ac:dyDescent="0.2"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0:19" ht="15.75" customHeight="1" x14ac:dyDescent="0.2"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0:19" ht="15.75" customHeight="1" x14ac:dyDescent="0.2"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0:19" ht="15.75" customHeight="1" x14ac:dyDescent="0.2"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0:19" ht="15.75" customHeight="1" x14ac:dyDescent="0.2"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0:19" ht="15.75" customHeight="1" x14ac:dyDescent="0.2"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0:19" ht="15.75" customHeight="1" x14ac:dyDescent="0.2"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0:19" ht="15.75" customHeight="1" x14ac:dyDescent="0.2"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0:19" ht="15.75" customHeight="1" x14ac:dyDescent="0.2"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0:19" ht="15.75" customHeight="1" x14ac:dyDescent="0.2"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0:19" ht="15.75" customHeight="1" x14ac:dyDescent="0.2"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0:19" ht="15.75" customHeight="1" x14ac:dyDescent="0.2"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0:19" ht="15.75" customHeight="1" x14ac:dyDescent="0.2"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0:19" ht="15.75" customHeight="1" x14ac:dyDescent="0.2"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0:19" ht="15.75" customHeight="1" x14ac:dyDescent="0.2"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0:19" ht="15.75" customHeight="1" x14ac:dyDescent="0.2"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0:19" ht="15.75" customHeight="1" x14ac:dyDescent="0.2"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0:19" ht="15.75" customHeight="1" x14ac:dyDescent="0.2"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0:19" ht="15.75" customHeight="1" x14ac:dyDescent="0.2"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0:19" ht="15.75" customHeight="1" x14ac:dyDescent="0.2"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0:19" ht="15.75" customHeight="1" x14ac:dyDescent="0.2"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0:19" ht="15.75" customHeight="1" x14ac:dyDescent="0.2"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0:19" ht="15.75" customHeight="1" x14ac:dyDescent="0.2"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0:19" ht="15.75" customHeight="1" x14ac:dyDescent="0.2"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0:19" ht="15.75" customHeight="1" x14ac:dyDescent="0.2"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0:19" ht="15.75" customHeight="1" x14ac:dyDescent="0.2"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0:19" ht="15.75" customHeight="1" x14ac:dyDescent="0.2"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0:19" ht="15.75" customHeight="1" x14ac:dyDescent="0.2"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0:19" ht="15.75" customHeight="1" x14ac:dyDescent="0.2"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0:19" ht="15.75" customHeight="1" x14ac:dyDescent="0.2"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0:19" ht="15.75" customHeight="1" x14ac:dyDescent="0.2"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0:19" ht="15.75" customHeight="1" x14ac:dyDescent="0.2"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0:19" ht="15.75" customHeight="1" x14ac:dyDescent="0.2"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0:19" ht="15.75" customHeight="1" x14ac:dyDescent="0.2"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0:19" ht="15.75" customHeight="1" x14ac:dyDescent="0.2"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0:19" ht="15.75" customHeight="1" x14ac:dyDescent="0.2"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0:19" ht="15.75" customHeight="1" x14ac:dyDescent="0.2"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0:19" ht="15.75" customHeight="1" x14ac:dyDescent="0.2"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0:19" ht="15.75" customHeight="1" x14ac:dyDescent="0.2"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0:19" ht="15.75" customHeight="1" x14ac:dyDescent="0.2"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0:19" ht="15.75" customHeight="1" x14ac:dyDescent="0.2"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0:19" ht="15.75" customHeight="1" x14ac:dyDescent="0.2"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0:19" ht="15.75" customHeight="1" x14ac:dyDescent="0.2"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0:19" ht="15.75" customHeight="1" x14ac:dyDescent="0.2"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0:19" ht="15.75" customHeight="1" x14ac:dyDescent="0.2"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0:19" ht="15.75" customHeight="1" x14ac:dyDescent="0.2"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0:19" ht="15.75" customHeight="1" x14ac:dyDescent="0.2"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0:19" ht="15.75" customHeight="1" x14ac:dyDescent="0.2"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0:19" ht="15.75" customHeight="1" x14ac:dyDescent="0.2"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0:19" ht="15.75" customHeight="1" x14ac:dyDescent="0.2"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0:19" ht="15.75" customHeight="1" x14ac:dyDescent="0.2"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0:19" ht="15.75" customHeight="1" x14ac:dyDescent="0.2"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0:19" ht="15.75" customHeight="1" x14ac:dyDescent="0.2"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0:19" ht="15.75" customHeight="1" x14ac:dyDescent="0.2"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0:19" ht="15.75" customHeight="1" x14ac:dyDescent="0.2"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0:19" ht="15.75" customHeight="1" x14ac:dyDescent="0.2"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0:19" ht="15.75" customHeight="1" x14ac:dyDescent="0.2"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0:19" ht="15.75" customHeight="1" x14ac:dyDescent="0.2"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0:19" ht="15.75" customHeight="1" x14ac:dyDescent="0.2"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0:19" ht="15.75" customHeight="1" x14ac:dyDescent="0.2"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0:19" ht="15.75" customHeight="1" x14ac:dyDescent="0.2"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0:19" ht="15.75" customHeight="1" x14ac:dyDescent="0.2"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0:19" ht="15.75" customHeight="1" x14ac:dyDescent="0.2"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0:19" ht="15.75" customHeight="1" x14ac:dyDescent="0.2"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0:19" ht="15.75" customHeight="1" x14ac:dyDescent="0.2"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0:19" ht="15.75" customHeight="1" x14ac:dyDescent="0.2"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0:19" ht="15.75" customHeight="1" x14ac:dyDescent="0.2"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0:19" ht="15.75" customHeight="1" x14ac:dyDescent="0.2"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0:19" ht="15.75" customHeight="1" x14ac:dyDescent="0.2"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0:19" ht="15.75" customHeight="1" x14ac:dyDescent="0.2"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0:19" ht="15.75" customHeight="1" x14ac:dyDescent="0.2"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0:19" ht="15.75" customHeight="1" x14ac:dyDescent="0.2"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0:19" ht="15.75" customHeight="1" x14ac:dyDescent="0.2"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0:19" ht="15.75" customHeight="1" x14ac:dyDescent="0.2"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0:19" ht="15.75" customHeight="1" x14ac:dyDescent="0.2"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0:19" ht="15.75" customHeight="1" x14ac:dyDescent="0.2"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0:19" ht="15.75" customHeight="1" x14ac:dyDescent="0.2"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0:19" ht="15.75" customHeight="1" x14ac:dyDescent="0.2"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0:19" ht="15.75" customHeight="1" x14ac:dyDescent="0.2"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0:19" ht="15.75" customHeight="1" x14ac:dyDescent="0.2"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0:19" ht="15.75" customHeight="1" x14ac:dyDescent="0.2"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0:19" ht="15.75" customHeight="1" x14ac:dyDescent="0.2"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0:19" ht="15.75" customHeight="1" x14ac:dyDescent="0.2"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0:19" ht="15.75" customHeight="1" x14ac:dyDescent="0.2"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0:19" ht="15.75" customHeight="1" x14ac:dyDescent="0.2"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0:19" ht="15.75" customHeight="1" x14ac:dyDescent="0.2"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0:19" ht="15.75" customHeight="1" x14ac:dyDescent="0.2"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0:19" ht="15.75" customHeight="1" x14ac:dyDescent="0.2"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0:19" ht="15.75" customHeight="1" x14ac:dyDescent="0.2"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0:19" ht="15.75" customHeight="1" x14ac:dyDescent="0.2"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0:19" ht="15.75" customHeight="1" x14ac:dyDescent="0.2"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0:19" ht="15.75" customHeight="1" x14ac:dyDescent="0.2"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0:19" ht="15.75" customHeight="1" x14ac:dyDescent="0.2"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0:19" ht="15.75" customHeight="1" x14ac:dyDescent="0.2"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0:19" ht="15.75" customHeight="1" x14ac:dyDescent="0.2"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0:19" ht="15.75" customHeight="1" x14ac:dyDescent="0.2"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0:19" ht="15.75" customHeight="1" x14ac:dyDescent="0.2"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0:19" ht="15.75" customHeight="1" x14ac:dyDescent="0.2"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0:19" ht="15.75" customHeight="1" x14ac:dyDescent="0.2"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0:19" ht="15.75" customHeight="1" x14ac:dyDescent="0.2"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0:19" ht="15.75" customHeight="1" x14ac:dyDescent="0.2"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0:19" ht="15.75" customHeight="1" x14ac:dyDescent="0.2"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0:19" ht="15.75" customHeight="1" x14ac:dyDescent="0.2"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0:19" ht="15.75" customHeight="1" x14ac:dyDescent="0.2"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0:19" ht="15.75" customHeight="1" x14ac:dyDescent="0.2"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0:19" ht="15.75" customHeight="1" x14ac:dyDescent="0.2"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0:19" ht="15.75" customHeight="1" x14ac:dyDescent="0.2"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0:19" ht="15.75" customHeight="1" x14ac:dyDescent="0.2"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0:19" ht="15.75" customHeight="1" x14ac:dyDescent="0.2"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0:19" ht="15.75" customHeight="1" x14ac:dyDescent="0.2"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0:19" ht="15.75" customHeight="1" x14ac:dyDescent="0.2"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0:19" ht="15.75" customHeight="1" x14ac:dyDescent="0.2"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0:19" ht="15.75" customHeight="1" x14ac:dyDescent="0.2"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0:19" ht="15.75" customHeight="1" x14ac:dyDescent="0.2"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0:19" ht="15.75" customHeight="1" x14ac:dyDescent="0.2"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0:19" ht="15.75" customHeight="1" x14ac:dyDescent="0.2"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0:19" ht="15.75" customHeight="1" x14ac:dyDescent="0.2"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0:19" ht="15.75" customHeight="1" x14ac:dyDescent="0.2"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0:19" ht="15.75" customHeight="1" x14ac:dyDescent="0.2"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0:19" ht="15.75" customHeight="1" x14ac:dyDescent="0.2"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0:19" ht="15.75" customHeight="1" x14ac:dyDescent="0.2"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0:19" ht="15.75" customHeight="1" x14ac:dyDescent="0.2"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0:19" ht="15.75" customHeight="1" x14ac:dyDescent="0.2"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0:19" ht="15.75" customHeight="1" x14ac:dyDescent="0.2"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0:19" ht="15.75" customHeight="1" x14ac:dyDescent="0.2"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0:19" ht="15.75" customHeight="1" x14ac:dyDescent="0.2"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0:19" ht="15.75" customHeight="1" x14ac:dyDescent="0.2"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0:19" ht="15.75" customHeight="1" x14ac:dyDescent="0.2"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0:19" ht="15.75" customHeight="1" x14ac:dyDescent="0.2"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0:19" ht="15.75" customHeight="1" x14ac:dyDescent="0.2"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0:19" ht="15.75" customHeight="1" x14ac:dyDescent="0.2"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0:19" ht="15.75" customHeight="1" x14ac:dyDescent="0.2"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0:19" ht="15.75" customHeight="1" x14ac:dyDescent="0.2"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0:19" ht="15.75" customHeight="1" x14ac:dyDescent="0.2"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0:19" ht="15.75" customHeight="1" x14ac:dyDescent="0.2"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0:19" ht="15.75" customHeight="1" x14ac:dyDescent="0.2"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0:19" ht="15.75" customHeight="1" x14ac:dyDescent="0.2"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0:19" ht="15.75" customHeight="1" x14ac:dyDescent="0.2"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0:19" ht="15.75" customHeight="1" x14ac:dyDescent="0.2"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0:19" ht="15.75" customHeight="1" x14ac:dyDescent="0.2"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0:19" ht="15.75" customHeight="1" x14ac:dyDescent="0.2"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0:19" ht="15.75" customHeight="1" x14ac:dyDescent="0.2"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0:19" ht="15.75" customHeight="1" x14ac:dyDescent="0.2"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0:19" ht="15.75" customHeight="1" x14ac:dyDescent="0.2"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0:19" ht="15.75" customHeight="1" x14ac:dyDescent="0.2"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0:19" ht="15.75" customHeight="1" x14ac:dyDescent="0.2"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0:19" ht="15.75" customHeight="1" x14ac:dyDescent="0.2"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0:19" ht="15.75" customHeight="1" x14ac:dyDescent="0.2"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0:19" ht="15.75" customHeight="1" x14ac:dyDescent="0.2"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0:19" ht="15.75" customHeight="1" x14ac:dyDescent="0.2"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0:19" ht="15.75" customHeight="1" x14ac:dyDescent="0.2"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0:19" ht="15.75" customHeight="1" x14ac:dyDescent="0.2"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0:19" ht="15.75" customHeight="1" x14ac:dyDescent="0.2"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0:19" ht="15.75" customHeight="1" x14ac:dyDescent="0.2"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0:19" ht="15.75" customHeight="1" x14ac:dyDescent="0.2"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0:19" ht="15.75" customHeight="1" x14ac:dyDescent="0.2"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0:19" ht="15.75" customHeight="1" x14ac:dyDescent="0.2"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0:19" ht="15.75" customHeight="1" x14ac:dyDescent="0.2"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0:19" ht="15.75" customHeight="1" x14ac:dyDescent="0.2"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0:19" ht="15.75" customHeight="1" x14ac:dyDescent="0.2"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0:19" ht="15.75" customHeight="1" x14ac:dyDescent="0.2"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0:19" ht="15.75" customHeight="1" x14ac:dyDescent="0.2"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0:19" ht="15.75" customHeight="1" x14ac:dyDescent="0.2"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0:19" ht="15.75" customHeight="1" x14ac:dyDescent="0.2"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0:19" ht="15.75" customHeight="1" x14ac:dyDescent="0.2"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0:19" ht="15.75" customHeight="1" x14ac:dyDescent="0.2"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0:19" ht="15.75" customHeight="1" x14ac:dyDescent="0.2"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0:19" ht="15.75" customHeight="1" x14ac:dyDescent="0.2"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0:19" ht="15.75" customHeight="1" x14ac:dyDescent="0.2"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0:19" ht="15.75" customHeight="1" x14ac:dyDescent="0.2"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0:19" ht="15.75" customHeight="1" x14ac:dyDescent="0.2"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0:19" ht="15.75" customHeight="1" x14ac:dyDescent="0.2"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0:19" ht="15.75" customHeight="1" x14ac:dyDescent="0.2"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0:19" ht="15.75" customHeight="1" x14ac:dyDescent="0.2"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0:19" ht="15.75" customHeight="1" x14ac:dyDescent="0.2"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0:19" ht="15.75" customHeight="1" x14ac:dyDescent="0.2"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0:19" ht="15.75" customHeight="1" x14ac:dyDescent="0.2"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0:19" ht="15.75" customHeight="1" x14ac:dyDescent="0.2"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0:19" ht="15.75" customHeight="1" x14ac:dyDescent="0.2"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0:19" ht="15.75" customHeight="1" x14ac:dyDescent="0.2"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0:19" ht="15.75" customHeight="1" x14ac:dyDescent="0.2"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0:19" ht="15.75" customHeight="1" x14ac:dyDescent="0.2"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0:19" ht="15.75" customHeight="1" x14ac:dyDescent="0.2"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0:19" ht="15.75" customHeight="1" x14ac:dyDescent="0.2"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0:19" ht="15.75" customHeight="1" x14ac:dyDescent="0.2"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0:19" ht="15.75" customHeight="1" x14ac:dyDescent="0.2"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0:19" ht="15.75" customHeight="1" x14ac:dyDescent="0.2"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0:19" ht="15.75" customHeight="1" x14ac:dyDescent="0.2"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0:19" ht="15.75" customHeight="1" x14ac:dyDescent="0.2"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0:19" ht="15.75" customHeight="1" x14ac:dyDescent="0.2"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0:19" ht="15.75" customHeight="1" x14ac:dyDescent="0.2"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0:19" ht="15.75" customHeight="1" x14ac:dyDescent="0.2"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0:19" ht="15.75" customHeight="1" x14ac:dyDescent="0.2"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0:19" ht="15.75" customHeight="1" x14ac:dyDescent="0.2"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0:19" ht="15.75" customHeight="1" x14ac:dyDescent="0.2"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0:19" ht="15.75" customHeight="1" x14ac:dyDescent="0.2"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0:19" ht="15.75" customHeight="1" x14ac:dyDescent="0.2"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0:19" ht="15.75" customHeight="1" x14ac:dyDescent="0.2"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0:19" ht="15.75" customHeight="1" x14ac:dyDescent="0.2"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0:19" ht="15.75" customHeight="1" x14ac:dyDescent="0.2"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0:19" ht="15.75" customHeight="1" x14ac:dyDescent="0.2"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0:19" ht="15.75" customHeight="1" x14ac:dyDescent="0.2"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0:19" ht="15.75" customHeight="1" x14ac:dyDescent="0.2"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0:19" ht="15.75" customHeight="1" x14ac:dyDescent="0.2"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0:19" ht="15.75" customHeight="1" x14ac:dyDescent="0.2"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0:19" ht="15.75" customHeight="1" x14ac:dyDescent="0.2"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0:19" ht="15.75" customHeight="1" x14ac:dyDescent="0.2"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0:19" ht="15.75" customHeight="1" x14ac:dyDescent="0.2"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0:19" ht="15.75" customHeight="1" x14ac:dyDescent="0.2"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0:19" ht="15.75" customHeight="1" x14ac:dyDescent="0.2"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0:19" ht="15.75" customHeight="1" x14ac:dyDescent="0.2"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0:19" ht="15.75" customHeight="1" x14ac:dyDescent="0.2"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0:19" ht="15.75" customHeight="1" x14ac:dyDescent="0.2"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0:19" ht="15.75" customHeight="1" x14ac:dyDescent="0.2"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0:19" ht="15.75" customHeight="1" x14ac:dyDescent="0.2"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0:19" ht="15.75" customHeight="1" x14ac:dyDescent="0.2"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0:19" ht="15.75" customHeight="1" x14ac:dyDescent="0.2"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0:19" ht="15.75" customHeight="1" x14ac:dyDescent="0.2"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0:19" ht="15.75" customHeight="1" x14ac:dyDescent="0.2"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0:19" ht="15.75" customHeight="1" x14ac:dyDescent="0.2"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0:19" ht="15.75" customHeight="1" x14ac:dyDescent="0.2"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0:19" ht="15.75" customHeight="1" x14ac:dyDescent="0.2"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0:19" ht="15.75" customHeight="1" x14ac:dyDescent="0.2"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0:19" ht="15.75" customHeight="1" x14ac:dyDescent="0.2"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0:19" ht="15.75" customHeight="1" x14ac:dyDescent="0.2"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0:19" ht="15.75" customHeight="1" x14ac:dyDescent="0.2"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0:19" ht="15.75" customHeight="1" x14ac:dyDescent="0.2"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0:19" ht="15.75" customHeight="1" x14ac:dyDescent="0.2"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0:19" ht="15.75" customHeight="1" x14ac:dyDescent="0.2"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0:19" ht="15.75" customHeight="1" x14ac:dyDescent="0.2"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0:19" ht="15.75" customHeight="1" x14ac:dyDescent="0.2"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0:19" ht="15.75" customHeight="1" x14ac:dyDescent="0.2"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0:19" ht="15.75" customHeight="1" x14ac:dyDescent="0.2"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0:19" ht="15.75" customHeight="1" x14ac:dyDescent="0.2"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0:19" ht="15.75" customHeight="1" x14ac:dyDescent="0.2"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0:19" ht="15.75" customHeight="1" x14ac:dyDescent="0.2"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0:19" ht="15.75" customHeight="1" x14ac:dyDescent="0.2"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0:19" ht="15.75" customHeight="1" x14ac:dyDescent="0.2"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0:19" ht="15.75" customHeight="1" x14ac:dyDescent="0.2"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0:19" ht="15.75" customHeight="1" x14ac:dyDescent="0.2"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0:19" ht="15.75" customHeight="1" x14ac:dyDescent="0.2"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0:19" ht="15.75" customHeight="1" x14ac:dyDescent="0.2"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0:19" ht="15.75" customHeight="1" x14ac:dyDescent="0.2"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0:19" ht="15.75" customHeight="1" x14ac:dyDescent="0.2"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0:19" ht="15.75" customHeight="1" x14ac:dyDescent="0.2"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0:19" ht="15.75" customHeight="1" x14ac:dyDescent="0.2"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0:19" ht="15.75" customHeight="1" x14ac:dyDescent="0.2"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0:19" ht="15.75" customHeight="1" x14ac:dyDescent="0.2"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0:19" ht="15.75" customHeight="1" x14ac:dyDescent="0.2"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0:19" ht="15.75" customHeight="1" x14ac:dyDescent="0.2"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0:19" ht="15.75" customHeight="1" x14ac:dyDescent="0.2"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0:19" ht="15.75" customHeight="1" x14ac:dyDescent="0.2"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0:19" ht="15.75" customHeight="1" x14ac:dyDescent="0.2"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0:19" ht="15.75" customHeight="1" x14ac:dyDescent="0.2"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0:19" ht="15.75" customHeight="1" x14ac:dyDescent="0.2"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0:19" ht="15.75" customHeight="1" x14ac:dyDescent="0.2"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0:19" ht="15.75" customHeight="1" x14ac:dyDescent="0.2"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0:19" ht="15.75" customHeight="1" x14ac:dyDescent="0.2"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0:19" ht="15.75" customHeight="1" x14ac:dyDescent="0.2"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0:19" ht="15.75" customHeight="1" x14ac:dyDescent="0.2"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0:19" ht="15.75" customHeight="1" x14ac:dyDescent="0.2"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0:19" ht="15.75" customHeight="1" x14ac:dyDescent="0.2"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0:19" ht="15.75" customHeight="1" x14ac:dyDescent="0.2"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0:19" ht="15.75" customHeight="1" x14ac:dyDescent="0.2"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0:19" ht="15.75" customHeight="1" x14ac:dyDescent="0.2"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0:19" ht="15.75" customHeight="1" x14ac:dyDescent="0.2"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0:19" ht="15.75" customHeight="1" x14ac:dyDescent="0.2"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0:19" ht="15.75" customHeight="1" x14ac:dyDescent="0.2"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0:19" ht="15.75" customHeight="1" x14ac:dyDescent="0.2"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0:19" ht="15.75" customHeight="1" x14ac:dyDescent="0.2"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0:19" ht="15.75" customHeight="1" x14ac:dyDescent="0.2"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0:19" ht="15.75" customHeight="1" x14ac:dyDescent="0.2"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0:19" ht="15.75" customHeight="1" x14ac:dyDescent="0.2"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0:19" ht="15.75" customHeight="1" x14ac:dyDescent="0.2"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0:19" ht="15.75" customHeight="1" x14ac:dyDescent="0.2"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0:19" ht="15.75" customHeight="1" x14ac:dyDescent="0.2"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0:19" ht="15.75" customHeight="1" x14ac:dyDescent="0.2"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0:19" ht="15.75" customHeight="1" x14ac:dyDescent="0.2"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0:19" ht="15.75" customHeight="1" x14ac:dyDescent="0.2"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0:19" ht="15.75" customHeight="1" x14ac:dyDescent="0.2"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0:19" ht="15.75" customHeight="1" x14ac:dyDescent="0.2"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0:19" ht="15.75" customHeight="1" x14ac:dyDescent="0.2"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0:19" ht="15.75" customHeight="1" x14ac:dyDescent="0.2"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0:19" ht="15.75" customHeight="1" x14ac:dyDescent="0.2"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0:19" ht="15.75" customHeight="1" x14ac:dyDescent="0.2"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0:19" ht="15.75" customHeight="1" x14ac:dyDescent="0.2"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0:19" ht="15.75" customHeight="1" x14ac:dyDescent="0.2"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0:19" ht="15.75" customHeight="1" x14ac:dyDescent="0.2"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0:19" ht="15.75" customHeight="1" x14ac:dyDescent="0.2"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0:19" ht="15.75" customHeight="1" x14ac:dyDescent="0.2"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0:19" ht="15.75" customHeight="1" x14ac:dyDescent="0.2"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0:19" ht="15.75" customHeight="1" x14ac:dyDescent="0.2"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0:19" ht="15.75" customHeight="1" x14ac:dyDescent="0.2"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0:19" ht="15.75" customHeight="1" x14ac:dyDescent="0.2"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0:19" ht="15.75" customHeight="1" x14ac:dyDescent="0.2"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0:19" ht="15.75" customHeight="1" x14ac:dyDescent="0.2"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0:19" ht="15.75" customHeight="1" x14ac:dyDescent="0.2"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0:19" ht="15.75" customHeight="1" x14ac:dyDescent="0.2"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0:19" ht="15.75" customHeight="1" x14ac:dyDescent="0.2"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0:19" ht="15.75" customHeight="1" x14ac:dyDescent="0.2"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0:19" ht="15.75" customHeight="1" x14ac:dyDescent="0.2"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0:19" ht="15.75" customHeight="1" x14ac:dyDescent="0.2"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0:19" ht="15.75" customHeight="1" x14ac:dyDescent="0.2"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0:19" ht="15.75" customHeight="1" x14ac:dyDescent="0.2"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0:19" ht="15.75" customHeight="1" x14ac:dyDescent="0.2"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0:19" ht="15.75" customHeight="1" x14ac:dyDescent="0.2"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0:19" ht="15.75" customHeight="1" x14ac:dyDescent="0.2"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0:19" ht="15.75" customHeight="1" x14ac:dyDescent="0.2"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0:19" ht="15.75" customHeight="1" x14ac:dyDescent="0.2"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0:19" ht="15.75" customHeight="1" x14ac:dyDescent="0.2"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0:19" ht="15.75" customHeight="1" x14ac:dyDescent="0.2"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0:19" ht="15.75" customHeight="1" x14ac:dyDescent="0.2"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0:19" ht="15.75" customHeight="1" x14ac:dyDescent="0.2"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0:19" ht="15.75" customHeight="1" x14ac:dyDescent="0.2"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0:19" ht="15.75" customHeight="1" x14ac:dyDescent="0.2"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0:19" ht="15.75" customHeight="1" x14ac:dyDescent="0.2"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0:19" ht="15.75" customHeight="1" x14ac:dyDescent="0.2"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0:19" ht="15.75" customHeight="1" x14ac:dyDescent="0.2"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0:19" ht="15.75" customHeight="1" x14ac:dyDescent="0.2"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0:19" ht="15.75" customHeight="1" x14ac:dyDescent="0.2"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0:19" ht="15.75" customHeight="1" x14ac:dyDescent="0.2"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0:19" ht="15.75" customHeight="1" x14ac:dyDescent="0.2"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0:19" ht="15.75" customHeight="1" x14ac:dyDescent="0.2"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0:19" ht="15.75" customHeight="1" x14ac:dyDescent="0.2"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0:19" ht="15.75" customHeight="1" x14ac:dyDescent="0.2"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0:19" ht="15.75" customHeight="1" x14ac:dyDescent="0.2"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0:19" ht="15.75" customHeight="1" x14ac:dyDescent="0.2"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0:19" ht="15.75" customHeight="1" x14ac:dyDescent="0.2"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0:19" ht="15.75" customHeight="1" x14ac:dyDescent="0.2"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0:19" ht="15.75" customHeight="1" x14ac:dyDescent="0.2"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0:19" ht="15.75" customHeight="1" x14ac:dyDescent="0.2"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0:19" ht="15.75" customHeight="1" x14ac:dyDescent="0.2"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0:19" ht="15.75" customHeight="1" x14ac:dyDescent="0.2"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0:19" ht="15.75" customHeight="1" x14ac:dyDescent="0.2"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0:19" ht="15.75" customHeight="1" x14ac:dyDescent="0.2"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0:19" ht="15.75" customHeight="1" x14ac:dyDescent="0.2"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0:19" ht="15.75" customHeight="1" x14ac:dyDescent="0.2"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0:19" ht="15.75" customHeight="1" x14ac:dyDescent="0.2"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0:19" ht="15.75" customHeight="1" x14ac:dyDescent="0.2"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0:19" ht="15.75" customHeight="1" x14ac:dyDescent="0.2"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0:19" ht="15.75" customHeight="1" x14ac:dyDescent="0.2"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0:19" ht="15.75" customHeight="1" x14ac:dyDescent="0.2"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0:19" ht="15.75" customHeight="1" x14ac:dyDescent="0.2"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0:19" ht="15.75" customHeight="1" x14ac:dyDescent="0.2"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0:19" ht="15.75" customHeight="1" x14ac:dyDescent="0.2"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0:19" ht="15.75" customHeight="1" x14ac:dyDescent="0.2"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0:19" ht="15.75" customHeight="1" x14ac:dyDescent="0.2"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0:19" ht="15.75" customHeight="1" x14ac:dyDescent="0.2"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0:19" ht="15.75" customHeight="1" x14ac:dyDescent="0.2"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0:19" ht="15.75" customHeight="1" x14ac:dyDescent="0.2"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0:19" ht="15.75" customHeight="1" x14ac:dyDescent="0.2"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0:19" ht="15.75" customHeight="1" x14ac:dyDescent="0.2"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0:19" ht="15.75" customHeight="1" x14ac:dyDescent="0.2"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0:19" ht="15.75" customHeight="1" x14ac:dyDescent="0.2"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0:19" ht="15.75" customHeight="1" x14ac:dyDescent="0.2"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0:19" ht="15.75" customHeight="1" x14ac:dyDescent="0.2"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0:19" ht="15.75" customHeight="1" x14ac:dyDescent="0.2"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0:19" ht="15.75" customHeight="1" x14ac:dyDescent="0.2"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0:19" ht="15.75" customHeight="1" x14ac:dyDescent="0.2"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0:19" ht="15.75" customHeight="1" x14ac:dyDescent="0.2"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0:19" ht="15.75" customHeight="1" x14ac:dyDescent="0.2"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0:19" ht="15.75" customHeight="1" x14ac:dyDescent="0.2"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0:19" ht="15.75" customHeight="1" x14ac:dyDescent="0.2"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0:19" ht="15.75" customHeight="1" x14ac:dyDescent="0.2"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0:19" ht="15.75" customHeight="1" x14ac:dyDescent="0.2"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0:19" ht="15.75" customHeight="1" x14ac:dyDescent="0.2"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0:19" ht="15.75" customHeight="1" x14ac:dyDescent="0.2"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0:19" ht="15.75" customHeight="1" x14ac:dyDescent="0.2"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0:19" ht="15.75" customHeight="1" x14ac:dyDescent="0.2"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0:19" ht="15.75" customHeight="1" x14ac:dyDescent="0.2"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0:19" ht="15.75" customHeight="1" x14ac:dyDescent="0.2"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0:19" ht="15.75" customHeight="1" x14ac:dyDescent="0.2"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0:19" ht="15.75" customHeight="1" x14ac:dyDescent="0.2"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0:19" ht="15.75" customHeight="1" x14ac:dyDescent="0.2"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0:19" ht="15.75" customHeight="1" x14ac:dyDescent="0.2"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0:19" ht="15.75" customHeight="1" x14ac:dyDescent="0.2"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0:19" ht="15.75" customHeight="1" x14ac:dyDescent="0.2"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0:19" ht="15.75" customHeight="1" x14ac:dyDescent="0.2"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0:19" ht="15.75" customHeight="1" x14ac:dyDescent="0.2"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0:19" ht="15.75" customHeight="1" x14ac:dyDescent="0.2"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0:19" ht="15.75" customHeight="1" x14ac:dyDescent="0.2"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0:19" ht="15.75" customHeight="1" x14ac:dyDescent="0.2"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0:19" ht="15.75" customHeight="1" x14ac:dyDescent="0.2"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0:19" ht="15.75" customHeight="1" x14ac:dyDescent="0.2"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0:19" ht="15.75" customHeight="1" x14ac:dyDescent="0.2"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0:19" ht="15.75" customHeight="1" x14ac:dyDescent="0.2"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0:19" ht="15.75" customHeight="1" x14ac:dyDescent="0.2"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0:19" ht="15.75" customHeight="1" x14ac:dyDescent="0.2"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0:19" ht="15.75" customHeight="1" x14ac:dyDescent="0.2"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0:19" ht="15.75" customHeight="1" x14ac:dyDescent="0.2"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0:19" ht="15.75" customHeight="1" x14ac:dyDescent="0.2"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0:19" ht="15.75" customHeight="1" x14ac:dyDescent="0.2"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0:19" ht="15.75" customHeight="1" x14ac:dyDescent="0.2"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0:19" ht="15.75" customHeight="1" x14ac:dyDescent="0.2"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0:19" ht="15.75" customHeight="1" x14ac:dyDescent="0.2"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0:19" ht="15.75" customHeight="1" x14ac:dyDescent="0.2"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0:19" ht="15.75" customHeight="1" x14ac:dyDescent="0.2"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0:19" ht="15.75" customHeight="1" x14ac:dyDescent="0.2"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0:19" ht="15.75" customHeight="1" x14ac:dyDescent="0.2"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0:19" ht="15.75" customHeight="1" x14ac:dyDescent="0.2"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0:19" ht="15.75" customHeight="1" x14ac:dyDescent="0.2"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0:19" ht="15.75" customHeight="1" x14ac:dyDescent="0.2"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0:19" ht="15.75" customHeight="1" x14ac:dyDescent="0.2"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0:19" ht="15.75" customHeight="1" x14ac:dyDescent="0.2"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0:19" ht="15.75" customHeight="1" x14ac:dyDescent="0.2"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0:19" ht="15.75" customHeight="1" x14ac:dyDescent="0.2"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0:19" ht="15.75" customHeight="1" x14ac:dyDescent="0.2"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0:19" ht="15.75" customHeight="1" x14ac:dyDescent="0.2"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0:19" ht="15.75" customHeight="1" x14ac:dyDescent="0.2"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0:19" ht="15.75" customHeight="1" x14ac:dyDescent="0.2"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0:19" ht="15.75" customHeight="1" x14ac:dyDescent="0.2"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0:19" ht="15.75" customHeight="1" x14ac:dyDescent="0.2"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0:19" ht="15.75" customHeight="1" x14ac:dyDescent="0.2"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0:19" ht="15.75" customHeight="1" x14ac:dyDescent="0.2"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0:19" ht="15.75" customHeight="1" x14ac:dyDescent="0.2"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0:19" ht="15.75" customHeight="1" x14ac:dyDescent="0.2"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0:19" ht="15.75" customHeight="1" x14ac:dyDescent="0.2"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0:19" ht="15.75" customHeight="1" x14ac:dyDescent="0.2"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0:19" ht="15.75" customHeight="1" x14ac:dyDescent="0.2"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0:19" ht="15.75" customHeight="1" x14ac:dyDescent="0.2"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0:19" ht="15.75" customHeight="1" x14ac:dyDescent="0.2"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0:19" ht="15.75" customHeight="1" x14ac:dyDescent="0.2"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0:19" ht="15.75" customHeight="1" x14ac:dyDescent="0.2"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0:19" ht="15.75" customHeight="1" x14ac:dyDescent="0.2"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0:19" ht="15.75" customHeight="1" x14ac:dyDescent="0.2"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0:19" ht="15.75" customHeight="1" x14ac:dyDescent="0.2"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0:19" ht="15.75" customHeight="1" x14ac:dyDescent="0.2"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0:19" ht="15.75" customHeight="1" x14ac:dyDescent="0.2"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0:19" ht="15.75" customHeight="1" x14ac:dyDescent="0.2"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0:19" ht="15.75" customHeight="1" x14ac:dyDescent="0.2"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0:19" ht="15.75" customHeight="1" x14ac:dyDescent="0.2"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0:19" ht="15.75" customHeight="1" x14ac:dyDescent="0.2"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0:19" ht="15.75" customHeight="1" x14ac:dyDescent="0.2"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0:19" ht="15.75" customHeight="1" x14ac:dyDescent="0.2"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0:19" ht="15.75" customHeight="1" x14ac:dyDescent="0.2"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0:19" ht="15.75" customHeight="1" x14ac:dyDescent="0.2"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0:19" ht="15.75" customHeight="1" x14ac:dyDescent="0.2"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0:19" ht="15.75" customHeight="1" x14ac:dyDescent="0.2"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0:19" ht="15.75" customHeight="1" x14ac:dyDescent="0.2"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0:19" ht="15.75" customHeight="1" x14ac:dyDescent="0.2"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0:19" ht="15.75" customHeight="1" x14ac:dyDescent="0.2"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0:19" ht="15.75" customHeight="1" x14ac:dyDescent="0.2"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0:19" ht="15.75" customHeight="1" x14ac:dyDescent="0.2"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0:19" ht="15.75" customHeight="1" x14ac:dyDescent="0.2"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0:19" ht="15.75" customHeight="1" x14ac:dyDescent="0.2"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0:19" ht="15.75" customHeight="1" x14ac:dyDescent="0.2"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0:19" ht="15.75" customHeight="1" x14ac:dyDescent="0.2"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0:19" ht="15.75" customHeight="1" x14ac:dyDescent="0.2"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0:19" ht="15.75" customHeight="1" x14ac:dyDescent="0.2"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0:19" ht="15.75" customHeight="1" x14ac:dyDescent="0.2"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0:19" ht="15.75" customHeight="1" x14ac:dyDescent="0.2"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0:19" ht="15.75" customHeight="1" x14ac:dyDescent="0.2"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0:19" ht="15.75" customHeight="1" x14ac:dyDescent="0.2"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0:19" ht="15.75" customHeight="1" x14ac:dyDescent="0.2"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0:19" ht="15.75" customHeight="1" x14ac:dyDescent="0.2"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0:19" ht="15.75" customHeight="1" x14ac:dyDescent="0.2"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0:19" ht="15.75" customHeight="1" x14ac:dyDescent="0.2"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0:19" ht="15.75" customHeight="1" x14ac:dyDescent="0.2"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0:19" ht="15.75" customHeight="1" x14ac:dyDescent="0.2"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0:19" ht="15.75" customHeight="1" x14ac:dyDescent="0.2"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0:19" ht="15.75" customHeight="1" x14ac:dyDescent="0.2"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0:19" ht="15.75" customHeight="1" x14ac:dyDescent="0.2"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0:19" ht="15.75" customHeight="1" x14ac:dyDescent="0.2"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0:19" ht="15.75" customHeight="1" x14ac:dyDescent="0.2"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0:19" ht="15.75" customHeight="1" x14ac:dyDescent="0.2"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0:19" ht="15.75" customHeight="1" x14ac:dyDescent="0.2"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0:19" ht="15.75" customHeight="1" x14ac:dyDescent="0.2"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0:19" ht="15.75" customHeight="1" x14ac:dyDescent="0.2"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0:19" ht="15.75" customHeight="1" x14ac:dyDescent="0.2"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0:19" ht="15.75" customHeight="1" x14ac:dyDescent="0.2"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0:19" ht="15.75" customHeight="1" x14ac:dyDescent="0.2"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0:19" ht="15.75" customHeight="1" x14ac:dyDescent="0.2"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0:19" ht="15.75" customHeight="1" x14ac:dyDescent="0.2"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0:19" ht="15.75" customHeight="1" x14ac:dyDescent="0.2"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0:19" ht="15.75" customHeight="1" x14ac:dyDescent="0.2"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0:19" ht="15.75" customHeight="1" x14ac:dyDescent="0.2"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0:19" ht="15.75" customHeight="1" x14ac:dyDescent="0.2"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0:19" ht="15.75" customHeight="1" x14ac:dyDescent="0.2"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0:19" ht="15.75" customHeight="1" x14ac:dyDescent="0.2"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0:19" ht="15.75" customHeight="1" x14ac:dyDescent="0.2"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0:19" ht="15.75" customHeight="1" x14ac:dyDescent="0.2"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0:19" ht="15.75" customHeight="1" x14ac:dyDescent="0.2"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0:19" ht="15.75" customHeight="1" x14ac:dyDescent="0.2"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0:19" ht="15.75" customHeight="1" x14ac:dyDescent="0.2"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0:19" ht="15.75" customHeight="1" x14ac:dyDescent="0.2"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0:19" ht="15.75" customHeight="1" x14ac:dyDescent="0.2"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0:19" ht="15.75" customHeight="1" x14ac:dyDescent="0.2"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0:19" ht="15.75" customHeight="1" x14ac:dyDescent="0.2"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0:19" ht="15.75" customHeight="1" x14ac:dyDescent="0.2"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0:19" ht="15.75" customHeight="1" x14ac:dyDescent="0.2"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0:19" ht="15.75" customHeight="1" x14ac:dyDescent="0.2"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0:19" ht="15.75" customHeight="1" x14ac:dyDescent="0.2"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0:19" ht="15.75" customHeight="1" x14ac:dyDescent="0.2"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0:19" ht="15.75" customHeight="1" x14ac:dyDescent="0.2"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0:19" ht="15.75" customHeight="1" x14ac:dyDescent="0.2"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0:19" ht="15.75" customHeight="1" x14ac:dyDescent="0.2"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0:19" ht="15.75" customHeight="1" x14ac:dyDescent="0.2"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0:19" ht="15.75" customHeight="1" x14ac:dyDescent="0.2"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0:19" ht="15.75" customHeight="1" x14ac:dyDescent="0.2"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0:19" ht="15.75" customHeight="1" x14ac:dyDescent="0.2"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0:19" ht="15.75" customHeight="1" x14ac:dyDescent="0.2"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0:19" ht="15.75" customHeight="1" x14ac:dyDescent="0.2"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0:19" ht="15.75" customHeight="1" x14ac:dyDescent="0.2"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0:19" ht="15.75" customHeight="1" x14ac:dyDescent="0.2"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0:19" ht="15.75" customHeight="1" x14ac:dyDescent="0.2"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0:19" ht="15.75" customHeight="1" x14ac:dyDescent="0.2"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0:19" ht="15.75" customHeight="1" x14ac:dyDescent="0.2"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0:19" ht="15.75" customHeight="1" x14ac:dyDescent="0.2"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0:19" ht="15.75" customHeight="1" x14ac:dyDescent="0.2"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0:19" ht="15.75" customHeight="1" x14ac:dyDescent="0.2"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0:19" ht="15.75" customHeight="1" x14ac:dyDescent="0.2"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0:19" ht="15.75" customHeight="1" x14ac:dyDescent="0.2"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0:19" ht="15.75" customHeight="1" x14ac:dyDescent="0.2"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0:19" ht="15.75" customHeight="1" x14ac:dyDescent="0.2"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0:19" ht="15.75" customHeight="1" x14ac:dyDescent="0.2"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0:19" ht="15.75" customHeight="1" x14ac:dyDescent="0.2"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0:19" ht="15.75" customHeight="1" x14ac:dyDescent="0.2"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0:19" ht="15.75" customHeight="1" x14ac:dyDescent="0.2"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0:19" ht="15.75" customHeight="1" x14ac:dyDescent="0.2"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0:19" ht="15.75" customHeight="1" x14ac:dyDescent="0.2"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0:19" ht="15.75" customHeight="1" x14ac:dyDescent="0.2"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0:19" ht="15.75" customHeight="1" x14ac:dyDescent="0.2"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0:19" ht="15.75" customHeight="1" x14ac:dyDescent="0.2"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0:19" ht="15.75" customHeight="1" x14ac:dyDescent="0.2"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0:19" ht="15.75" customHeight="1" x14ac:dyDescent="0.2"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0:19" ht="15.75" customHeight="1" x14ac:dyDescent="0.2"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0:19" ht="15.75" customHeight="1" x14ac:dyDescent="0.2"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0:19" ht="15.75" customHeight="1" x14ac:dyDescent="0.2"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0:19" ht="15.75" customHeight="1" x14ac:dyDescent="0.2"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0:19" ht="15.75" customHeight="1" x14ac:dyDescent="0.2"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0:19" ht="15.75" customHeight="1" x14ac:dyDescent="0.2"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0:19" ht="15.75" customHeight="1" x14ac:dyDescent="0.2"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0:19" ht="15.75" customHeight="1" x14ac:dyDescent="0.2"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0:19" ht="15.75" customHeight="1" x14ac:dyDescent="0.2"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0:19" ht="15.75" customHeight="1" x14ac:dyDescent="0.2"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0:19" ht="15.75" customHeight="1" x14ac:dyDescent="0.2"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0:19" ht="15.75" customHeight="1" x14ac:dyDescent="0.2"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0:19" ht="15.75" customHeight="1" x14ac:dyDescent="0.2"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0:19" ht="15.75" customHeight="1" x14ac:dyDescent="0.2"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0:19" ht="15.75" customHeight="1" x14ac:dyDescent="0.2"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0:19" ht="15.75" customHeight="1" x14ac:dyDescent="0.2"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0:19" ht="15.75" customHeight="1" x14ac:dyDescent="0.2"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0:19" ht="15.75" customHeight="1" x14ac:dyDescent="0.2"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0:19" ht="15.75" customHeight="1" x14ac:dyDescent="0.2"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0:19" ht="15.75" customHeight="1" x14ac:dyDescent="0.2"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0:19" ht="15.75" customHeight="1" x14ac:dyDescent="0.2"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0:19" ht="15.75" customHeight="1" x14ac:dyDescent="0.2"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0:19" ht="15.75" customHeight="1" x14ac:dyDescent="0.2"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0:19" ht="15.75" customHeight="1" x14ac:dyDescent="0.2"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0:19" ht="15.75" customHeight="1" x14ac:dyDescent="0.2"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0:19" ht="15.75" customHeight="1" x14ac:dyDescent="0.2"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0:19" ht="15.75" customHeight="1" x14ac:dyDescent="0.2"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0:19" ht="15.75" customHeight="1" x14ac:dyDescent="0.2"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0:19" ht="15.75" customHeight="1" x14ac:dyDescent="0.2"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0:19" ht="15.75" customHeight="1" x14ac:dyDescent="0.2"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0:19" ht="15.75" customHeight="1" x14ac:dyDescent="0.2"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0:19" ht="15.75" customHeight="1" x14ac:dyDescent="0.2"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0:19" ht="15.75" customHeight="1" x14ac:dyDescent="0.2"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0:19" ht="15.75" customHeight="1" x14ac:dyDescent="0.2"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0:19" ht="15.75" customHeight="1" x14ac:dyDescent="0.2"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0:19" ht="15.75" customHeight="1" x14ac:dyDescent="0.2"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0:19" ht="15.75" customHeight="1" x14ac:dyDescent="0.2"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0:19" ht="15.75" customHeight="1" x14ac:dyDescent="0.2"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0:19" ht="15.75" customHeight="1" x14ac:dyDescent="0.2"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0:19" ht="15.75" customHeight="1" x14ac:dyDescent="0.2"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0:19" ht="15.75" customHeight="1" x14ac:dyDescent="0.2"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0:19" ht="15.75" customHeight="1" x14ac:dyDescent="0.2"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0:19" ht="15.75" customHeight="1" x14ac:dyDescent="0.2"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0:19" ht="15.75" customHeight="1" x14ac:dyDescent="0.2"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0:19" ht="15.75" customHeight="1" x14ac:dyDescent="0.2"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0:19" ht="15.75" customHeight="1" x14ac:dyDescent="0.2"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0:19" ht="15.75" customHeight="1" x14ac:dyDescent="0.2"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0:19" ht="15.75" customHeight="1" x14ac:dyDescent="0.2"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0:19" ht="15.75" customHeight="1" x14ac:dyDescent="0.2"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0:19" ht="15.75" customHeight="1" x14ac:dyDescent="0.2"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0:19" ht="15.75" customHeight="1" x14ac:dyDescent="0.2"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0:19" ht="15.75" customHeight="1" x14ac:dyDescent="0.2"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0:19" ht="15.75" customHeight="1" x14ac:dyDescent="0.2"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0:19" ht="15.75" customHeight="1" x14ac:dyDescent="0.2"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0:19" ht="15.75" customHeight="1" x14ac:dyDescent="0.2"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0:19" ht="15.75" customHeight="1" x14ac:dyDescent="0.2"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0:19" ht="15.75" customHeight="1" x14ac:dyDescent="0.2"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0:19" ht="15.75" customHeight="1" x14ac:dyDescent="0.2"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0:19" ht="15.75" customHeight="1" x14ac:dyDescent="0.2"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0:19" ht="15.75" customHeight="1" x14ac:dyDescent="0.2"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0:19" ht="15.75" customHeight="1" x14ac:dyDescent="0.2"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0:19" ht="15.75" customHeight="1" x14ac:dyDescent="0.2"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0:19" ht="15.75" customHeight="1" x14ac:dyDescent="0.2"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0:19" ht="15.75" customHeight="1" x14ac:dyDescent="0.2"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0:19" ht="15.75" customHeight="1" x14ac:dyDescent="0.2"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0:19" ht="15.75" customHeight="1" x14ac:dyDescent="0.2"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0:19" ht="15.75" customHeight="1" x14ac:dyDescent="0.2"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0:19" ht="15.75" customHeight="1" x14ac:dyDescent="0.2"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0:19" ht="15.75" customHeight="1" x14ac:dyDescent="0.2"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0:19" ht="15.75" customHeight="1" x14ac:dyDescent="0.2"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0:19" ht="15.75" customHeight="1" x14ac:dyDescent="0.2"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0:19" ht="15.75" customHeight="1" x14ac:dyDescent="0.2"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0:19" ht="15.75" customHeight="1" x14ac:dyDescent="0.2"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0:19" ht="15.75" customHeight="1" x14ac:dyDescent="0.2"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0:19" ht="15.75" customHeight="1" x14ac:dyDescent="0.2"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0:19" ht="15.75" customHeight="1" x14ac:dyDescent="0.2"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0:19" ht="15.75" customHeight="1" x14ac:dyDescent="0.2"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0:19" ht="15.75" customHeight="1" x14ac:dyDescent="0.2"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0:19" ht="15.75" customHeight="1" x14ac:dyDescent="0.2"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0:19" ht="15.75" customHeight="1" x14ac:dyDescent="0.2"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0:19" ht="15.75" customHeight="1" x14ac:dyDescent="0.2"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0:19" ht="15.75" customHeight="1" x14ac:dyDescent="0.2"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0:19" ht="15.75" customHeight="1" x14ac:dyDescent="0.2"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0:19" ht="15.75" customHeight="1" x14ac:dyDescent="0.2"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0:19" ht="15.75" customHeight="1" x14ac:dyDescent="0.2"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0:19" ht="15.75" customHeight="1" x14ac:dyDescent="0.2"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0:19" ht="15.75" customHeight="1" x14ac:dyDescent="0.2"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0:19" ht="15.75" customHeight="1" x14ac:dyDescent="0.2"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0:19" ht="15.75" customHeight="1" x14ac:dyDescent="0.2"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0:19" ht="15.75" customHeight="1" x14ac:dyDescent="0.2"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0:19" ht="15.75" customHeight="1" x14ac:dyDescent="0.2"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0:19" ht="15.75" customHeight="1" x14ac:dyDescent="0.2"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0:19" ht="15.75" customHeight="1" x14ac:dyDescent="0.2"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0:19" ht="15.75" customHeight="1" x14ac:dyDescent="0.2"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0:19" ht="15.75" customHeight="1" x14ac:dyDescent="0.2"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0:19" ht="15.75" customHeight="1" x14ac:dyDescent="0.2"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0:19" ht="15.75" customHeight="1" x14ac:dyDescent="0.2"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0:19" ht="15.75" customHeight="1" x14ac:dyDescent="0.2"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0:19" ht="15.75" customHeight="1" x14ac:dyDescent="0.2"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0:19" ht="15.75" customHeight="1" x14ac:dyDescent="0.2"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spans="10:19" ht="15.75" customHeight="1" x14ac:dyDescent="0.2"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spans="10:19" ht="15.75" customHeight="1" x14ac:dyDescent="0.2"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spans="10:19" ht="15.75" customHeight="1" x14ac:dyDescent="0.2"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spans="10:19" ht="15.75" customHeight="1" x14ac:dyDescent="0.2"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spans="10:19" ht="15.75" customHeight="1" x14ac:dyDescent="0.2"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spans="10:19" ht="15.75" customHeight="1" x14ac:dyDescent="0.2"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spans="10:19" ht="15.75" customHeight="1" x14ac:dyDescent="0.2"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spans="10:19" ht="15.75" customHeight="1" x14ac:dyDescent="0.2"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spans="10:19" ht="15.75" customHeight="1" x14ac:dyDescent="0.2"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spans="10:19" ht="15.75" customHeight="1" x14ac:dyDescent="0.2"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spans="10:19" ht="15.75" customHeight="1" x14ac:dyDescent="0.2"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spans="10:19" ht="15.75" customHeight="1" x14ac:dyDescent="0.2"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spans="10:19" ht="15.75" customHeight="1" x14ac:dyDescent="0.2"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spans="10:19" ht="15.75" customHeight="1" x14ac:dyDescent="0.2"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spans="10:19" ht="15.75" customHeight="1" x14ac:dyDescent="0.2"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spans="10:19" ht="15.75" customHeight="1" x14ac:dyDescent="0.2"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spans="10:19" ht="15.75" customHeight="1" x14ac:dyDescent="0.2"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spans="10:19" ht="15.75" customHeight="1" x14ac:dyDescent="0.2"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 spans="10:19" ht="15.75" customHeight="1" x14ac:dyDescent="0.2"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 spans="10:19" ht="15.75" customHeight="1" x14ac:dyDescent="0.2"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 spans="10:19" ht="15.75" customHeight="1" x14ac:dyDescent="0.2"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 spans="10:19" ht="15.75" customHeight="1" x14ac:dyDescent="0.2"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 spans="10:19" ht="15.75" customHeight="1" x14ac:dyDescent="0.2"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 spans="10:19" ht="15.75" customHeight="1" x14ac:dyDescent="0.2"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 spans="10:19" ht="15.75" customHeight="1" x14ac:dyDescent="0.2"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 spans="10:19" ht="15.75" customHeight="1" x14ac:dyDescent="0.2"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 spans="10:19" ht="15.75" customHeight="1" x14ac:dyDescent="0.2"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 spans="10:19" ht="15.75" customHeight="1" x14ac:dyDescent="0.2"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 spans="10:19" ht="15.75" customHeight="1" x14ac:dyDescent="0.2"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 spans="10:19" ht="15.75" customHeight="1" x14ac:dyDescent="0.2"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  <row r="1001" spans="10:19" ht="15.75" customHeight="1" x14ac:dyDescent="0.2">
      <c r="J1001" s="4"/>
      <c r="K1001" s="4"/>
      <c r="L1001" s="4"/>
      <c r="M1001" s="4"/>
      <c r="N1001" s="4"/>
      <c r="O1001" s="4"/>
      <c r="P1001" s="4"/>
      <c r="Q1001" s="4"/>
      <c r="R1001" s="4"/>
      <c r="S1001" s="4"/>
    </row>
    <row r="1002" spans="10:19" ht="15.75" customHeight="1" x14ac:dyDescent="0.2">
      <c r="J1002" s="4"/>
      <c r="K1002" s="4"/>
      <c r="L1002" s="4"/>
      <c r="M1002" s="4"/>
      <c r="N1002" s="4"/>
      <c r="O1002" s="4"/>
      <c r="P1002" s="4"/>
      <c r="Q1002" s="4"/>
      <c r="R1002" s="4"/>
      <c r="S1002" s="4"/>
    </row>
    <row r="1003" spans="10:19" ht="15.75" customHeight="1" x14ac:dyDescent="0.2">
      <c r="J1003" s="4"/>
      <c r="K1003" s="4"/>
      <c r="L1003" s="4"/>
      <c r="M1003" s="4"/>
      <c r="N1003" s="4"/>
      <c r="O1003" s="4"/>
      <c r="P1003" s="4"/>
      <c r="Q1003" s="4"/>
      <c r="R1003" s="4"/>
      <c r="S1003" s="4"/>
    </row>
    <row r="1004" spans="10:19" ht="15.75" customHeight="1" x14ac:dyDescent="0.2">
      <c r="J1004" s="4"/>
      <c r="K1004" s="4"/>
      <c r="L1004" s="4"/>
      <c r="M1004" s="4"/>
      <c r="N1004" s="4"/>
      <c r="O1004" s="4"/>
      <c r="P1004" s="4"/>
      <c r="Q1004" s="4"/>
      <c r="R1004" s="4"/>
      <c r="S1004" s="4"/>
    </row>
    <row r="1005" spans="10:19" ht="15.75" customHeight="1" x14ac:dyDescent="0.2">
      <c r="J1005" s="4"/>
      <c r="K1005" s="4"/>
      <c r="L1005" s="4"/>
      <c r="M1005" s="4"/>
      <c r="N1005" s="4"/>
      <c r="O1005" s="4"/>
      <c r="P1005" s="4"/>
      <c r="Q1005" s="4"/>
      <c r="R1005" s="4"/>
      <c r="S1005" s="4"/>
    </row>
  </sheetData>
  <conditionalFormatting sqref="I7">
    <cfRule type="containsText" dxfId="36" priority="1" operator="containsText" text="Up">
      <formula>NOT(ISERROR(SEARCH(("Up"),(I7))))</formula>
    </cfRule>
  </conditionalFormatting>
  <conditionalFormatting sqref="I7">
    <cfRule type="containsText" dxfId="35" priority="2" operator="containsText" text="Down">
      <formula>NOT(ISERROR(SEARCH(("Down"),(I7))))</formula>
    </cfRule>
  </conditionalFormatting>
  <conditionalFormatting sqref="I7">
    <cfRule type="colorScale" priority="3">
      <colorScale>
        <cfvo type="formula" val="Down"/>
        <cfvo type="formula" val="Up"/>
        <color rgb="FFFF0000"/>
        <color theme="9"/>
      </colorScale>
    </cfRule>
  </conditionalFormatting>
  <conditionalFormatting sqref="I7">
    <cfRule type="colorScale" priority="4">
      <colorScale>
        <cfvo type="min"/>
        <cfvo type="max"/>
        <color rgb="FFFF0000"/>
        <color theme="9"/>
      </colorScale>
    </cfRule>
  </conditionalFormatting>
  <conditionalFormatting sqref="I8 I16 I24 I32 I40 I48 I56 I64 I72 I80 I88 I96 I104 I112 I120 I128 I136">
    <cfRule type="containsText" dxfId="34" priority="5" operator="containsText" text="Up">
      <formula>NOT(ISERROR(SEARCH(("Up"),(I8))))</formula>
    </cfRule>
  </conditionalFormatting>
  <conditionalFormatting sqref="I8 I16 I24 I32 I40 I48 I56 I64 I72 I80 I88 I96 I104 I112 I120 I128 I136">
    <cfRule type="containsText" dxfId="33" priority="6" operator="containsText" text="Down">
      <formula>NOT(ISERROR(SEARCH(("Down"),(I8))))</formula>
    </cfRule>
  </conditionalFormatting>
  <conditionalFormatting sqref="I16 I8 I24 I32 I40 I48 I56 I64 I72 I80 I88 I96 I104 I112 I120 I128 I136">
    <cfRule type="colorScale" priority="7">
      <colorScale>
        <cfvo type="formula" val="Down"/>
        <cfvo type="formula" val="Up"/>
        <color rgb="FFFF0000"/>
        <color theme="9"/>
      </colorScale>
    </cfRule>
  </conditionalFormatting>
  <conditionalFormatting sqref="I16 I8 I24 I32 I40 I48 I56 I64 I72 I80 I88 I96 I104 I112 I120 I128 I136">
    <cfRule type="colorScale" priority="8">
      <colorScale>
        <cfvo type="min"/>
        <cfvo type="max"/>
        <color rgb="FFFF0000"/>
        <color theme="9"/>
      </colorScale>
    </cfRule>
  </conditionalFormatting>
  <conditionalFormatting sqref="I9 I17 I25 I33 I41 I49 I57 I65 I73 I81 I89 I97 I105 I113 I121 I129 I137">
    <cfRule type="containsText" dxfId="32" priority="9" operator="containsText" text="Up">
      <formula>NOT(ISERROR(SEARCH(("Up"),(I9))))</formula>
    </cfRule>
  </conditionalFormatting>
  <conditionalFormatting sqref="I9 I17 I25 I33 I41 I49 I57 I65 I73 I81 I89 I97 I105 I113 I121 I129 I137">
    <cfRule type="containsText" dxfId="31" priority="10" operator="containsText" text="Down">
      <formula>NOT(ISERROR(SEARCH(("Down"),(I9))))</formula>
    </cfRule>
  </conditionalFormatting>
  <conditionalFormatting sqref="I17 I9 I25 I33 I41 I49 I57 I65 I73 I81 I89 I97 I105 I113 I121 I129 I137">
    <cfRule type="colorScale" priority="11">
      <colorScale>
        <cfvo type="formula" val="Down"/>
        <cfvo type="formula" val="Up"/>
        <color rgb="FFFF0000"/>
        <color theme="9"/>
      </colorScale>
    </cfRule>
  </conditionalFormatting>
  <conditionalFormatting sqref="I17 I9 I25 I33 I41 I49 I57 I65 I73 I81 I89 I97 I105 I113 I121 I129 I137">
    <cfRule type="colorScale" priority="12">
      <colorScale>
        <cfvo type="min"/>
        <cfvo type="max"/>
        <color rgb="FFFF0000"/>
        <color theme="9"/>
      </colorScale>
    </cfRule>
  </conditionalFormatting>
  <conditionalFormatting sqref="I10 I18 I26 I34 I42 I50 I58 I66 I74 I82 I90 I98 I106 I114 I122 I130 I138">
    <cfRule type="containsText" dxfId="30" priority="13" operator="containsText" text="Up">
      <formula>NOT(ISERROR(SEARCH(("Up"),(I10))))</formula>
    </cfRule>
  </conditionalFormatting>
  <conditionalFormatting sqref="I10 I18 I26 I34 I42 I50 I58 I66 I74 I82 I90 I98 I106 I114 I122 I130 I138">
    <cfRule type="containsText" dxfId="29" priority="14" operator="containsText" text="Down">
      <formula>NOT(ISERROR(SEARCH(("Down"),(I10))))</formula>
    </cfRule>
  </conditionalFormatting>
  <conditionalFormatting sqref="I18 I10 I26 I34 I42 I50 I58 I66 I74 I82 I90 I98 I106 I114 I122 I130 I138">
    <cfRule type="colorScale" priority="15">
      <colorScale>
        <cfvo type="formula" val="Down"/>
        <cfvo type="formula" val="Up"/>
        <color rgb="FFFF0000"/>
        <color theme="9"/>
      </colorScale>
    </cfRule>
  </conditionalFormatting>
  <conditionalFormatting sqref="I18 I10 I26 I34 I42 I50 I58 I66 I74 I82 I90 I98 I106 I114 I122 I130 I138">
    <cfRule type="colorScale" priority="16">
      <colorScale>
        <cfvo type="min"/>
        <cfvo type="max"/>
        <color rgb="FFFF0000"/>
        <color theme="9"/>
      </colorScale>
    </cfRule>
  </conditionalFormatting>
  <conditionalFormatting sqref="I11 I19 I27 I35 I43 I51 I59 I67 I75 I83 I91 I99 I107 I115 I123 I131 I139">
    <cfRule type="containsText" dxfId="28" priority="17" operator="containsText" text="Up">
      <formula>NOT(ISERROR(SEARCH(("Up"),(I11))))</formula>
    </cfRule>
  </conditionalFormatting>
  <conditionalFormatting sqref="I11 I19 I27 I35 I43 I51 I59 I67 I75 I83 I91 I99 I107 I115 I123 I131 I139">
    <cfRule type="containsText" dxfId="27" priority="18" operator="containsText" text="Down">
      <formula>NOT(ISERROR(SEARCH(("Down"),(I11))))</formula>
    </cfRule>
  </conditionalFormatting>
  <conditionalFormatting sqref="I19 I11 I27 I35 I43 I51 I59 I67 I75 I83 I91 I99 I107 I115 I123 I131 I139">
    <cfRule type="colorScale" priority="19">
      <colorScale>
        <cfvo type="formula" val="Down"/>
        <cfvo type="formula" val="Up"/>
        <color rgb="FFFF0000"/>
        <color theme="9"/>
      </colorScale>
    </cfRule>
  </conditionalFormatting>
  <conditionalFormatting sqref="I19 I11 I27 I35 I43 I51 I59 I67 I75 I83 I91 I99 I107 I115 I123 I131 I139">
    <cfRule type="colorScale" priority="20">
      <colorScale>
        <cfvo type="min"/>
        <cfvo type="max"/>
        <color rgb="FFFF0000"/>
        <color theme="9"/>
      </colorScale>
    </cfRule>
  </conditionalFormatting>
  <conditionalFormatting sqref="I12 I20 I28 I36 I44 I52 I60 I68 I76 I84 I92 I100 I108 I116 I124 I132 I140">
    <cfRule type="containsText" dxfId="26" priority="21" operator="containsText" text="Up">
      <formula>NOT(ISERROR(SEARCH(("Up"),(I12))))</formula>
    </cfRule>
  </conditionalFormatting>
  <conditionalFormatting sqref="I12 I20 I28 I36 I44 I52 I60 I68 I76 I84 I92 I100 I108 I116 I124 I132 I140">
    <cfRule type="containsText" dxfId="25" priority="22" operator="containsText" text="Down">
      <formula>NOT(ISERROR(SEARCH(("Down"),(I12))))</formula>
    </cfRule>
  </conditionalFormatting>
  <conditionalFormatting sqref="I20 I12 I28 I36 I44 I52 I60 I68 I76 I84 I92 I100 I108 I116 I124 I132 I140">
    <cfRule type="colorScale" priority="23">
      <colorScale>
        <cfvo type="formula" val="Down"/>
        <cfvo type="formula" val="Up"/>
        <color rgb="FFFF0000"/>
        <color theme="9"/>
      </colorScale>
    </cfRule>
  </conditionalFormatting>
  <conditionalFormatting sqref="I20 I12 I28 I36 I44 I52 I60 I68 I76 I84 I92 I100 I108 I116 I124 I132 I140">
    <cfRule type="colorScale" priority="24">
      <colorScale>
        <cfvo type="min"/>
        <cfvo type="max"/>
        <color rgb="FFFF0000"/>
        <color theme="9"/>
      </colorScale>
    </cfRule>
  </conditionalFormatting>
  <conditionalFormatting sqref="I13 I21 I29 I37 I45 I53 I61 I69 I77 I85 I93 I101 I109 I117 I125 I133 I141">
    <cfRule type="containsText" dxfId="24" priority="25" operator="containsText" text="Up">
      <formula>NOT(ISERROR(SEARCH(("Up"),(I13))))</formula>
    </cfRule>
  </conditionalFormatting>
  <conditionalFormatting sqref="I13 I21 I29 I37 I45 I53 I61 I69 I77 I85 I93 I101 I109 I117 I125 I133 I141">
    <cfRule type="containsText" dxfId="23" priority="26" operator="containsText" text="Down">
      <formula>NOT(ISERROR(SEARCH(("Down"),(I13))))</formula>
    </cfRule>
  </conditionalFormatting>
  <conditionalFormatting sqref="I21 I13 I29 I37 I45 I53 I61 I69 I77 I85 I93 I101 I109 I117 I125 I133 I141">
    <cfRule type="colorScale" priority="27">
      <colorScale>
        <cfvo type="formula" val="Down"/>
        <cfvo type="formula" val="Up"/>
        <color rgb="FFFF0000"/>
        <color theme="9"/>
      </colorScale>
    </cfRule>
  </conditionalFormatting>
  <conditionalFormatting sqref="I21 I13 I29 I37 I45 I53 I61 I69 I77 I85 I93 I101 I109 I117 I125 I133 I141">
    <cfRule type="colorScale" priority="28">
      <colorScale>
        <cfvo type="min"/>
        <cfvo type="max"/>
        <color rgb="FFFF0000"/>
        <color theme="9"/>
      </colorScale>
    </cfRule>
  </conditionalFormatting>
  <conditionalFormatting sqref="I14 I22 I30 I38 I46 I54 I62 I70 I78 I86 I94 I102 I110 I118 I126 I134">
    <cfRule type="containsText" dxfId="22" priority="29" operator="containsText" text="Up">
      <formula>NOT(ISERROR(SEARCH(("Up"),(I14))))</formula>
    </cfRule>
  </conditionalFormatting>
  <conditionalFormatting sqref="I14 I22 I30 I38 I46 I54 I62 I70 I78 I86 I94 I102 I110 I118 I126 I134">
    <cfRule type="containsText" dxfId="21" priority="30" operator="containsText" text="Down">
      <formula>NOT(ISERROR(SEARCH(("Down"),(I14))))</formula>
    </cfRule>
  </conditionalFormatting>
  <conditionalFormatting sqref="I22 I14 I30 I38 I46 I54 I62 I70 I78 I86 I94 I102 I110 I118 I126 I134">
    <cfRule type="colorScale" priority="31">
      <colorScale>
        <cfvo type="formula" val="Down"/>
        <cfvo type="formula" val="Up"/>
        <color rgb="FFFF0000"/>
        <color theme="9"/>
      </colorScale>
    </cfRule>
  </conditionalFormatting>
  <conditionalFormatting sqref="I22 I14 I30 I38 I46 I54 I62 I70 I78 I86 I94 I102 I110 I118 I126 I134">
    <cfRule type="colorScale" priority="32">
      <colorScale>
        <cfvo type="min"/>
        <cfvo type="max"/>
        <color rgb="FFFF0000"/>
        <color theme="9"/>
      </colorScale>
    </cfRule>
  </conditionalFormatting>
  <conditionalFormatting sqref="I15 I23 I31 I39 I47 I55 I63 I71 I79 I87 I95 I103 I111 I119 I127 I135">
    <cfRule type="containsText" dxfId="20" priority="33" operator="containsText" text="Up">
      <formula>NOT(ISERROR(SEARCH(("Up"),(I15))))</formula>
    </cfRule>
  </conditionalFormatting>
  <conditionalFormatting sqref="I15 I23 I31 I39 I47 I55 I63 I71 I79 I87 I95 I103 I111 I119 I127 I135">
    <cfRule type="containsText" dxfId="19" priority="34" operator="containsText" text="Down">
      <formula>NOT(ISERROR(SEARCH(("Down"),(I15))))</formula>
    </cfRule>
  </conditionalFormatting>
  <conditionalFormatting sqref="I23 I15 I31 I39 I47 I55 I63 I71 I79 I87 I95 I103 I111 I119 I127 I135">
    <cfRule type="colorScale" priority="35">
      <colorScale>
        <cfvo type="formula" val="Down"/>
        <cfvo type="formula" val="Up"/>
        <color rgb="FFFF0000"/>
        <color theme="9"/>
      </colorScale>
    </cfRule>
  </conditionalFormatting>
  <conditionalFormatting sqref="I23 I15 I31 I39 I47 I55 I63 I71 I79 I87 I95 I103 I111 I119 I127 I135">
    <cfRule type="colorScale" priority="36">
      <colorScale>
        <cfvo type="min"/>
        <cfvo type="max"/>
        <color rgb="FFFF0000"/>
        <color theme="9"/>
      </colorScale>
    </cfRule>
  </conditionalFormatting>
  <conditionalFormatting sqref="J7:K7">
    <cfRule type="containsText" dxfId="18" priority="37" operator="containsText" text="Up">
      <formula>NOT(ISERROR(SEARCH(("Up"),(J7))))</formula>
    </cfRule>
  </conditionalFormatting>
  <conditionalFormatting sqref="J7:K7">
    <cfRule type="containsText" dxfId="17" priority="38" operator="containsText" text="Down">
      <formula>NOT(ISERROR(SEARCH(("Down"),(J7))))</formula>
    </cfRule>
  </conditionalFormatting>
  <conditionalFormatting sqref="J7:K7">
    <cfRule type="colorScale" priority="39">
      <colorScale>
        <cfvo type="formula" val="Down"/>
        <cfvo type="formula" val="Up"/>
        <color rgb="FFFF0000"/>
        <color theme="9"/>
      </colorScale>
    </cfRule>
  </conditionalFormatting>
  <conditionalFormatting sqref="J7:K7">
    <cfRule type="colorScale" priority="40">
      <colorScale>
        <cfvo type="min"/>
        <cfvo type="max"/>
        <color rgb="FFFF0000"/>
        <color theme="9"/>
      </colorScale>
    </cfRule>
  </conditionalFormatting>
  <pageMargins left="0.7" right="0.7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EA20-8D0E-B14B-8394-595C84D5EF92}">
  <dimension ref="A1:L105"/>
  <sheetViews>
    <sheetView topLeftCell="B29" workbookViewId="0">
      <selection activeCell="B62" sqref="B62"/>
    </sheetView>
  </sheetViews>
  <sheetFormatPr baseColWidth="10" defaultRowHeight="16" x14ac:dyDescent="0.2"/>
  <cols>
    <col min="1" max="1" width="0" style="55" hidden="1" customWidth="1"/>
    <col min="2" max="2" width="81.5703125" style="55" bestFit="1" customWidth="1"/>
    <col min="3" max="3" width="10.7109375" style="55"/>
    <col min="4" max="4" width="10.7109375" style="60"/>
    <col min="5" max="5" width="12.140625" style="60" bestFit="1" customWidth="1"/>
    <col min="6" max="6" width="10.7109375" style="60"/>
    <col min="7" max="8" width="10.7109375" style="56"/>
  </cols>
  <sheetData>
    <row r="1" spans="1:9" ht="18" x14ac:dyDescent="0.2">
      <c r="B1" s="64" t="s">
        <v>1827</v>
      </c>
    </row>
    <row r="2" spans="1:9" x14ac:dyDescent="0.2">
      <c r="B2" s="65" t="s">
        <v>1542</v>
      </c>
    </row>
    <row r="3" spans="1:9" x14ac:dyDescent="0.2">
      <c r="B3" s="65" t="s">
        <v>1823</v>
      </c>
    </row>
    <row r="4" spans="1:9" x14ac:dyDescent="0.2">
      <c r="B4" s="65" t="s">
        <v>1541</v>
      </c>
    </row>
    <row r="5" spans="1:9" x14ac:dyDescent="0.2">
      <c r="B5"/>
    </row>
    <row r="6" spans="1:9" x14ac:dyDescent="0.2">
      <c r="B6" s="2" t="s">
        <v>1817</v>
      </c>
    </row>
    <row r="7" spans="1:9" ht="17" customHeight="1" x14ac:dyDescent="0.2">
      <c r="B7" s="6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53" t="s">
        <v>10</v>
      </c>
      <c r="H7" s="53" t="s">
        <v>11</v>
      </c>
      <c r="I7" s="7" t="s">
        <v>12</v>
      </c>
    </row>
    <row r="8" spans="1:9" x14ac:dyDescent="0.2">
      <c r="A8" s="55" t="s">
        <v>1715</v>
      </c>
      <c r="B8" s="55" t="str">
        <f t="shared" ref="B8:B39" si="0">LEFT(A8,FIND("] [",A8)-1)</f>
        <v>Transcriptional regulator, MarR family</v>
      </c>
      <c r="C8" s="55" t="str">
        <f t="shared" ref="C8:C39" si="1">RIGHT(A8,LEN(A8)-FIND("[protein_id=",A8)-11)</f>
        <v>AKB53962.1</v>
      </c>
      <c r="D8" s="60">
        <v>34.547068007527102</v>
      </c>
      <c r="E8" s="60">
        <v>3.1520369505122798</v>
      </c>
      <c r="F8" s="60">
        <v>0.74260934488402797</v>
      </c>
      <c r="G8" s="56">
        <v>9.1992656400935197E-7</v>
      </c>
      <c r="H8" s="56">
        <v>2.0126679039718899E-4</v>
      </c>
      <c r="I8" t="str">
        <f t="shared" ref="I8:I39" si="2">IF(E8&lt;=0, "Down","Up")</f>
        <v>Up</v>
      </c>
    </row>
    <row r="9" spans="1:9" x14ac:dyDescent="0.2">
      <c r="A9" s="55" t="s">
        <v>1710</v>
      </c>
      <c r="B9" s="55" t="str">
        <f t="shared" si="0"/>
        <v>CoB--CoM heterodisulfide reductase subunit A</v>
      </c>
      <c r="C9" s="55" t="str">
        <f t="shared" si="1"/>
        <v>AKB53711.1</v>
      </c>
      <c r="D9" s="60">
        <v>429.255531259066</v>
      </c>
      <c r="E9" s="60">
        <v>2.6593452172085499</v>
      </c>
      <c r="F9" s="60">
        <v>0.70833816586926301</v>
      </c>
      <c r="G9" s="56">
        <v>6.7063250787781397E-6</v>
      </c>
      <c r="H9" s="56">
        <v>1.02707368581487E-3</v>
      </c>
      <c r="I9" t="str">
        <f t="shared" si="2"/>
        <v>Up</v>
      </c>
    </row>
    <row r="10" spans="1:9" x14ac:dyDescent="0.2">
      <c r="A10" s="55" t="s">
        <v>1692</v>
      </c>
      <c r="B10" s="55" t="str">
        <f t="shared" si="0"/>
        <v>hypothetical protein</v>
      </c>
      <c r="C10" s="55" t="str">
        <f t="shared" si="1"/>
        <v>AKB53131.1</v>
      </c>
      <c r="D10" s="60">
        <v>29.433738612547099</v>
      </c>
      <c r="E10" s="60">
        <v>2.59312612993662</v>
      </c>
      <c r="F10" s="60">
        <v>0.75254487195127295</v>
      </c>
      <c r="G10" s="56">
        <v>2.1075253495997601E-5</v>
      </c>
      <c r="H10" s="56">
        <v>2.3054821949371699E-3</v>
      </c>
      <c r="I10" t="str">
        <f t="shared" si="2"/>
        <v>Up</v>
      </c>
    </row>
    <row r="11" spans="1:9" x14ac:dyDescent="0.2">
      <c r="A11" s="55" t="s">
        <v>1695</v>
      </c>
      <c r="B11" s="55" t="str">
        <f t="shared" si="0"/>
        <v>Putative membrane protein</v>
      </c>
      <c r="C11" s="55" t="str">
        <f t="shared" si="1"/>
        <v>AKB53266.1</v>
      </c>
      <c r="D11" s="60">
        <v>14.2359971088084</v>
      </c>
      <c r="E11" s="60">
        <v>2.5301714589586499</v>
      </c>
      <c r="F11" s="60">
        <v>0.97988491012588697</v>
      </c>
      <c r="G11" s="56">
        <v>2.8362612032333499E-4</v>
      </c>
      <c r="H11" s="56">
        <v>1.42383221851406E-2</v>
      </c>
      <c r="I11" t="str">
        <f t="shared" si="2"/>
        <v>Up</v>
      </c>
    </row>
    <row r="12" spans="1:9" x14ac:dyDescent="0.2">
      <c r="A12" s="55" t="s">
        <v>1738</v>
      </c>
      <c r="B12" s="55" t="str">
        <f t="shared" si="0"/>
        <v>hypothetical protein</v>
      </c>
      <c r="C12" s="55" t="str">
        <f t="shared" si="1"/>
        <v>AKB56054.1</v>
      </c>
      <c r="D12" s="60">
        <v>238.51496895175799</v>
      </c>
      <c r="E12" s="60">
        <v>2.08748602650464</v>
      </c>
      <c r="F12" s="60">
        <v>1.0395641912407101</v>
      </c>
      <c r="G12" s="56">
        <v>1.1421353415933201E-3</v>
      </c>
      <c r="H12" s="56">
        <v>4.1529989027780101E-2</v>
      </c>
      <c r="I12" t="str">
        <f t="shared" si="2"/>
        <v>Up</v>
      </c>
    </row>
    <row r="13" spans="1:9" x14ac:dyDescent="0.2">
      <c r="A13" s="55" t="s">
        <v>1729</v>
      </c>
      <c r="B13" s="55" t="str">
        <f t="shared" si="0"/>
        <v>Cysteate synthase</v>
      </c>
      <c r="C13" s="55" t="str">
        <f t="shared" si="1"/>
        <v>AKB55299.1</v>
      </c>
      <c r="D13" s="60">
        <v>325.05538909618798</v>
      </c>
      <c r="E13" s="60">
        <v>1.9676602890350099</v>
      </c>
      <c r="F13" s="60">
        <v>0.41015516811848501</v>
      </c>
      <c r="G13" s="56">
        <v>8.2508410434880405E-8</v>
      </c>
      <c r="H13" s="56">
        <v>3.6103323023148401E-5</v>
      </c>
      <c r="I13" t="str">
        <f t="shared" si="2"/>
        <v>Up</v>
      </c>
    </row>
    <row r="14" spans="1:9" x14ac:dyDescent="0.2">
      <c r="A14" s="55" t="s">
        <v>1711</v>
      </c>
      <c r="B14" s="55" t="str">
        <f t="shared" si="0"/>
        <v>hypothetical protein</v>
      </c>
      <c r="C14" s="55" t="str">
        <f t="shared" si="1"/>
        <v>AKB53734.1</v>
      </c>
      <c r="D14" s="60">
        <v>96.937623937700593</v>
      </c>
      <c r="E14" s="60">
        <v>1.9217256560970399</v>
      </c>
      <c r="F14" s="60">
        <v>0.42549731499983401</v>
      </c>
      <c r="G14" s="56">
        <v>3.4951513321334901E-7</v>
      </c>
      <c r="H14" s="56">
        <v>1.07056485303249E-4</v>
      </c>
      <c r="I14" t="str">
        <f t="shared" si="2"/>
        <v>Up</v>
      </c>
    </row>
    <row r="15" spans="1:9" x14ac:dyDescent="0.2">
      <c r="A15" s="55" t="s">
        <v>1727</v>
      </c>
      <c r="B15" s="55" t="str">
        <f t="shared" si="0"/>
        <v>hypothetical protein</v>
      </c>
      <c r="C15" s="55" t="str">
        <f t="shared" si="1"/>
        <v>AKB55136.1</v>
      </c>
      <c r="D15" s="60">
        <v>22.224495273303301</v>
      </c>
      <c r="E15" s="60">
        <v>1.87753083565111</v>
      </c>
      <c r="F15" s="60">
        <v>0.89864505579390697</v>
      </c>
      <c r="G15" s="56">
        <v>1.1478978687903599E-3</v>
      </c>
      <c r="H15" s="56">
        <v>4.1529989027780101E-2</v>
      </c>
      <c r="I15" t="str">
        <f t="shared" si="2"/>
        <v>Up</v>
      </c>
    </row>
    <row r="16" spans="1:9" x14ac:dyDescent="0.2">
      <c r="A16" s="55" t="s">
        <v>1741</v>
      </c>
      <c r="B16" s="55" t="str">
        <f t="shared" si="0"/>
        <v>transcriptional regulator</v>
      </c>
      <c r="C16" s="55" t="str">
        <f t="shared" si="1"/>
        <v>AKB56273.1</v>
      </c>
      <c r="D16" s="60">
        <v>17.624240647315101</v>
      </c>
      <c r="E16" s="60">
        <v>1.85538608171063</v>
      </c>
      <c r="F16" s="60">
        <v>0.80569752955223195</v>
      </c>
      <c r="G16" s="56">
        <v>7.0870105716752305E-4</v>
      </c>
      <c r="H16" s="56">
        <v>2.8562517606633201E-2</v>
      </c>
      <c r="I16" t="str">
        <f t="shared" si="2"/>
        <v>Up</v>
      </c>
    </row>
    <row r="17" spans="1:9" x14ac:dyDescent="0.2">
      <c r="A17" s="55" t="s">
        <v>1733</v>
      </c>
      <c r="B17" s="55" t="str">
        <f t="shared" si="0"/>
        <v>hypothetical protein</v>
      </c>
      <c r="C17" s="55" t="str">
        <f t="shared" si="1"/>
        <v>AKB55734.1</v>
      </c>
      <c r="D17" s="60">
        <v>34.8253172160547</v>
      </c>
      <c r="E17" s="60">
        <v>1.77706240219483</v>
      </c>
      <c r="F17" s="60">
        <v>0.62544393367950202</v>
      </c>
      <c r="G17" s="56">
        <v>1.69233968633544E-4</v>
      </c>
      <c r="H17" s="56">
        <v>9.5993267763804704E-3</v>
      </c>
      <c r="I17" t="str">
        <f t="shared" si="2"/>
        <v>Up</v>
      </c>
    </row>
    <row r="18" spans="1:9" x14ac:dyDescent="0.2">
      <c r="A18" s="55" t="s">
        <v>1626</v>
      </c>
      <c r="B18" s="55" t="str">
        <f t="shared" si="0"/>
        <v>membrane protein, putative</v>
      </c>
      <c r="C18" s="55" t="str">
        <f t="shared" si="1"/>
        <v>AKB55358.1</v>
      </c>
      <c r="D18" s="60">
        <v>43.389048404857903</v>
      </c>
      <c r="E18" s="60">
        <v>1.7498078320813</v>
      </c>
      <c r="F18" s="60">
        <v>0.64784948985776203</v>
      </c>
      <c r="G18" s="56">
        <v>2.3105171047050799E-4</v>
      </c>
      <c r="H18" s="56">
        <v>1.2201920502951101E-2</v>
      </c>
      <c r="I18" t="str">
        <f t="shared" si="2"/>
        <v>Up</v>
      </c>
    </row>
    <row r="19" spans="1:9" x14ac:dyDescent="0.2">
      <c r="A19" s="55" t="s">
        <v>1690</v>
      </c>
      <c r="B19" s="55" t="str">
        <f t="shared" si="0"/>
        <v>hypothetical protein</v>
      </c>
      <c r="C19" s="55" t="str">
        <f t="shared" si="1"/>
        <v>AKB53077.1</v>
      </c>
      <c r="D19" s="60">
        <v>273.91891376370899</v>
      </c>
      <c r="E19" s="60">
        <v>1.71018121309837</v>
      </c>
      <c r="F19" s="60">
        <v>0.33269153745622698</v>
      </c>
      <c r="G19" s="56">
        <v>1.35089082033737E-8</v>
      </c>
      <c r="H19" s="56">
        <v>1.37925952756445E-5</v>
      </c>
      <c r="I19" t="str">
        <f t="shared" si="2"/>
        <v>Up</v>
      </c>
    </row>
    <row r="20" spans="1:9" x14ac:dyDescent="0.2">
      <c r="A20" s="55" t="s">
        <v>1703</v>
      </c>
      <c r="B20" s="55" t="str">
        <f t="shared" si="0"/>
        <v>Chitin binding protein</v>
      </c>
      <c r="C20" s="55" t="str">
        <f t="shared" si="1"/>
        <v>AKB53537.1</v>
      </c>
      <c r="D20" s="60">
        <v>881.54640666761895</v>
      </c>
      <c r="E20" s="60">
        <v>1.63005884384401</v>
      </c>
      <c r="F20" s="60">
        <v>0.24514645531950299</v>
      </c>
      <c r="G20" s="56">
        <v>1.72006564804209E-12</v>
      </c>
      <c r="H20" s="56">
        <v>5.2685610799529302E-9</v>
      </c>
      <c r="I20" t="str">
        <f t="shared" si="2"/>
        <v>Up</v>
      </c>
    </row>
    <row r="21" spans="1:9" x14ac:dyDescent="0.2">
      <c r="A21" s="55" t="s">
        <v>1689</v>
      </c>
      <c r="B21" s="55" t="str">
        <f t="shared" si="0"/>
        <v>hypothetical protein</v>
      </c>
      <c r="C21" s="55" t="str">
        <f t="shared" si="1"/>
        <v>AKB53053.1</v>
      </c>
      <c r="D21" s="60">
        <v>40.335258858093297</v>
      </c>
      <c r="E21" s="60">
        <v>1.6290713948739901</v>
      </c>
      <c r="F21" s="60">
        <v>0.82116141062779802</v>
      </c>
      <c r="G21" s="56">
        <v>1.26613325756662E-3</v>
      </c>
      <c r="H21" s="56">
        <v>4.3432622993049799E-2</v>
      </c>
      <c r="I21" t="str">
        <f t="shared" si="2"/>
        <v>Up</v>
      </c>
    </row>
    <row r="22" spans="1:9" x14ac:dyDescent="0.2">
      <c r="A22" s="55" t="s">
        <v>1709</v>
      </c>
      <c r="B22" s="55" t="str">
        <f t="shared" si="0"/>
        <v>CoB--CoM heterodisulfide reductase subunit B</v>
      </c>
      <c r="C22" s="55" t="str">
        <f t="shared" si="1"/>
        <v>AKB53709.1</v>
      </c>
      <c r="D22" s="60">
        <v>80.313199055177193</v>
      </c>
      <c r="E22" s="60">
        <v>1.52386261002713</v>
      </c>
      <c r="F22" s="60">
        <v>0.54372471364483099</v>
      </c>
      <c r="G22" s="56">
        <v>2.2179947735852099E-4</v>
      </c>
      <c r="H22" s="56">
        <v>1.21316392705205E-2</v>
      </c>
      <c r="I22" t="str">
        <f t="shared" si="2"/>
        <v>Up</v>
      </c>
    </row>
    <row r="23" spans="1:9" x14ac:dyDescent="0.2">
      <c r="A23" s="55" t="s">
        <v>1728</v>
      </c>
      <c r="B23" s="55" t="str">
        <f t="shared" si="0"/>
        <v>Sulfopyruvate decarboxylase - alpha subunit</v>
      </c>
      <c r="C23" s="55" t="str">
        <f t="shared" si="1"/>
        <v>AKB55298.1</v>
      </c>
      <c r="D23" s="60">
        <v>253.22030085581201</v>
      </c>
      <c r="E23" s="60">
        <v>1.4302450896880099</v>
      </c>
      <c r="F23" s="60">
        <v>0.29249506156319</v>
      </c>
      <c r="G23" s="56">
        <v>5.6578937276362197E-8</v>
      </c>
      <c r="H23" s="56">
        <v>3.6103323023148401E-5</v>
      </c>
      <c r="I23" t="str">
        <f t="shared" si="2"/>
        <v>Up</v>
      </c>
    </row>
    <row r="24" spans="1:9" x14ac:dyDescent="0.2">
      <c r="A24" s="55" t="s">
        <v>285</v>
      </c>
      <c r="B24" s="55" t="str">
        <f t="shared" si="0"/>
        <v>Peptidase M48, Ste24p precursor</v>
      </c>
      <c r="C24" s="55" t="str">
        <f t="shared" si="1"/>
        <v>AKB53103.1</v>
      </c>
      <c r="D24" s="60">
        <v>528.75954816559704</v>
      </c>
      <c r="E24" s="60">
        <v>1.3637539786144099</v>
      </c>
      <c r="F24" s="60">
        <v>0.37853178205660398</v>
      </c>
      <c r="G24" s="56">
        <v>1.78009255001714E-5</v>
      </c>
      <c r="H24" s="56">
        <v>2.01941610396389E-3</v>
      </c>
      <c r="I24" t="str">
        <f t="shared" si="2"/>
        <v>Up</v>
      </c>
    </row>
    <row r="25" spans="1:9" x14ac:dyDescent="0.2">
      <c r="A25" s="55" t="s">
        <v>1716</v>
      </c>
      <c r="B25" s="55" t="str">
        <f t="shared" si="0"/>
        <v>photosystem I assembly protein Ycf3</v>
      </c>
      <c r="C25" s="55" t="str">
        <f t="shared" si="1"/>
        <v>AKB53980.1</v>
      </c>
      <c r="D25" s="60">
        <v>99.473304436870606</v>
      </c>
      <c r="E25" s="60">
        <v>1.3009197559744901</v>
      </c>
      <c r="F25" s="60">
        <v>0.60545644785563202</v>
      </c>
      <c r="G25" s="56">
        <v>1.1532051241807E-3</v>
      </c>
      <c r="H25" s="56">
        <v>4.1529989027780101E-2</v>
      </c>
      <c r="I25" t="str">
        <f t="shared" si="2"/>
        <v>Up</v>
      </c>
    </row>
    <row r="26" spans="1:9" x14ac:dyDescent="0.2">
      <c r="A26" s="55" t="s">
        <v>545</v>
      </c>
      <c r="B26" s="55" t="str">
        <f t="shared" si="0"/>
        <v>Ferrous iron transport protein B</v>
      </c>
      <c r="C26" s="55" t="str">
        <f t="shared" si="1"/>
        <v>AKB53199.1</v>
      </c>
      <c r="D26" s="60">
        <v>540.58589639448905</v>
      </c>
      <c r="E26" s="60">
        <v>1.2773985834166901</v>
      </c>
      <c r="F26" s="60">
        <v>0.31562722652014802</v>
      </c>
      <c r="G26" s="56">
        <v>2.64298447494324E-6</v>
      </c>
      <c r="H26" s="56">
        <v>4.4974785815284199E-4</v>
      </c>
      <c r="I26" t="str">
        <f t="shared" si="2"/>
        <v>Up</v>
      </c>
    </row>
    <row r="27" spans="1:9" x14ac:dyDescent="0.2">
      <c r="A27" s="55" t="s">
        <v>1694</v>
      </c>
      <c r="B27" s="55" t="str">
        <f t="shared" si="0"/>
        <v>Molybdenum ABC transporter, periplasmic molybdenum-binding protein ModA</v>
      </c>
      <c r="C27" s="55" t="str">
        <f t="shared" si="1"/>
        <v>AKB53243.1</v>
      </c>
      <c r="D27" s="60">
        <v>111.582623148824</v>
      </c>
      <c r="E27" s="60">
        <v>1.1971001958871701</v>
      </c>
      <c r="F27" s="60">
        <v>0.39825910561948702</v>
      </c>
      <c r="G27" s="56">
        <v>1.2326014582208399E-4</v>
      </c>
      <c r="H27" s="56">
        <v>7.7760076122074103E-3</v>
      </c>
      <c r="I27" t="str">
        <f t="shared" si="2"/>
        <v>Up</v>
      </c>
    </row>
    <row r="28" spans="1:9" x14ac:dyDescent="0.2">
      <c r="A28" s="55" t="s">
        <v>1740</v>
      </c>
      <c r="B28" s="55" t="str">
        <f t="shared" si="0"/>
        <v>transcriptional regulator</v>
      </c>
      <c r="C28" s="55" t="str">
        <f t="shared" si="1"/>
        <v>AKB56143.1</v>
      </c>
      <c r="D28" s="60">
        <v>140.50197758565901</v>
      </c>
      <c r="E28" s="60">
        <v>1.1856841132917399</v>
      </c>
      <c r="F28" s="60">
        <v>0.39147878857297602</v>
      </c>
      <c r="G28" s="56">
        <v>1.22031000523636E-4</v>
      </c>
      <c r="H28" s="56">
        <v>7.7760076122074103E-3</v>
      </c>
      <c r="I28" t="str">
        <f t="shared" si="2"/>
        <v>Up</v>
      </c>
    </row>
    <row r="29" spans="1:9" x14ac:dyDescent="0.2">
      <c r="A29" s="55" t="s">
        <v>1610</v>
      </c>
      <c r="B29" s="55" t="str">
        <f t="shared" si="0"/>
        <v>Phenylacetate-coenzyme A ligase</v>
      </c>
      <c r="C29" s="55" t="str">
        <f t="shared" si="1"/>
        <v>AKB54702.1</v>
      </c>
      <c r="D29" s="60">
        <v>192.86842045495399</v>
      </c>
      <c r="E29" s="60">
        <v>1.1052339107626299</v>
      </c>
      <c r="F29" s="60">
        <v>0.36465186776952901</v>
      </c>
      <c r="G29" s="56">
        <v>1.2642481613725501E-4</v>
      </c>
      <c r="H29" s="56">
        <v>7.7760076122074103E-3</v>
      </c>
      <c r="I29" t="str">
        <f t="shared" si="2"/>
        <v>Up</v>
      </c>
    </row>
    <row r="30" spans="1:9" x14ac:dyDescent="0.2">
      <c r="A30" s="55" t="s">
        <v>1707</v>
      </c>
      <c r="B30" s="55" t="str">
        <f t="shared" si="0"/>
        <v>Formylmethanofuran dehydrogenase subunit C</v>
      </c>
      <c r="C30" s="55" t="str">
        <f t="shared" si="1"/>
        <v>AKB53647.1</v>
      </c>
      <c r="D30" s="60">
        <v>249.63345743530701</v>
      </c>
      <c r="E30" s="60">
        <v>1.04559631667993</v>
      </c>
      <c r="F30" s="60">
        <v>0.32314756572609699</v>
      </c>
      <c r="G30" s="56">
        <v>7.0579961388661703E-5</v>
      </c>
      <c r="H30" s="56">
        <v>5.2728395544748901E-3</v>
      </c>
      <c r="I30" t="str">
        <f t="shared" si="2"/>
        <v>Up</v>
      </c>
    </row>
    <row r="31" spans="1:9" x14ac:dyDescent="0.2">
      <c r="A31" s="55" t="s">
        <v>1705</v>
      </c>
      <c r="B31" s="55" t="str">
        <f t="shared" si="0"/>
        <v>Formylmethanofuran dehydrogenase subunit B</v>
      </c>
      <c r="C31" s="55" t="str">
        <f t="shared" si="1"/>
        <v>AKB53645.1</v>
      </c>
      <c r="D31" s="60">
        <v>691.18328808995398</v>
      </c>
      <c r="E31" s="60">
        <v>1.0376580642695099</v>
      </c>
      <c r="F31" s="60">
        <v>0.24110705573713101</v>
      </c>
      <c r="G31" s="56">
        <v>1.1572833204183701E-6</v>
      </c>
      <c r="H31" s="56">
        <v>2.36317254029431E-4</v>
      </c>
      <c r="I31" t="str">
        <f t="shared" si="2"/>
        <v>Up</v>
      </c>
    </row>
    <row r="32" spans="1:9" x14ac:dyDescent="0.2">
      <c r="A32" s="55" t="s">
        <v>1691</v>
      </c>
      <c r="B32" s="55" t="str">
        <f t="shared" si="0"/>
        <v>Archaeal heat shock regulator, ArsR family</v>
      </c>
      <c r="C32" s="55" t="str">
        <f t="shared" si="1"/>
        <v>AKB53083.1</v>
      </c>
      <c r="D32" s="60">
        <v>562.51988251650096</v>
      </c>
      <c r="E32" s="60">
        <v>0.95502703623165497</v>
      </c>
      <c r="F32" s="60">
        <v>0.31764891319337901</v>
      </c>
      <c r="G32" s="56">
        <v>1.5797909302569401E-4</v>
      </c>
      <c r="H32" s="56">
        <v>9.1299992818434095E-3</v>
      </c>
      <c r="I32" t="str">
        <f t="shared" si="2"/>
        <v>Up</v>
      </c>
    </row>
    <row r="33" spans="1:9" x14ac:dyDescent="0.2">
      <c r="A33" s="55" t="s">
        <v>1697</v>
      </c>
      <c r="B33" s="55" t="str">
        <f t="shared" si="0"/>
        <v>transporter, RND superfamily</v>
      </c>
      <c r="C33" s="55" t="str">
        <f t="shared" si="1"/>
        <v>AKB53364.1</v>
      </c>
      <c r="D33" s="60">
        <v>455.29232662177401</v>
      </c>
      <c r="E33" s="60">
        <v>0.91255793729286006</v>
      </c>
      <c r="F33" s="60">
        <v>0.23910065316418899</v>
      </c>
      <c r="G33" s="56">
        <v>8.5798024168785196E-6</v>
      </c>
      <c r="H33" s="56">
        <v>1.2101749411624499E-3</v>
      </c>
      <c r="I33" t="str">
        <f t="shared" si="2"/>
        <v>Up</v>
      </c>
    </row>
    <row r="34" spans="1:9" x14ac:dyDescent="0.2">
      <c r="A34" s="55" t="s">
        <v>1225</v>
      </c>
      <c r="B34" s="55" t="str">
        <f t="shared" si="0"/>
        <v>Nitrogenase (molybdenum-iron) reductase and maturation protein NifH</v>
      </c>
      <c r="C34" s="55" t="str">
        <f t="shared" si="1"/>
        <v>AKB55784.1</v>
      </c>
      <c r="D34" s="60">
        <v>525.19309896225104</v>
      </c>
      <c r="E34" s="60">
        <v>0.86264520854318905</v>
      </c>
      <c r="F34" s="60">
        <v>0.30427599253598397</v>
      </c>
      <c r="G34" s="56">
        <v>2.9663311081406997E-4</v>
      </c>
      <c r="H34" s="56">
        <v>1.4422019340055501E-2</v>
      </c>
      <c r="I34" t="str">
        <f t="shared" si="2"/>
        <v>Up</v>
      </c>
    </row>
    <row r="35" spans="1:9" x14ac:dyDescent="0.2">
      <c r="A35" s="55" t="s">
        <v>1606</v>
      </c>
      <c r="B35" s="55" t="str">
        <f t="shared" si="0"/>
        <v>hypothetical protein</v>
      </c>
      <c r="C35" s="55" t="str">
        <f t="shared" si="1"/>
        <v>AKB54610.1</v>
      </c>
      <c r="D35" s="60">
        <v>134.702105144017</v>
      </c>
      <c r="E35" s="60">
        <v>0.82376998518551103</v>
      </c>
      <c r="F35" s="60">
        <v>0.36129921816821098</v>
      </c>
      <c r="G35" s="56">
        <v>1.3198466797054501E-3</v>
      </c>
      <c r="H35" s="56">
        <v>4.3942286738454198E-2</v>
      </c>
      <c r="I35" t="str">
        <f t="shared" si="2"/>
        <v>Up</v>
      </c>
    </row>
    <row r="36" spans="1:9" x14ac:dyDescent="0.2">
      <c r="A36" s="55" t="s">
        <v>1736</v>
      </c>
      <c r="B36" s="55" t="str">
        <f t="shared" si="0"/>
        <v>Rubrerythrin</v>
      </c>
      <c r="C36" s="55" t="str">
        <f t="shared" si="1"/>
        <v>AKB55861.1</v>
      </c>
      <c r="D36" s="60">
        <v>246.39271331054701</v>
      </c>
      <c r="E36" s="60">
        <v>0.81956243513249305</v>
      </c>
      <c r="F36" s="60">
        <v>0.35716815215577602</v>
      </c>
      <c r="G36" s="56">
        <v>1.28560976137929E-3</v>
      </c>
      <c r="H36" s="56">
        <v>4.3432622993049799E-2</v>
      </c>
      <c r="I36" t="str">
        <f t="shared" si="2"/>
        <v>Up</v>
      </c>
    </row>
    <row r="37" spans="1:9" x14ac:dyDescent="0.2">
      <c r="A37" s="55" t="s">
        <v>1743</v>
      </c>
      <c r="B37" s="55" t="str">
        <f t="shared" si="0"/>
        <v>UDP-glucose 4-epimerase</v>
      </c>
      <c r="C37" s="55" t="str">
        <f t="shared" si="1"/>
        <v>AKB56409.1</v>
      </c>
      <c r="D37" s="60">
        <v>120.621274265447</v>
      </c>
      <c r="E37" s="60">
        <v>0.81683916009347002</v>
      </c>
      <c r="F37" s="60">
        <v>0.30757167144846698</v>
      </c>
      <c r="G37" s="56">
        <v>4.8702816812304199E-4</v>
      </c>
      <c r="H37" s="56">
        <v>2.1619815637114102E-2</v>
      </c>
      <c r="I37" t="str">
        <f t="shared" si="2"/>
        <v>Up</v>
      </c>
    </row>
    <row r="38" spans="1:9" x14ac:dyDescent="0.2">
      <c r="A38" s="55" t="s">
        <v>1631</v>
      </c>
      <c r="B38" s="55" t="str">
        <f t="shared" si="0"/>
        <v>KEOPS complex Cgi121-like subunit</v>
      </c>
      <c r="C38" s="55" t="str">
        <f t="shared" si="1"/>
        <v>AKB55542.1</v>
      </c>
      <c r="D38" s="60">
        <v>105.666584680315</v>
      </c>
      <c r="E38" s="60">
        <v>0.81327132645459299</v>
      </c>
      <c r="F38" s="60">
        <v>0.34728139295725102</v>
      </c>
      <c r="G38" s="56">
        <v>1.16603952216425E-3</v>
      </c>
      <c r="H38" s="56">
        <v>4.1529989027780101E-2</v>
      </c>
      <c r="I38" t="str">
        <f t="shared" si="2"/>
        <v>Up</v>
      </c>
    </row>
    <row r="39" spans="1:9" x14ac:dyDescent="0.2">
      <c r="A39" s="55" t="s">
        <v>1712</v>
      </c>
      <c r="B39" s="55" t="str">
        <f t="shared" si="0"/>
        <v>cell surface protein</v>
      </c>
      <c r="C39" s="55" t="str">
        <f t="shared" si="1"/>
        <v>AKB53755.1</v>
      </c>
      <c r="D39" s="60">
        <v>7150.73349223082</v>
      </c>
      <c r="E39" s="60">
        <v>0.79504926345067495</v>
      </c>
      <c r="F39" s="60">
        <v>0.17029171164412199</v>
      </c>
      <c r="G39" s="56">
        <v>2.6400683811945601E-7</v>
      </c>
      <c r="H39" s="56">
        <v>8.9850327239988202E-5</v>
      </c>
      <c r="I39" t="str">
        <f t="shared" si="2"/>
        <v>Up</v>
      </c>
    </row>
    <row r="40" spans="1:9" x14ac:dyDescent="0.2">
      <c r="A40" s="55" t="s">
        <v>1706</v>
      </c>
      <c r="B40" s="55" t="str">
        <f t="shared" ref="B40:B71" si="3">LEFT(A40,FIND("] [",A40)-1)</f>
        <v>Formylmethanofuran dehydrogenase subunit A</v>
      </c>
      <c r="C40" s="55" t="str">
        <f t="shared" ref="C40:C71" si="4">RIGHT(A40,LEN(A40)-FIND("[protein_id=",A40)-11)</f>
        <v>AKB53646.1</v>
      </c>
      <c r="D40" s="60">
        <v>792.82832667969706</v>
      </c>
      <c r="E40" s="60">
        <v>0.78544996523952104</v>
      </c>
      <c r="F40" s="60">
        <v>0.23046103231583001</v>
      </c>
      <c r="G40" s="56">
        <v>5.0365514373906E-5</v>
      </c>
      <c r="H40" s="56">
        <v>4.40770201506498E-3</v>
      </c>
      <c r="I40" t="str">
        <f t="shared" ref="I40:I71" si="5">IF(E40&lt;=0, "Down","Up")</f>
        <v>Up</v>
      </c>
    </row>
    <row r="41" spans="1:9" x14ac:dyDescent="0.2">
      <c r="A41" s="55" t="s">
        <v>1744</v>
      </c>
      <c r="B41" s="19" t="s">
        <v>973</v>
      </c>
      <c r="C41" s="55" t="str">
        <f t="shared" si="4"/>
        <v>AKB56443.1</v>
      </c>
      <c r="D41" s="60">
        <v>2026.48701480662</v>
      </c>
      <c r="E41" s="60">
        <v>0.777746734438028</v>
      </c>
      <c r="F41" s="60">
        <v>0.31021773026874799</v>
      </c>
      <c r="G41" s="56">
        <v>8.2511025437676205E-4</v>
      </c>
      <c r="H41" s="56">
        <v>3.2592218106878797E-2</v>
      </c>
      <c r="I41" t="str">
        <f t="shared" si="5"/>
        <v>Up</v>
      </c>
    </row>
    <row r="42" spans="1:9" x14ac:dyDescent="0.2">
      <c r="A42" s="55" t="s">
        <v>1742</v>
      </c>
      <c r="B42" s="55" t="str">
        <f t="shared" si="3"/>
        <v>duf556 family protein</v>
      </c>
      <c r="C42" s="55" t="str">
        <f t="shared" si="4"/>
        <v>AKB56354.1</v>
      </c>
      <c r="D42" s="60">
        <v>463.20242203325</v>
      </c>
      <c r="E42" s="60">
        <v>0.73921492515440501</v>
      </c>
      <c r="F42" s="60">
        <v>0.25817598209000697</v>
      </c>
      <c r="G42" s="56">
        <v>3.3279974800848501E-4</v>
      </c>
      <c r="H42" s="56">
        <v>1.55672715077457E-2</v>
      </c>
      <c r="I42" t="str">
        <f t="shared" si="5"/>
        <v>Up</v>
      </c>
    </row>
    <row r="43" spans="1:9" x14ac:dyDescent="0.2">
      <c r="A43" s="55" t="s">
        <v>1724</v>
      </c>
      <c r="B43" s="55" t="str">
        <f t="shared" si="3"/>
        <v>Tryptophan synthase beta chain</v>
      </c>
      <c r="C43" s="55" t="str">
        <f t="shared" si="4"/>
        <v>AKB54952.1</v>
      </c>
      <c r="D43" s="60">
        <v>259.44722485096702</v>
      </c>
      <c r="E43" s="60">
        <v>0.73833900443501299</v>
      </c>
      <c r="F43" s="60">
        <v>0.32427776660635599</v>
      </c>
      <c r="G43" s="56">
        <v>1.5449347425783499E-3</v>
      </c>
      <c r="H43" s="56">
        <v>4.87848981084276E-2</v>
      </c>
      <c r="I43" t="str">
        <f t="shared" si="5"/>
        <v>Up</v>
      </c>
    </row>
    <row r="44" spans="1:9" x14ac:dyDescent="0.2">
      <c r="A44" s="55" t="s">
        <v>1708</v>
      </c>
      <c r="B44" s="55" t="str">
        <f t="shared" si="3"/>
        <v>Coenzyme B synthesis from 2-oxoglutarate: steps 4, 7, 8, 11, and 12 (large subunit)</v>
      </c>
      <c r="C44" s="55" t="str">
        <f t="shared" si="4"/>
        <v>AKB53702.1</v>
      </c>
      <c r="D44" s="60">
        <v>121.224958808876</v>
      </c>
      <c r="E44" s="60">
        <v>0.71933562985736199</v>
      </c>
      <c r="F44" s="60">
        <v>0.30478584016600901</v>
      </c>
      <c r="G44" s="56">
        <v>1.2832881803531201E-3</v>
      </c>
      <c r="H44" s="56">
        <v>4.3432622993049799E-2</v>
      </c>
      <c r="I44" t="str">
        <f t="shared" si="5"/>
        <v>Up</v>
      </c>
    </row>
    <row r="45" spans="1:9" x14ac:dyDescent="0.2">
      <c r="A45" s="55" t="s">
        <v>1696</v>
      </c>
      <c r="B45" s="55" t="str">
        <f t="shared" si="3"/>
        <v>2-amino-3,7-dideoxy-D-threo-hept-6-ulosonate synthase</v>
      </c>
      <c r="C45" s="55" t="str">
        <f t="shared" si="4"/>
        <v>AKB53289.1</v>
      </c>
      <c r="D45" s="60">
        <v>288.28880518142103</v>
      </c>
      <c r="E45" s="60">
        <v>0.71424034755704702</v>
      </c>
      <c r="F45" s="60">
        <v>0.30109812635330402</v>
      </c>
      <c r="G45" s="56">
        <v>1.36276785079208E-3</v>
      </c>
      <c r="H45" s="56">
        <v>4.4883418569635798E-2</v>
      </c>
      <c r="I45" t="str">
        <f t="shared" si="5"/>
        <v>Up</v>
      </c>
    </row>
    <row r="46" spans="1:9" x14ac:dyDescent="0.2">
      <c r="A46" s="55" t="s">
        <v>1732</v>
      </c>
      <c r="B46" s="55" t="str">
        <f t="shared" si="3"/>
        <v>hypothetical protein</v>
      </c>
      <c r="C46" s="55" t="str">
        <f t="shared" si="4"/>
        <v>AKB55489.1</v>
      </c>
      <c r="D46" s="60">
        <v>28719.891051107701</v>
      </c>
      <c r="E46" s="60">
        <v>0.71305215584468196</v>
      </c>
      <c r="F46" s="60">
        <v>0.24135532112431099</v>
      </c>
      <c r="G46" s="56">
        <v>2.64408594326393E-4</v>
      </c>
      <c r="H46" s="56">
        <v>1.34980587403623E-2</v>
      </c>
      <c r="I46" t="str">
        <f t="shared" si="5"/>
        <v>Up</v>
      </c>
    </row>
    <row r="47" spans="1:9" x14ac:dyDescent="0.2">
      <c r="A47" s="55" t="s">
        <v>1688</v>
      </c>
      <c r="B47" s="55" t="str">
        <f t="shared" si="3"/>
        <v>DUF124 domain-containing protein</v>
      </c>
      <c r="C47" s="55" t="str">
        <f t="shared" si="4"/>
        <v>AKB53030.1</v>
      </c>
      <c r="D47" s="60">
        <v>235.596973556797</v>
      </c>
      <c r="E47" s="60">
        <v>0.68853953012740998</v>
      </c>
      <c r="F47" s="60">
        <v>0.25042750333935099</v>
      </c>
      <c r="G47" s="56">
        <v>5.0743332847934198E-4</v>
      </c>
      <c r="H47" s="56">
        <v>2.22038326447461E-2</v>
      </c>
      <c r="I47" t="str">
        <f t="shared" si="5"/>
        <v>Up</v>
      </c>
    </row>
    <row r="48" spans="1:9" x14ac:dyDescent="0.2">
      <c r="A48" s="55" t="s">
        <v>1722</v>
      </c>
      <c r="B48" s="55" t="str">
        <f t="shared" si="3"/>
        <v>hypothetical protein</v>
      </c>
      <c r="C48" s="55" t="str">
        <f t="shared" si="4"/>
        <v>AKB54740.1</v>
      </c>
      <c r="D48" s="60">
        <v>471.51960142782599</v>
      </c>
      <c r="E48" s="60">
        <v>0.67855234813759702</v>
      </c>
      <c r="F48" s="60">
        <v>0.25172544180138601</v>
      </c>
      <c r="G48" s="56">
        <v>6.0328289274265401E-4</v>
      </c>
      <c r="H48" s="56">
        <v>2.53130890475445E-2</v>
      </c>
      <c r="I48" t="str">
        <f t="shared" si="5"/>
        <v>Up</v>
      </c>
    </row>
    <row r="49" spans="1:9" x14ac:dyDescent="0.2">
      <c r="A49" s="55" t="s">
        <v>1739</v>
      </c>
      <c r="B49" s="55" t="str">
        <f t="shared" si="3"/>
        <v>IMP cyclohydrolase</v>
      </c>
      <c r="C49" s="55" t="str">
        <f t="shared" si="4"/>
        <v>AKB56133.1</v>
      </c>
      <c r="D49" s="60">
        <v>729.77467103787899</v>
      </c>
      <c r="E49" s="60">
        <v>0.65459673893425796</v>
      </c>
      <c r="F49" s="60">
        <v>0.167308594599964</v>
      </c>
      <c r="G49" s="56">
        <v>1.02612277746515E-5</v>
      </c>
      <c r="H49" s="56">
        <v>1.3665278553807599E-3</v>
      </c>
      <c r="I49" t="str">
        <f t="shared" si="5"/>
        <v>Up</v>
      </c>
    </row>
    <row r="50" spans="1:9" x14ac:dyDescent="0.2">
      <c r="A50" s="55" t="s">
        <v>1723</v>
      </c>
      <c r="B50" s="55" t="str">
        <f t="shared" si="3"/>
        <v>cell surface protein</v>
      </c>
      <c r="C50" s="55" t="str">
        <f t="shared" si="4"/>
        <v>AKB54784.1</v>
      </c>
      <c r="D50" s="60">
        <v>710.15170133097104</v>
      </c>
      <c r="E50" s="60">
        <v>0.62089514657813105</v>
      </c>
      <c r="F50" s="60">
        <v>0.26016881717580798</v>
      </c>
      <c r="G50" s="56">
        <v>1.5623232417199999E-3</v>
      </c>
      <c r="H50" s="56">
        <v>4.8830572340697598E-2</v>
      </c>
      <c r="I50" t="str">
        <f t="shared" si="5"/>
        <v>Up</v>
      </c>
    </row>
    <row r="51" spans="1:9" x14ac:dyDescent="0.2">
      <c r="A51" s="55" t="s">
        <v>1699</v>
      </c>
      <c r="B51" s="55" t="str">
        <f t="shared" si="3"/>
        <v>Trimethylamine:corrinoid methyltransferase</v>
      </c>
      <c r="C51" s="55" t="str">
        <f t="shared" si="4"/>
        <v>AKB53459.1</v>
      </c>
      <c r="D51" s="60">
        <v>365.91953349338797</v>
      </c>
      <c r="E51" s="60">
        <v>0.56371848614534703</v>
      </c>
      <c r="F51" s="60">
        <v>0.203001050042148</v>
      </c>
      <c r="G51" s="56">
        <v>6.5227486356027504E-4</v>
      </c>
      <c r="H51" s="56">
        <v>2.6638905427801601E-2</v>
      </c>
      <c r="I51" t="str">
        <f t="shared" si="5"/>
        <v>Up</v>
      </c>
    </row>
    <row r="52" spans="1:9" x14ac:dyDescent="0.2">
      <c r="A52" s="55" t="s">
        <v>1726</v>
      </c>
      <c r="B52" s="55" t="str">
        <f t="shared" si="3"/>
        <v>Chitin binding protein</v>
      </c>
      <c r="C52" s="55" t="str">
        <f t="shared" si="4"/>
        <v>AKB55111.1</v>
      </c>
      <c r="D52" s="60">
        <v>674.01723180154295</v>
      </c>
      <c r="E52" s="60">
        <v>0.53558641913948601</v>
      </c>
      <c r="F52" s="60">
        <v>0.211900656571268</v>
      </c>
      <c r="G52" s="56">
        <v>1.4572720768001399E-3</v>
      </c>
      <c r="H52" s="56">
        <v>4.6985519697250802E-2</v>
      </c>
      <c r="I52" t="str">
        <f t="shared" si="5"/>
        <v>Up</v>
      </c>
    </row>
    <row r="53" spans="1:9" x14ac:dyDescent="0.2">
      <c r="A53" s="55" t="s">
        <v>1735</v>
      </c>
      <c r="B53" s="55" t="str">
        <f t="shared" si="3"/>
        <v>universal archaeal KH-domain/beta-lactamase-domain protein</v>
      </c>
      <c r="C53" s="55" t="str">
        <f t="shared" si="4"/>
        <v>AKB55765.1</v>
      </c>
      <c r="D53" s="60">
        <v>1277.10009267653</v>
      </c>
      <c r="E53" s="60">
        <v>-0.44141975973349801</v>
      </c>
      <c r="F53" s="60">
        <v>0.148129718764903</v>
      </c>
      <c r="G53" s="56">
        <v>5.5271061593538504E-4</v>
      </c>
      <c r="H53" s="56">
        <v>2.36335299640303E-2</v>
      </c>
      <c r="I53" t="str">
        <f t="shared" si="5"/>
        <v>Down</v>
      </c>
    </row>
    <row r="54" spans="1:9" x14ac:dyDescent="0.2">
      <c r="A54" s="55" t="s">
        <v>1745</v>
      </c>
      <c r="B54" s="55" t="str">
        <f t="shared" si="3"/>
        <v>Polyphosphate kinase</v>
      </c>
      <c r="C54" s="55" t="str">
        <f t="shared" si="4"/>
        <v>AKB56455.1</v>
      </c>
      <c r="D54" s="60">
        <v>1141.1804506810699</v>
      </c>
      <c r="E54" s="60">
        <v>-0.46761645649347899</v>
      </c>
      <c r="F54" s="60">
        <v>0.17934695766531999</v>
      </c>
      <c r="G54" s="56">
        <v>1.4135553613733099E-3</v>
      </c>
      <c r="H54" s="56">
        <v>4.6060851828579198E-2</v>
      </c>
      <c r="I54" t="str">
        <f t="shared" si="5"/>
        <v>Down</v>
      </c>
    </row>
    <row r="55" spans="1:9" x14ac:dyDescent="0.2">
      <c r="A55" s="55" t="s">
        <v>1585</v>
      </c>
      <c r="B55" s="55" t="str">
        <f t="shared" si="3"/>
        <v>Translation initiation factor 2</v>
      </c>
      <c r="C55" s="55" t="str">
        <f t="shared" si="4"/>
        <v>AKB54135.1</v>
      </c>
      <c r="D55" s="60">
        <v>1605.78859394964</v>
      </c>
      <c r="E55" s="60">
        <v>-0.51027234093488105</v>
      </c>
      <c r="F55" s="60">
        <v>0.167410432899842</v>
      </c>
      <c r="G55" s="56">
        <v>3.4816368195221E-4</v>
      </c>
      <c r="H55" s="56">
        <v>1.5916796385367402E-2</v>
      </c>
      <c r="I55" t="str">
        <f t="shared" si="5"/>
        <v>Down</v>
      </c>
    </row>
    <row r="56" spans="1:9" x14ac:dyDescent="0.2">
      <c r="A56" s="55" t="s">
        <v>1637</v>
      </c>
      <c r="B56" s="55" t="str">
        <f t="shared" si="3"/>
        <v>LSU ribosomal protein L9e (L6p)</v>
      </c>
      <c r="C56" s="55" t="str">
        <f t="shared" si="4"/>
        <v>AKB55595.1</v>
      </c>
      <c r="D56" s="60">
        <v>1528.10178523179</v>
      </c>
      <c r="E56" s="60">
        <v>-0.56342140955243403</v>
      </c>
      <c r="F56" s="60">
        <v>0.198647510248916</v>
      </c>
      <c r="G56" s="56">
        <v>5.5553841247475699E-4</v>
      </c>
      <c r="H56" s="56">
        <v>2.36335299640303E-2</v>
      </c>
      <c r="I56" t="str">
        <f t="shared" si="5"/>
        <v>Down</v>
      </c>
    </row>
    <row r="57" spans="1:9" x14ac:dyDescent="0.2">
      <c r="A57" s="55" t="s">
        <v>1348</v>
      </c>
      <c r="B57" s="55" t="str">
        <f t="shared" si="3"/>
        <v>CO dehydrogenase accessory protein CooC (nickel insertion)</v>
      </c>
      <c r="C57" s="55" t="str">
        <f t="shared" si="4"/>
        <v>AKB53623.1</v>
      </c>
      <c r="D57" s="60">
        <v>1009.14084270174</v>
      </c>
      <c r="E57" s="60">
        <v>-0.56827267421370897</v>
      </c>
      <c r="F57" s="60">
        <v>0.21135278719289899</v>
      </c>
      <c r="G57" s="56">
        <v>8.4060895541737603E-4</v>
      </c>
      <c r="H57" s="56">
        <v>3.2592218106878797E-2</v>
      </c>
      <c r="I57" t="str">
        <f t="shared" si="5"/>
        <v>Down</v>
      </c>
    </row>
    <row r="58" spans="1:9" x14ac:dyDescent="0.2">
      <c r="A58" s="55" t="s">
        <v>1351</v>
      </c>
      <c r="B58" s="55" t="str">
        <f t="shared" si="3"/>
        <v>CO dehydrogenase accessory protein CooC (nickel insertion)</v>
      </c>
      <c r="C58" s="55" t="str">
        <f t="shared" si="4"/>
        <v>AKB55756.1</v>
      </c>
      <c r="D58" s="60">
        <v>1009.14084270174</v>
      </c>
      <c r="E58" s="60">
        <v>-0.56827267421370897</v>
      </c>
      <c r="F58" s="60">
        <v>0.21135278719289899</v>
      </c>
      <c r="G58" s="56">
        <v>8.4060895541737603E-4</v>
      </c>
      <c r="H58" s="56">
        <v>3.2592218106878797E-2</v>
      </c>
      <c r="I58" t="str">
        <f t="shared" si="5"/>
        <v>Down</v>
      </c>
    </row>
    <row r="59" spans="1:9" x14ac:dyDescent="0.2">
      <c r="A59" s="55" t="s">
        <v>1576</v>
      </c>
      <c r="B59" s="55" t="str">
        <f t="shared" si="3"/>
        <v>SSU ribosomal protein S13e (S15p)</v>
      </c>
      <c r="C59" s="55" t="str">
        <f t="shared" si="4"/>
        <v>AKB53826.1</v>
      </c>
      <c r="D59" s="60">
        <v>768.64467964610299</v>
      </c>
      <c r="E59" s="60">
        <v>-0.62620911855121497</v>
      </c>
      <c r="F59" s="60">
        <v>0.197893883408608</v>
      </c>
      <c r="G59" s="56">
        <v>1.5009145386681201E-4</v>
      </c>
      <c r="H59" s="56">
        <v>8.8409639075777702E-3</v>
      </c>
      <c r="I59" t="str">
        <f t="shared" si="5"/>
        <v>Down</v>
      </c>
    </row>
    <row r="60" spans="1:9" x14ac:dyDescent="0.2">
      <c r="A60" s="55" t="s">
        <v>1704</v>
      </c>
      <c r="B60" s="55" t="str">
        <f t="shared" si="3"/>
        <v>Formylmethanofuran dehydrogenase (molybdenum) subunit B</v>
      </c>
      <c r="C60" s="55" t="str">
        <f t="shared" si="4"/>
        <v>AKB53641.1</v>
      </c>
      <c r="D60" s="60">
        <v>1644.33841847284</v>
      </c>
      <c r="E60" s="60">
        <v>-0.64867610675574505</v>
      </c>
      <c r="F60" s="60">
        <v>0.223021434856289</v>
      </c>
      <c r="G60" s="56">
        <v>3.5542090275328202E-4</v>
      </c>
      <c r="H60" s="56">
        <v>1.60096209578427E-2</v>
      </c>
      <c r="I60" t="str">
        <f t="shared" si="5"/>
        <v>Down</v>
      </c>
    </row>
    <row r="61" spans="1:9" x14ac:dyDescent="0.2">
      <c r="A61" s="55" t="s">
        <v>1678</v>
      </c>
      <c r="B61" s="55" t="str">
        <f t="shared" si="3"/>
        <v>Putative transcription antitermination protein NusG</v>
      </c>
      <c r="C61" s="55" t="str">
        <f t="shared" si="4"/>
        <v>AKB56176.1</v>
      </c>
      <c r="D61" s="60">
        <v>787.42360887913298</v>
      </c>
      <c r="E61" s="60">
        <v>-0.66021496301868299</v>
      </c>
      <c r="F61" s="60">
        <v>0.27149843865060802</v>
      </c>
      <c r="G61" s="56">
        <v>1.2903586981284801E-3</v>
      </c>
      <c r="H61" s="56">
        <v>4.3432622993049799E-2</v>
      </c>
      <c r="I61" t="str">
        <f t="shared" si="5"/>
        <v>Down</v>
      </c>
    </row>
    <row r="62" spans="1:9" x14ac:dyDescent="0.2">
      <c r="A62" s="55" t="s">
        <v>1386</v>
      </c>
      <c r="B62" s="55" t="str">
        <f t="shared" si="3"/>
        <v>CO dehydrogenase/acetyl-CoA synthase subunit delta, corrinoid iron-sulfur subcomplex small subunit</v>
      </c>
      <c r="C62" s="55" t="str">
        <f t="shared" si="4"/>
        <v>AKB53622.1</v>
      </c>
      <c r="D62" s="60">
        <v>2380.46017449995</v>
      </c>
      <c r="E62" s="60">
        <v>-0.66428167579721997</v>
      </c>
      <c r="F62" s="60">
        <v>0.20512962424803899</v>
      </c>
      <c r="G62" s="56">
        <v>1.19375843405801E-4</v>
      </c>
      <c r="H62" s="56">
        <v>7.7760076122074103E-3</v>
      </c>
      <c r="I62" t="str">
        <f t="shared" si="5"/>
        <v>Down</v>
      </c>
    </row>
    <row r="63" spans="1:9" x14ac:dyDescent="0.2">
      <c r="A63" s="55" t="s">
        <v>1693</v>
      </c>
      <c r="B63" s="55" t="str">
        <f t="shared" si="3"/>
        <v>Pyrrolysyl-tRNA synthetase</v>
      </c>
      <c r="C63" s="55" t="str">
        <f t="shared" si="4"/>
        <v>AKB53153.1</v>
      </c>
      <c r="D63" s="60">
        <v>1614.67877734387</v>
      </c>
      <c r="E63" s="60">
        <v>-0.66492028375874901</v>
      </c>
      <c r="F63" s="60">
        <v>0.193273752192685</v>
      </c>
      <c r="G63" s="56">
        <v>6.1175343696529905E-5</v>
      </c>
      <c r="H63" s="56">
        <v>4.9310546774334503E-3</v>
      </c>
      <c r="I63" t="str">
        <f t="shared" si="5"/>
        <v>Down</v>
      </c>
    </row>
    <row r="64" spans="1:9" x14ac:dyDescent="0.2">
      <c r="A64" s="55" t="s">
        <v>1389</v>
      </c>
      <c r="B64" s="55" t="str">
        <f t="shared" si="3"/>
        <v>CO dehydrogenase/acetyl-CoA synthase subunit delta, corrinoid iron-sulfur subcomplex small subunit</v>
      </c>
      <c r="C64" s="55" t="str">
        <f t="shared" si="4"/>
        <v>AKB55757.1</v>
      </c>
      <c r="D64" s="60">
        <v>2433.20841656518</v>
      </c>
      <c r="E64" s="60">
        <v>-0.66739671487698304</v>
      </c>
      <c r="F64" s="60">
        <v>0.196773067488967</v>
      </c>
      <c r="G64" s="56">
        <v>6.9878761066832003E-5</v>
      </c>
      <c r="H64" s="56">
        <v>5.2728395544748901E-3</v>
      </c>
      <c r="I64" t="str">
        <f t="shared" si="5"/>
        <v>Down</v>
      </c>
    </row>
    <row r="65" spans="1:12" x14ac:dyDescent="0.2">
      <c r="A65" s="55" t="s">
        <v>1734</v>
      </c>
      <c r="B65" s="55" t="str">
        <f t="shared" si="3"/>
        <v>CO dehydrogenase/acetyl-CoA synthase subunit alpha, CO dehydrogenase subcomplex</v>
      </c>
      <c r="C65" s="55" t="str">
        <f t="shared" si="4"/>
        <v>AKB55753.1</v>
      </c>
      <c r="D65" s="60">
        <v>1460.7306082139801</v>
      </c>
      <c r="E65" s="60">
        <v>-0.67767519886789296</v>
      </c>
      <c r="F65" s="60">
        <v>0.223699013632918</v>
      </c>
      <c r="G65" s="56">
        <v>2.2934086126354499E-4</v>
      </c>
      <c r="H65" s="56">
        <v>1.2201920502951101E-2</v>
      </c>
      <c r="I65" t="str">
        <f t="shared" si="5"/>
        <v>Down</v>
      </c>
      <c r="J65" s="40"/>
      <c r="L65" s="41"/>
    </row>
    <row r="66" spans="1:12" x14ac:dyDescent="0.2">
      <c r="A66" s="55" t="s">
        <v>1549</v>
      </c>
      <c r="B66" s="55" t="str">
        <f t="shared" si="3"/>
        <v>NADH-plastoquinone oxidoreductase subunit</v>
      </c>
      <c r="C66" s="55" t="str">
        <f t="shared" si="4"/>
        <v>AKB53152.1</v>
      </c>
      <c r="D66" s="60">
        <v>558.54587609013504</v>
      </c>
      <c r="E66" s="60">
        <v>-0.68704706893092204</v>
      </c>
      <c r="F66" s="60">
        <v>0.19566991581848001</v>
      </c>
      <c r="G66" s="56">
        <v>4.3912019179721602E-5</v>
      </c>
      <c r="H66" s="56">
        <v>4.0758337802268901E-3</v>
      </c>
      <c r="I66" t="str">
        <f t="shared" si="5"/>
        <v>Down</v>
      </c>
    </row>
    <row r="67" spans="1:12" x14ac:dyDescent="0.2">
      <c r="A67" s="55" t="s">
        <v>1564</v>
      </c>
      <c r="B67" s="55" t="str">
        <f t="shared" si="3"/>
        <v>DNA-directed RNA polymerase subunit N</v>
      </c>
      <c r="C67" s="55" t="str">
        <f t="shared" si="4"/>
        <v>AKB53477.1</v>
      </c>
      <c r="D67" s="60">
        <v>689.66342719433703</v>
      </c>
      <c r="E67" s="60">
        <v>-0.69750621120730805</v>
      </c>
      <c r="F67" s="60">
        <v>0.275403254295563</v>
      </c>
      <c r="G67" s="56">
        <v>9.09710669294577E-4</v>
      </c>
      <c r="H67" s="56">
        <v>3.4830547250616101E-2</v>
      </c>
      <c r="I67" t="str">
        <f t="shared" si="5"/>
        <v>Down</v>
      </c>
    </row>
    <row r="68" spans="1:12" x14ac:dyDescent="0.2">
      <c r="A68" s="55" t="s">
        <v>1499</v>
      </c>
      <c r="B68" s="55" t="str">
        <f t="shared" si="3"/>
        <v>CO dehydrogenase/acetyl-CoA synthase subunit epsilon, CO dehydrogenase subcomplex</v>
      </c>
      <c r="C68" s="55" t="str">
        <f t="shared" si="4"/>
        <v>AKB53625.1</v>
      </c>
      <c r="D68" s="60">
        <v>804.77463312959605</v>
      </c>
      <c r="E68" s="60">
        <v>-0.70749744545792603</v>
      </c>
      <c r="F68" s="60">
        <v>0.21596316223751999</v>
      </c>
      <c r="G68" s="56">
        <v>9.63145381810984E-5</v>
      </c>
      <c r="H68" s="56">
        <v>6.8607309406675402E-3</v>
      </c>
      <c r="I68" t="str">
        <f t="shared" si="5"/>
        <v>Down</v>
      </c>
    </row>
    <row r="69" spans="1:12" x14ac:dyDescent="0.2">
      <c r="A69" s="55" t="s">
        <v>1671</v>
      </c>
      <c r="B69" s="55" t="str">
        <f t="shared" si="3"/>
        <v>ATP-utilizing enzymes of the PP-loop superfamily protein</v>
      </c>
      <c r="C69" s="55" t="str">
        <f t="shared" si="4"/>
        <v>AKB56021.1</v>
      </c>
      <c r="D69" s="60">
        <v>1650.3291556158099</v>
      </c>
      <c r="E69" s="60">
        <v>-0.75373942254631399</v>
      </c>
      <c r="F69" s="60">
        <v>0.19349209894781799</v>
      </c>
      <c r="G69" s="56">
        <v>8.6920825026359494E-6</v>
      </c>
      <c r="H69" s="56">
        <v>1.2101749411624499E-3</v>
      </c>
      <c r="I69" t="str">
        <f t="shared" si="5"/>
        <v>Down</v>
      </c>
    </row>
    <row r="70" spans="1:12" x14ac:dyDescent="0.2">
      <c r="A70" s="55" t="s">
        <v>67</v>
      </c>
      <c r="B70" s="55" t="str">
        <f t="shared" si="3"/>
        <v>Dimethylamine methyltransferase corrinoid protein</v>
      </c>
      <c r="C70" s="55" t="str">
        <f t="shared" si="4"/>
        <v>AKB53954.1</v>
      </c>
      <c r="D70" s="60">
        <v>1759.3549405163899</v>
      </c>
      <c r="E70" s="60">
        <v>-0.76937662597585299</v>
      </c>
      <c r="F70" s="60">
        <v>0.24381132267144501</v>
      </c>
      <c r="G70" s="56">
        <v>1.2693450232137499E-4</v>
      </c>
      <c r="H70" s="56">
        <v>7.7760076122074103E-3</v>
      </c>
      <c r="I70" t="str">
        <f t="shared" si="5"/>
        <v>Down</v>
      </c>
    </row>
    <row r="71" spans="1:12" x14ac:dyDescent="0.2">
      <c r="A71" s="55" t="s">
        <v>1288</v>
      </c>
      <c r="B71" s="55" t="str">
        <f t="shared" si="3"/>
        <v>CO dehydrogenase/acetyl-CoA synthase subunit alpha, CO dehydrogenase subcomplex</v>
      </c>
      <c r="C71" s="55" t="str">
        <f t="shared" si="4"/>
        <v>AKB53626.1</v>
      </c>
      <c r="D71" s="60">
        <v>5263.4360495860701</v>
      </c>
      <c r="E71" s="60">
        <v>-0.77380054620162897</v>
      </c>
      <c r="F71" s="60">
        <v>0.228079557907335</v>
      </c>
      <c r="G71" s="56">
        <v>5.6578372238715701E-5</v>
      </c>
      <c r="H71" s="56">
        <v>4.81387650464406E-3</v>
      </c>
      <c r="I71" t="str">
        <f t="shared" si="5"/>
        <v>Down</v>
      </c>
    </row>
    <row r="72" spans="1:12" x14ac:dyDescent="0.2">
      <c r="A72" s="55" t="s">
        <v>1701</v>
      </c>
      <c r="B72" s="55" t="str">
        <f t="shared" ref="B72:B103" si="6">LEFT(A72,FIND("] [",A72)-1)</f>
        <v>hypothetical protein</v>
      </c>
      <c r="C72" s="55" t="str">
        <f t="shared" ref="C72:C105" si="7">RIGHT(A72,LEN(A72)-FIND("[protein_id=",A72)-11)</f>
        <v>AKB53507.1</v>
      </c>
      <c r="D72" s="60">
        <v>253.48763737369299</v>
      </c>
      <c r="E72" s="60">
        <v>-0.78378766178429404</v>
      </c>
      <c r="F72" s="60">
        <v>0.23995280713615499</v>
      </c>
      <c r="G72" s="56">
        <v>8.2204542731729202E-5</v>
      </c>
      <c r="H72" s="56">
        <v>5.9950598663639602E-3</v>
      </c>
      <c r="I72" t="str">
        <f t="shared" ref="I72:I105" si="8">IF(E72&lt;=0, "Down","Up")</f>
        <v>Down</v>
      </c>
    </row>
    <row r="73" spans="1:12" x14ac:dyDescent="0.2">
      <c r="A73" s="55" t="s">
        <v>1700</v>
      </c>
      <c r="B73" s="55" t="str">
        <f t="shared" si="6"/>
        <v>hypothetical protein</v>
      </c>
      <c r="C73" s="55" t="str">
        <f t="shared" si="7"/>
        <v>AKB53480.1</v>
      </c>
      <c r="D73" s="60">
        <v>715.25829911943299</v>
      </c>
      <c r="E73" s="60">
        <v>-0.79744570772243595</v>
      </c>
      <c r="F73" s="60">
        <v>0.22202933975506001</v>
      </c>
      <c r="G73" s="56">
        <v>2.6255938302096101E-5</v>
      </c>
      <c r="H73" s="56">
        <v>2.77317031101105E-3</v>
      </c>
      <c r="I73" t="str">
        <f t="shared" si="8"/>
        <v>Down</v>
      </c>
    </row>
    <row r="74" spans="1:12" x14ac:dyDescent="0.2">
      <c r="A74" s="55" t="s">
        <v>1449</v>
      </c>
      <c r="B74" s="55" t="str">
        <f t="shared" si="6"/>
        <v>hypothetical protein</v>
      </c>
      <c r="C74" s="55" t="str">
        <f t="shared" si="7"/>
        <v>AKB54856.1</v>
      </c>
      <c r="D74" s="60">
        <v>178.957625775022</v>
      </c>
      <c r="E74" s="60">
        <v>-0.808038056798558</v>
      </c>
      <c r="F74" s="60">
        <v>0.28347609327418899</v>
      </c>
      <c r="G74" s="56">
        <v>3.03404492268628E-4</v>
      </c>
      <c r="H74" s="56">
        <v>1.4520749372168899E-2</v>
      </c>
      <c r="I74" t="str">
        <f t="shared" si="8"/>
        <v>Down</v>
      </c>
    </row>
    <row r="75" spans="1:12" x14ac:dyDescent="0.2">
      <c r="A75" s="55" t="s">
        <v>1473</v>
      </c>
      <c r="B75" s="55" t="str">
        <f t="shared" si="6"/>
        <v>5-tetrahydromethanopterin:corrinoid iron-sulfur protein methyltransferase</v>
      </c>
      <c r="C75" s="55" t="str">
        <f t="shared" si="7"/>
        <v>AKB55758.1</v>
      </c>
      <c r="D75" s="60">
        <v>2226.2949914201599</v>
      </c>
      <c r="E75" s="60">
        <v>-0.82002653722425101</v>
      </c>
      <c r="F75" s="60">
        <v>0.194931609596391</v>
      </c>
      <c r="G75" s="56">
        <v>2.15381716213145E-6</v>
      </c>
      <c r="H75" s="56">
        <v>4.1232137297553999E-4</v>
      </c>
      <c r="I75" t="str">
        <f t="shared" si="8"/>
        <v>Down</v>
      </c>
    </row>
    <row r="76" spans="1:12" x14ac:dyDescent="0.2">
      <c r="A76" s="55" t="s">
        <v>1513</v>
      </c>
      <c r="B76" s="55" t="str">
        <f t="shared" si="6"/>
        <v>5-tetrahydromethanopterin:corrinoid iron-sulfur protein methyltransferase</v>
      </c>
      <c r="C76" s="55" t="str">
        <f t="shared" si="7"/>
        <v>AKB53621.1</v>
      </c>
      <c r="D76" s="60">
        <v>2824.1752482236898</v>
      </c>
      <c r="E76" s="60">
        <v>-0.820219288196123</v>
      </c>
      <c r="F76" s="60">
        <v>0.21641083113670001</v>
      </c>
      <c r="G76" s="56">
        <v>1.17136215581171E-5</v>
      </c>
      <c r="H76" s="56">
        <v>1.49495095135469E-3</v>
      </c>
      <c r="I76" t="str">
        <f t="shared" si="8"/>
        <v>Down</v>
      </c>
    </row>
    <row r="77" spans="1:12" x14ac:dyDescent="0.2">
      <c r="A77" s="55" t="s">
        <v>34</v>
      </c>
      <c r="B77" s="55" t="str">
        <f t="shared" si="6"/>
        <v>Dimethylamine methyltransferase corrinoid protein</v>
      </c>
      <c r="C77" s="55" t="str">
        <f t="shared" si="7"/>
        <v>AKB53925.1</v>
      </c>
      <c r="D77" s="60">
        <v>1201.9254968095099</v>
      </c>
      <c r="E77" s="60">
        <v>-0.839283663570215</v>
      </c>
      <c r="F77" s="60">
        <v>0.28345230270416799</v>
      </c>
      <c r="G77" s="56">
        <v>2.12454426457037E-4</v>
      </c>
      <c r="H77" s="56">
        <v>1.18317801497801E-2</v>
      </c>
      <c r="I77" t="str">
        <f t="shared" si="8"/>
        <v>Down</v>
      </c>
    </row>
    <row r="78" spans="1:12" x14ac:dyDescent="0.2">
      <c r="A78" s="55" t="s">
        <v>1718</v>
      </c>
      <c r="B78" s="55" t="str">
        <f t="shared" si="6"/>
        <v>hypothetical protein</v>
      </c>
      <c r="C78" s="55" t="str">
        <f t="shared" si="7"/>
        <v>AKB54402.1</v>
      </c>
      <c r="D78" s="60">
        <v>387.80764342274801</v>
      </c>
      <c r="E78" s="60">
        <v>-0.87523600196390205</v>
      </c>
      <c r="F78" s="60">
        <v>0.38067527355143799</v>
      </c>
      <c r="G78" s="56">
        <v>1.53804258074438E-3</v>
      </c>
      <c r="H78" s="56">
        <v>4.87848981084276E-2</v>
      </c>
      <c r="I78" t="str">
        <f t="shared" si="8"/>
        <v>Down</v>
      </c>
    </row>
    <row r="79" spans="1:12" x14ac:dyDescent="0.2">
      <c r="A79" s="55" t="s">
        <v>1170</v>
      </c>
      <c r="B79" s="68" t="str">
        <f t="shared" si="6"/>
        <v>Glycine betaine ABC transport system, ATP-binding protein OpuAA</v>
      </c>
      <c r="C79" s="55" t="str">
        <f t="shared" si="7"/>
        <v>AKB54223.1</v>
      </c>
      <c r="D79" s="60">
        <v>399.74504170198998</v>
      </c>
      <c r="E79" s="60">
        <v>-0.93504697881671095</v>
      </c>
      <c r="F79" s="60">
        <v>0.30499711907321297</v>
      </c>
      <c r="G79" s="56">
        <v>1.33514047519522E-4</v>
      </c>
      <c r="H79" s="56">
        <v>8.0186966186724697E-3</v>
      </c>
      <c r="I79" t="str">
        <f t="shared" si="8"/>
        <v>Down</v>
      </c>
    </row>
    <row r="80" spans="1:12" x14ac:dyDescent="0.2">
      <c r="A80" s="55" t="s">
        <v>262</v>
      </c>
      <c r="B80" s="55" t="str">
        <f t="shared" si="6"/>
        <v>Monomethylamine permease</v>
      </c>
      <c r="C80" s="55" t="str">
        <f t="shared" si="7"/>
        <v>AKB53147.1</v>
      </c>
      <c r="D80" s="60">
        <v>316.10855056185397</v>
      </c>
      <c r="E80" s="60">
        <v>-0.94496574544768497</v>
      </c>
      <c r="F80" s="60">
        <v>0.335203976729475</v>
      </c>
      <c r="G80" s="56">
        <v>2.8820632565416899E-4</v>
      </c>
      <c r="H80" s="56">
        <v>1.42383221851406E-2</v>
      </c>
      <c r="I80" t="str">
        <f t="shared" si="8"/>
        <v>Down</v>
      </c>
    </row>
    <row r="81" spans="1:9" x14ac:dyDescent="0.2">
      <c r="A81" s="55" t="s">
        <v>1427</v>
      </c>
      <c r="B81" s="55" t="str">
        <f t="shared" si="6"/>
        <v>Glycine betaine ABC transport system, permease protein OpuAB</v>
      </c>
      <c r="C81" s="55" t="str">
        <f t="shared" si="7"/>
        <v>AKB54224.1</v>
      </c>
      <c r="D81" s="60">
        <v>74.237156173820694</v>
      </c>
      <c r="E81" s="60">
        <v>-1.0326885395926799</v>
      </c>
      <c r="F81" s="60">
        <v>0.37756243584722798</v>
      </c>
      <c r="G81" s="56">
        <v>3.3543582093085799E-4</v>
      </c>
      <c r="H81" s="56">
        <v>1.55672715077457E-2</v>
      </c>
      <c r="I81" t="str">
        <f t="shared" si="8"/>
        <v>Down</v>
      </c>
    </row>
    <row r="82" spans="1:9" x14ac:dyDescent="0.2">
      <c r="A82" s="55" t="s">
        <v>1720</v>
      </c>
      <c r="B82" s="55" t="str">
        <f t="shared" si="6"/>
        <v>Methylcobalamin:coenzyme M methyltransferase, methanol-specific</v>
      </c>
      <c r="C82" s="55" t="str">
        <f t="shared" si="7"/>
        <v>AKB54540.1</v>
      </c>
      <c r="D82" s="60">
        <v>324.91635113626302</v>
      </c>
      <c r="E82" s="60">
        <v>-1.03289951726833</v>
      </c>
      <c r="F82" s="60">
        <v>0.414604554653552</v>
      </c>
      <c r="G82" s="56">
        <v>6.4259370668839097E-4</v>
      </c>
      <c r="H82" s="56">
        <v>2.6598169237656E-2</v>
      </c>
      <c r="I82" t="str">
        <f t="shared" si="8"/>
        <v>Down</v>
      </c>
    </row>
    <row r="83" spans="1:9" x14ac:dyDescent="0.2">
      <c r="A83" s="55" t="s">
        <v>1730</v>
      </c>
      <c r="B83" s="55" t="str">
        <f t="shared" si="6"/>
        <v>Methylcobalamin:coenzyme M methyltransferase, methanol-specific</v>
      </c>
      <c r="C83" s="55" t="str">
        <f t="shared" si="7"/>
        <v>AKB55352.1</v>
      </c>
      <c r="D83" s="60">
        <v>383.15701830183798</v>
      </c>
      <c r="E83" s="60">
        <v>-1.0385630649747899</v>
      </c>
      <c r="F83" s="60">
        <v>0.25192856048794798</v>
      </c>
      <c r="G83" s="56">
        <v>2.4567527460597402E-6</v>
      </c>
      <c r="H83" s="56">
        <v>4.4264903889299802E-4</v>
      </c>
      <c r="I83" t="str">
        <f t="shared" si="8"/>
        <v>Down</v>
      </c>
    </row>
    <row r="84" spans="1:9" x14ac:dyDescent="0.2">
      <c r="A84" s="55" t="s">
        <v>1056</v>
      </c>
      <c r="B84" s="55" t="str">
        <f t="shared" si="6"/>
        <v>Methanol:corrinoid methyltransferase</v>
      </c>
      <c r="C84" s="55" t="str">
        <f t="shared" si="7"/>
        <v>AKB56319.1</v>
      </c>
      <c r="D84" s="60">
        <v>10009.270532856301</v>
      </c>
      <c r="E84" s="60">
        <v>-1.0434328959397801</v>
      </c>
      <c r="F84" s="60">
        <v>0.45149062221166703</v>
      </c>
      <c r="G84" s="56">
        <v>9.5690588418432501E-4</v>
      </c>
      <c r="H84" s="56">
        <v>3.6185218805636903E-2</v>
      </c>
      <c r="I84" t="str">
        <f t="shared" si="8"/>
        <v>Down</v>
      </c>
    </row>
    <row r="85" spans="1:9" x14ac:dyDescent="0.2">
      <c r="A85" s="55" t="s">
        <v>348</v>
      </c>
      <c r="B85" s="55" t="str">
        <f t="shared" si="6"/>
        <v>Thymidylate synthase</v>
      </c>
      <c r="C85" s="55" t="str">
        <f t="shared" si="7"/>
        <v>AKB55418.1</v>
      </c>
      <c r="D85" s="60">
        <v>89.458961588897694</v>
      </c>
      <c r="E85" s="60">
        <v>-1.0581454541511699</v>
      </c>
      <c r="F85" s="60">
        <v>0.482764675828107</v>
      </c>
      <c r="G85" s="56">
        <v>1.24539846114969E-3</v>
      </c>
      <c r="H85" s="56">
        <v>4.3432622993049799E-2</v>
      </c>
      <c r="I85" t="str">
        <f t="shared" si="8"/>
        <v>Down</v>
      </c>
    </row>
    <row r="86" spans="1:9" x14ac:dyDescent="0.2">
      <c r="A86" s="55" t="s">
        <v>239</v>
      </c>
      <c r="B86" s="55" t="str">
        <f t="shared" si="6"/>
        <v>Methanol:corrinoid methyltransferase</v>
      </c>
      <c r="C86" s="55" t="str">
        <f t="shared" si="7"/>
        <v>AKB53300.1</v>
      </c>
      <c r="D86" s="60">
        <v>692.69672558948298</v>
      </c>
      <c r="E86" s="60">
        <v>-1.05868603554232</v>
      </c>
      <c r="F86" s="60">
        <v>0.37326777627784502</v>
      </c>
      <c r="G86" s="56">
        <v>2.4235158764604299E-4</v>
      </c>
      <c r="H86" s="56">
        <v>1.25817442874547E-2</v>
      </c>
      <c r="I86" t="str">
        <f t="shared" si="8"/>
        <v>Down</v>
      </c>
    </row>
    <row r="87" spans="1:9" x14ac:dyDescent="0.2">
      <c r="A87" s="55" t="s">
        <v>1713</v>
      </c>
      <c r="B87" s="55" t="str">
        <f t="shared" si="6"/>
        <v>hypothetical protein</v>
      </c>
      <c r="C87" s="55" t="str">
        <f t="shared" si="7"/>
        <v>AKB53910.1</v>
      </c>
      <c r="D87" s="60">
        <v>189.49544810093801</v>
      </c>
      <c r="E87" s="60">
        <v>-1.0768461762514101</v>
      </c>
      <c r="F87" s="60">
        <v>0.34816241173832502</v>
      </c>
      <c r="G87" s="56">
        <v>1.02057509007244E-4</v>
      </c>
      <c r="H87" s="56">
        <v>7.10459432020884E-3</v>
      </c>
      <c r="I87" t="str">
        <f t="shared" si="8"/>
        <v>Down</v>
      </c>
    </row>
    <row r="88" spans="1:9" x14ac:dyDescent="0.2">
      <c r="A88" s="55" t="s">
        <v>1079</v>
      </c>
      <c r="B88" s="55" t="str">
        <f t="shared" si="6"/>
        <v>CobN-like chelatase BtuS for metalloporphyrine salvage</v>
      </c>
      <c r="C88" s="55" t="str">
        <f t="shared" si="7"/>
        <v>AKB53516.1</v>
      </c>
      <c r="D88" s="60">
        <v>176.92603092640701</v>
      </c>
      <c r="E88" s="60">
        <v>-1.1443209934098999</v>
      </c>
      <c r="F88" s="60">
        <v>0.31398514307203201</v>
      </c>
      <c r="G88" s="56">
        <v>1.5414670930988001E-5</v>
      </c>
      <c r="H88" s="56">
        <v>1.8159668100621599E-3</v>
      </c>
      <c r="I88" t="str">
        <f t="shared" si="8"/>
        <v>Down</v>
      </c>
    </row>
    <row r="89" spans="1:9" x14ac:dyDescent="0.2">
      <c r="A89" s="55" t="s">
        <v>1195</v>
      </c>
      <c r="B89" s="55" t="str">
        <f t="shared" si="6"/>
        <v>Methanol:corrinoid methyltransferase</v>
      </c>
      <c r="C89" s="55" t="str">
        <f t="shared" si="7"/>
        <v>AKB55351.1</v>
      </c>
      <c r="D89" s="60">
        <v>3010.0753791543202</v>
      </c>
      <c r="E89" s="60">
        <v>-1.1532759220401601</v>
      </c>
      <c r="F89" s="60">
        <v>0.35433189582195401</v>
      </c>
      <c r="G89" s="56">
        <v>6.0196699266726097E-5</v>
      </c>
      <c r="H89" s="56">
        <v>4.9310546774334503E-3</v>
      </c>
      <c r="I89" t="str">
        <f t="shared" si="8"/>
        <v>Down</v>
      </c>
    </row>
    <row r="90" spans="1:9" x14ac:dyDescent="0.2">
      <c r="A90" s="55" t="s">
        <v>1721</v>
      </c>
      <c r="B90" s="55" t="str">
        <f t="shared" si="6"/>
        <v>Methylthiol:coenzyme M methyltransferase corrinoid protein</v>
      </c>
      <c r="C90" s="55" t="str">
        <f t="shared" si="7"/>
        <v>AKB54541.1</v>
      </c>
      <c r="D90" s="60">
        <v>80.941219084325397</v>
      </c>
      <c r="E90" s="60">
        <v>-1.17430059206143</v>
      </c>
      <c r="F90" s="60">
        <v>0.52307226827306097</v>
      </c>
      <c r="G90" s="56">
        <v>1.06758759287399E-3</v>
      </c>
      <c r="H90" s="56">
        <v>3.98783024021101E-2</v>
      </c>
      <c r="I90" t="str">
        <f t="shared" si="8"/>
        <v>Down</v>
      </c>
    </row>
    <row r="91" spans="1:9" x14ac:dyDescent="0.2">
      <c r="A91" s="55" t="s">
        <v>1717</v>
      </c>
      <c r="B91" s="55" t="str">
        <f t="shared" si="6"/>
        <v>hypothetical protein</v>
      </c>
      <c r="C91" s="55" t="str">
        <f t="shared" si="7"/>
        <v>AKB54259.1</v>
      </c>
      <c r="D91" s="60">
        <v>417.26665934086702</v>
      </c>
      <c r="E91" s="60">
        <v>-1.1820880924971</v>
      </c>
      <c r="F91" s="60">
        <v>0.35301009319743298</v>
      </c>
      <c r="G91" s="56">
        <v>4.2750280793312398E-5</v>
      </c>
      <c r="H91" s="56">
        <v>4.0758337802268901E-3</v>
      </c>
      <c r="I91" t="str">
        <f t="shared" si="8"/>
        <v>Down</v>
      </c>
    </row>
    <row r="92" spans="1:9" x14ac:dyDescent="0.2">
      <c r="A92" s="55" t="s">
        <v>380</v>
      </c>
      <c r="B92" s="55" t="str">
        <f t="shared" si="6"/>
        <v>Fmn-binding protein</v>
      </c>
      <c r="C92" s="55" t="str">
        <f t="shared" si="7"/>
        <v>AKB54032.1</v>
      </c>
      <c r="D92" s="60">
        <v>815.13544573275101</v>
      </c>
      <c r="E92" s="60">
        <v>-1.1844360241627501</v>
      </c>
      <c r="F92" s="60">
        <v>0.29863527955633801</v>
      </c>
      <c r="G92" s="56">
        <v>4.1630282605725301E-6</v>
      </c>
      <c r="H92" s="56">
        <v>6.7112397695440304E-4</v>
      </c>
      <c r="I92" t="str">
        <f t="shared" si="8"/>
        <v>Down</v>
      </c>
    </row>
    <row r="93" spans="1:9" x14ac:dyDescent="0.2">
      <c r="A93" s="55" t="s">
        <v>1276</v>
      </c>
      <c r="B93" s="55" t="str">
        <f t="shared" si="6"/>
        <v>dTDP-4-dehydrorhamnose 3,5-epimerase</v>
      </c>
      <c r="C93" s="55" t="str">
        <f t="shared" si="7"/>
        <v>AKB54031.1</v>
      </c>
      <c r="D93" s="60">
        <v>433.815184805912</v>
      </c>
      <c r="E93" s="60">
        <v>-1.26643261080847</v>
      </c>
      <c r="F93" s="60">
        <v>0.34839728344346199</v>
      </c>
      <c r="G93" s="56">
        <v>1.4564635385742801E-5</v>
      </c>
      <c r="H93" s="56">
        <v>1.7844591274612099E-3</v>
      </c>
      <c r="I93" t="str">
        <f t="shared" si="8"/>
        <v>Down</v>
      </c>
    </row>
    <row r="94" spans="1:9" x14ac:dyDescent="0.2">
      <c r="A94" s="55" t="s">
        <v>1725</v>
      </c>
      <c r="B94" s="55" t="str">
        <f t="shared" si="6"/>
        <v>hypothetical protein</v>
      </c>
      <c r="C94" s="55" t="str">
        <f t="shared" si="7"/>
        <v>AKB55080.1</v>
      </c>
      <c r="D94" s="60">
        <v>86.149049510403003</v>
      </c>
      <c r="E94" s="60">
        <v>-1.2777366521445901</v>
      </c>
      <c r="F94" s="60">
        <v>0.398553554784638</v>
      </c>
      <c r="G94" s="56">
        <v>6.7364865812448403E-5</v>
      </c>
      <c r="H94" s="56">
        <v>5.2728395544748901E-3</v>
      </c>
      <c r="I94" t="str">
        <f t="shared" si="8"/>
        <v>Down</v>
      </c>
    </row>
    <row r="95" spans="1:9" x14ac:dyDescent="0.2">
      <c r="A95" s="55" t="s">
        <v>1168</v>
      </c>
      <c r="B95" s="55" t="str">
        <f t="shared" si="6"/>
        <v>Nickel insertion protein</v>
      </c>
      <c r="C95" s="55" t="str">
        <f t="shared" si="7"/>
        <v>AKB54033.1</v>
      </c>
      <c r="D95" s="60">
        <v>3843.35737681307</v>
      </c>
      <c r="E95" s="60">
        <v>-1.3831674125279301</v>
      </c>
      <c r="F95" s="60">
        <v>0.313845678465978</v>
      </c>
      <c r="G95" s="56">
        <v>5.67677104632639E-7</v>
      </c>
      <c r="H95" s="56">
        <v>1.58072270135434E-4</v>
      </c>
      <c r="I95" t="str">
        <f t="shared" si="8"/>
        <v>Down</v>
      </c>
    </row>
    <row r="96" spans="1:9" x14ac:dyDescent="0.2">
      <c r="A96" s="55" t="s">
        <v>1737</v>
      </c>
      <c r="B96" s="55" t="str">
        <f t="shared" si="6"/>
        <v>hypothetical protein</v>
      </c>
      <c r="C96" s="55" t="str">
        <f t="shared" si="7"/>
        <v>AKB55956.1</v>
      </c>
      <c r="D96" s="60">
        <v>77.717831480947297</v>
      </c>
      <c r="E96" s="60">
        <v>-1.41236577338577</v>
      </c>
      <c r="F96" s="60">
        <v>0.47251524830828301</v>
      </c>
      <c r="G96" s="56">
        <v>1.2262057964913001E-4</v>
      </c>
      <c r="H96" s="56">
        <v>7.7760076122074103E-3</v>
      </c>
      <c r="I96" t="str">
        <f t="shared" si="8"/>
        <v>Down</v>
      </c>
    </row>
    <row r="97" spans="1:9" x14ac:dyDescent="0.2">
      <c r="A97" s="55" t="s">
        <v>1698</v>
      </c>
      <c r="B97" s="55" t="str">
        <f t="shared" si="6"/>
        <v>Dimethylamine:corrinoid methyltransferase</v>
      </c>
      <c r="C97" s="55" t="str">
        <f t="shared" si="7"/>
        <v>AKB53455.1</v>
      </c>
      <c r="D97" s="60">
        <v>5806.8997220270203</v>
      </c>
      <c r="E97" s="60">
        <v>-1.43339007642505</v>
      </c>
      <c r="F97" s="60">
        <v>0.301229072531146</v>
      </c>
      <c r="G97" s="56">
        <v>1.05623086032398E-7</v>
      </c>
      <c r="H97" s="56">
        <v>4.0440439064654303E-5</v>
      </c>
      <c r="I97" t="str">
        <f t="shared" si="8"/>
        <v>Down</v>
      </c>
    </row>
    <row r="98" spans="1:9" x14ac:dyDescent="0.2">
      <c r="A98" s="55" t="s">
        <v>1714</v>
      </c>
      <c r="B98" s="55" t="str">
        <f t="shared" si="6"/>
        <v>Dimethylamine:corrinoid methyltransferase</v>
      </c>
      <c r="C98" s="55" t="str">
        <f t="shared" si="7"/>
        <v>AKB53955.1</v>
      </c>
      <c r="D98" s="60">
        <v>7881.3355743900001</v>
      </c>
      <c r="E98" s="60">
        <v>-1.4885877289431899</v>
      </c>
      <c r="F98" s="60">
        <v>0.30939742346972499</v>
      </c>
      <c r="G98" s="56">
        <v>7.9907558324631096E-8</v>
      </c>
      <c r="H98" s="56">
        <v>3.6103323023148401E-5</v>
      </c>
      <c r="I98" t="str">
        <f t="shared" si="8"/>
        <v>Down</v>
      </c>
    </row>
    <row r="99" spans="1:9" x14ac:dyDescent="0.2">
      <c r="A99" s="55" t="s">
        <v>190</v>
      </c>
      <c r="B99" s="55" t="str">
        <f t="shared" si="6"/>
        <v>Dimethylamine:corrinoid methyltransferase</v>
      </c>
      <c r="C99" s="55" t="str">
        <f t="shared" si="7"/>
        <v>AKB53924.1</v>
      </c>
      <c r="D99" s="60">
        <v>6682.6439785901903</v>
      </c>
      <c r="E99" s="60">
        <v>-1.5324852735971499</v>
      </c>
      <c r="F99" s="60">
        <v>0.319062733372034</v>
      </c>
      <c r="G99" s="56">
        <v>8.2041161708648796E-8</v>
      </c>
      <c r="H99" s="56">
        <v>3.6103323023148401E-5</v>
      </c>
      <c r="I99" t="str">
        <f t="shared" si="8"/>
        <v>Down</v>
      </c>
    </row>
    <row r="100" spans="1:9" x14ac:dyDescent="0.2">
      <c r="A100" s="55" t="s">
        <v>1731</v>
      </c>
      <c r="B100" s="55" t="str">
        <f t="shared" si="6"/>
        <v>Ferredoxin</v>
      </c>
      <c r="C100" s="55" t="str">
        <f t="shared" si="7"/>
        <v>AKB55420.1</v>
      </c>
      <c r="D100" s="60">
        <v>146.483700405641</v>
      </c>
      <c r="E100" s="60">
        <v>-1.5625578529864399</v>
      </c>
      <c r="F100" s="60">
        <v>0.465802325327277</v>
      </c>
      <c r="G100" s="56">
        <v>3.6640810849399697E-5</v>
      </c>
      <c r="H100" s="56">
        <v>3.6203485042487502E-3</v>
      </c>
      <c r="I100" t="str">
        <f t="shared" si="8"/>
        <v>Down</v>
      </c>
    </row>
    <row r="101" spans="1:9" x14ac:dyDescent="0.2">
      <c r="A101" s="55" t="s">
        <v>1719</v>
      </c>
      <c r="B101" s="55" t="str">
        <f t="shared" si="6"/>
        <v>Methylthiol:coenzyme M methyltransferase corrinoid protein</v>
      </c>
      <c r="C101" s="55" t="str">
        <f t="shared" si="7"/>
        <v>AKB54539.1</v>
      </c>
      <c r="D101" s="60">
        <v>184.38432674183801</v>
      </c>
      <c r="E101" s="60">
        <v>-1.6170324326003001</v>
      </c>
      <c r="F101" s="60">
        <v>0.37316788330084699</v>
      </c>
      <c r="G101" s="56">
        <v>7.9582671019549497E-7</v>
      </c>
      <c r="H101" s="56">
        <v>1.87509016409908E-4</v>
      </c>
      <c r="I101" t="str">
        <f t="shared" si="8"/>
        <v>Down</v>
      </c>
    </row>
    <row r="102" spans="1:9" x14ac:dyDescent="0.2">
      <c r="A102" s="55" t="s">
        <v>165</v>
      </c>
      <c r="B102" s="55" t="str">
        <f t="shared" si="6"/>
        <v>Dimethylamine permease</v>
      </c>
      <c r="C102" s="55" t="str">
        <f t="shared" si="7"/>
        <v>AKB53956.1</v>
      </c>
      <c r="D102" s="60">
        <v>1485.8010198086499</v>
      </c>
      <c r="E102" s="60">
        <v>-1.9181654893598501</v>
      </c>
      <c r="F102" s="60">
        <v>0.44374467124384098</v>
      </c>
      <c r="G102" s="56">
        <v>7.1371458927038099E-7</v>
      </c>
      <c r="H102" s="56">
        <v>1.82175648911265E-4</v>
      </c>
      <c r="I102" t="str">
        <f t="shared" si="8"/>
        <v>Down</v>
      </c>
    </row>
    <row r="103" spans="1:9" x14ac:dyDescent="0.2">
      <c r="A103" s="55" t="s">
        <v>1702</v>
      </c>
      <c r="B103" s="55" t="str">
        <f t="shared" si="6"/>
        <v>hypothetical protein</v>
      </c>
      <c r="C103" s="55" t="str">
        <f t="shared" si="7"/>
        <v>AKB53514.1</v>
      </c>
      <c r="D103" s="60">
        <v>33.186752289117798</v>
      </c>
      <c r="E103" s="60">
        <v>-2.0046603087580301</v>
      </c>
      <c r="F103" s="60">
        <v>0.58357180201004</v>
      </c>
      <c r="G103" s="56">
        <v>2.8257425745232899E-5</v>
      </c>
      <c r="H103" s="56">
        <v>2.8850831685882801E-3</v>
      </c>
      <c r="I103" t="str">
        <f t="shared" si="8"/>
        <v>Down</v>
      </c>
    </row>
    <row r="104" spans="1:9" x14ac:dyDescent="0.2">
      <c r="A104" s="55" t="s">
        <v>1121</v>
      </c>
      <c r="B104" s="55" t="str">
        <f t="shared" ref="B104:B105" si="9">LEFT(A104,FIND("] [",A104)-1)</f>
        <v>hypothetical protein</v>
      </c>
      <c r="C104" s="55" t="str">
        <f t="shared" si="7"/>
        <v>AKB53512.1</v>
      </c>
      <c r="D104" s="60">
        <v>53.648061055041701</v>
      </c>
      <c r="E104" s="60">
        <v>-2.2889269347907302</v>
      </c>
      <c r="F104" s="60">
        <v>0.70223221190756901</v>
      </c>
      <c r="G104" s="56">
        <v>4.63460464277419E-5</v>
      </c>
      <c r="H104" s="56">
        <v>4.1752335355345104E-3</v>
      </c>
      <c r="I104" t="str">
        <f t="shared" si="8"/>
        <v>Down</v>
      </c>
    </row>
    <row r="105" spans="1:9" x14ac:dyDescent="0.2">
      <c r="A105" s="55" t="s">
        <v>399</v>
      </c>
      <c r="B105" s="55" t="str">
        <f t="shared" si="9"/>
        <v>putative transporter PduT for various metalloporphyrins</v>
      </c>
      <c r="C105" s="55" t="str">
        <f t="shared" si="7"/>
        <v>AKB53513.1</v>
      </c>
      <c r="D105" s="60">
        <v>41.980797704444498</v>
      </c>
      <c r="E105" s="60">
        <v>-3.8593168997551701</v>
      </c>
      <c r="F105" s="60">
        <v>0.61803139167674903</v>
      </c>
      <c r="G105" s="56">
        <v>2.79232031898837E-11</v>
      </c>
      <c r="H105" s="56">
        <v>4.27643856853069E-8</v>
      </c>
      <c r="I105" t="str">
        <f t="shared" si="8"/>
        <v>Down</v>
      </c>
    </row>
  </sheetData>
  <sortState xmlns:xlrd2="http://schemas.microsoft.com/office/spreadsheetml/2017/richdata2" ref="A8:I1048576">
    <sortCondition descending="1" ref="E7"/>
  </sortState>
  <conditionalFormatting sqref="I1:I1048576">
    <cfRule type="containsText" dxfId="16" priority="1" operator="containsText" text="Up">
      <formula>NOT(ISERROR(SEARCH(("Up"),(I1))))</formula>
    </cfRule>
    <cfRule type="containsText" dxfId="15" priority="2" operator="containsText" text="Down">
      <formula>NOT(ISERROR(SEARCH(("Down"),(I1))))</formula>
    </cfRule>
  </conditionalFormatting>
  <conditionalFormatting sqref="I7">
    <cfRule type="colorScale" priority="3">
      <colorScale>
        <cfvo type="formula" val="Down"/>
        <cfvo type="formula" val="Up"/>
        <color rgb="FFFF0000"/>
        <color theme="9"/>
      </colorScale>
    </cfRule>
  </conditionalFormatting>
  <conditionalFormatting sqref="I7">
    <cfRule type="colorScale" priority="4">
      <colorScale>
        <cfvo type="min"/>
        <cfvo type="max"/>
        <color rgb="FFFF0000"/>
        <color theme="9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5"/>
  <sheetViews>
    <sheetView workbookViewId="0">
      <pane xSplit="2" ySplit="7" topLeftCell="C276" activePane="bottomRight" state="frozen"/>
      <selection pane="topRight" activeCell="C1" sqref="C1"/>
      <selection pane="bottomLeft" activeCell="A3" sqref="A3"/>
      <selection pane="bottomRight" activeCell="B298" sqref="B298"/>
    </sheetView>
  </sheetViews>
  <sheetFormatPr baseColWidth="10" defaultColWidth="11.28515625" defaultRowHeight="15" customHeight="1" x14ac:dyDescent="0.2"/>
  <cols>
    <col min="1" max="1" width="23.7109375" hidden="1" customWidth="1"/>
    <col min="2" max="2" width="53.7109375" customWidth="1"/>
    <col min="3" max="3" width="11" customWidth="1"/>
    <col min="4" max="4" width="10.5703125" style="40" customWidth="1"/>
    <col min="5" max="5" width="14.140625" style="40" customWidth="1"/>
    <col min="6" max="6" width="10.5703125" style="40" customWidth="1"/>
    <col min="7" max="8" width="10.5703125" style="41" customWidth="1"/>
    <col min="9" max="9" width="10.5703125" customWidth="1"/>
    <col min="10" max="10" width="40.42578125" hidden="1" customWidth="1"/>
    <col min="11" max="11" width="10.5703125" hidden="1" customWidth="1"/>
    <col min="12" max="12" width="22.5703125" customWidth="1"/>
    <col min="13" max="13" width="46" customWidth="1"/>
    <col min="14" max="14" width="16.85546875" customWidth="1"/>
    <col min="15" max="15" width="29.28515625" customWidth="1"/>
    <col min="16" max="16" width="23" customWidth="1"/>
    <col min="17" max="17" width="23.7109375" customWidth="1"/>
    <col min="18" max="18" width="24" customWidth="1"/>
    <col min="19" max="19" width="27" customWidth="1"/>
    <col min="20" max="26" width="10.5703125" customWidth="1"/>
  </cols>
  <sheetData>
    <row r="1" spans="1:19" ht="15" customHeight="1" x14ac:dyDescent="0.2">
      <c r="B1" s="66" t="s">
        <v>1828</v>
      </c>
    </row>
    <row r="2" spans="1:19" ht="15" customHeight="1" x14ac:dyDescent="0.2">
      <c r="B2" s="67" t="s">
        <v>1542</v>
      </c>
    </row>
    <row r="3" spans="1:19" ht="15" customHeight="1" x14ac:dyDescent="0.2">
      <c r="B3" s="67" t="s">
        <v>1540</v>
      </c>
    </row>
    <row r="4" spans="1:19" ht="15" customHeight="1" x14ac:dyDescent="0.2">
      <c r="B4" s="67" t="s">
        <v>1541</v>
      </c>
    </row>
    <row r="6" spans="1:19" ht="15.75" customHeight="1" x14ac:dyDescent="0.2">
      <c r="A6" s="1" t="s">
        <v>0</v>
      </c>
      <c r="B6" s="1" t="s">
        <v>1819</v>
      </c>
      <c r="D6"/>
      <c r="E6"/>
      <c r="F6"/>
      <c r="P6" s="4"/>
      <c r="Q6" s="4"/>
      <c r="R6" s="4"/>
      <c r="S6" s="4"/>
    </row>
    <row r="7" spans="1:19" ht="15.75" customHeight="1" x14ac:dyDescent="0.2">
      <c r="A7" s="6" t="s">
        <v>4</v>
      </c>
      <c r="B7" s="6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53" t="s">
        <v>10</v>
      </c>
      <c r="H7" s="53" t="s">
        <v>11</v>
      </c>
      <c r="I7" s="7" t="s">
        <v>12</v>
      </c>
      <c r="J7" s="7" t="s">
        <v>13</v>
      </c>
      <c r="K7" s="7" t="s">
        <v>14</v>
      </c>
      <c r="L7" s="5"/>
      <c r="M7" s="5"/>
      <c r="N7" s="5"/>
      <c r="O7" s="5"/>
      <c r="P7" s="5"/>
      <c r="Q7" s="5"/>
      <c r="R7" s="5"/>
      <c r="S7" s="5"/>
    </row>
    <row r="8" spans="1:19" ht="15.75" customHeight="1" x14ac:dyDescent="0.2">
      <c r="A8" s="11" t="s">
        <v>1125</v>
      </c>
      <c r="B8" s="13" t="s">
        <v>173</v>
      </c>
      <c r="C8" s="13" t="s">
        <v>1228</v>
      </c>
      <c r="D8" s="39">
        <v>10.9100237</v>
      </c>
      <c r="E8" s="39">
        <v>1.7818442800000001</v>
      </c>
      <c r="F8" s="39">
        <v>0.59125443</v>
      </c>
      <c r="G8" s="14">
        <v>5.9799999999999997E-5</v>
      </c>
      <c r="H8" s="14">
        <v>1.69505E-3</v>
      </c>
      <c r="I8" s="15" t="s">
        <v>22</v>
      </c>
      <c r="J8" s="15" t="s">
        <v>23</v>
      </c>
      <c r="L8" s="5"/>
      <c r="M8" s="5"/>
      <c r="N8" s="5"/>
      <c r="O8" s="5"/>
      <c r="P8" s="16"/>
      <c r="Q8" s="16"/>
      <c r="R8" s="17"/>
      <c r="S8" s="17"/>
    </row>
    <row r="9" spans="1:19" ht="15.75" customHeight="1" x14ac:dyDescent="0.2">
      <c r="A9" s="11" t="s">
        <v>1229</v>
      </c>
      <c r="B9" s="13" t="s">
        <v>49</v>
      </c>
      <c r="C9" s="13" t="s">
        <v>50</v>
      </c>
      <c r="D9" s="39">
        <v>317.067498</v>
      </c>
      <c r="E9" s="39">
        <v>1.76072089</v>
      </c>
      <c r="F9" s="39">
        <v>0.19016205</v>
      </c>
      <c r="G9" s="14">
        <v>1.42E-21</v>
      </c>
      <c r="H9" s="14">
        <v>6.2299999999999998E-19</v>
      </c>
      <c r="I9" s="15" t="s">
        <v>22</v>
      </c>
      <c r="J9" s="15" t="s">
        <v>23</v>
      </c>
      <c r="L9" s="16"/>
      <c r="M9" s="16"/>
      <c r="N9" s="17"/>
      <c r="O9" s="16"/>
      <c r="P9" s="4"/>
      <c r="Q9" s="4"/>
      <c r="R9" s="4"/>
      <c r="S9" s="4"/>
    </row>
    <row r="10" spans="1:19" ht="15.75" customHeight="1" x14ac:dyDescent="0.2">
      <c r="A10" s="11" t="s">
        <v>1230</v>
      </c>
      <c r="B10" s="13" t="s">
        <v>86</v>
      </c>
      <c r="C10" s="13" t="s">
        <v>87</v>
      </c>
      <c r="D10" s="39">
        <v>134.12721300000001</v>
      </c>
      <c r="E10" s="39">
        <v>1.6516507499999999</v>
      </c>
      <c r="F10" s="39">
        <v>0.17511800999999999</v>
      </c>
      <c r="G10" s="14">
        <v>3.3000000000000001E-22</v>
      </c>
      <c r="H10" s="14">
        <v>1.69E-19</v>
      </c>
      <c r="I10" s="15" t="s">
        <v>22</v>
      </c>
      <c r="J10" s="15" t="s">
        <v>23</v>
      </c>
      <c r="L10" s="16"/>
      <c r="M10" s="16"/>
      <c r="N10" s="17"/>
      <c r="O10" s="16"/>
      <c r="P10" s="4"/>
      <c r="Q10" s="4"/>
      <c r="R10" s="4"/>
      <c r="S10" s="4"/>
    </row>
    <row r="11" spans="1:19" ht="15.75" customHeight="1" x14ac:dyDescent="0.2">
      <c r="A11" s="11" t="s">
        <v>1231</v>
      </c>
      <c r="B11" s="13" t="s">
        <v>75</v>
      </c>
      <c r="C11" s="13" t="s">
        <v>77</v>
      </c>
      <c r="D11" s="39">
        <v>238.49705599999999</v>
      </c>
      <c r="E11" s="39">
        <v>1.59107077</v>
      </c>
      <c r="F11" s="39">
        <v>0.1872211</v>
      </c>
      <c r="G11" s="14">
        <v>1.0999999999999999E-18</v>
      </c>
      <c r="H11" s="14">
        <v>3.7400000000000001E-16</v>
      </c>
      <c r="I11" s="15" t="s">
        <v>22</v>
      </c>
      <c r="J11" s="15" t="s">
        <v>23</v>
      </c>
      <c r="L11" s="16"/>
      <c r="M11" s="16"/>
      <c r="N11" s="17"/>
      <c r="O11" s="16"/>
      <c r="P11" s="4"/>
      <c r="Q11" s="4"/>
      <c r="R11" s="4"/>
      <c r="S11" s="4"/>
    </row>
    <row r="12" spans="1:19" ht="15.75" customHeight="1" x14ac:dyDescent="0.2">
      <c r="A12" s="11" t="s">
        <v>1232</v>
      </c>
      <c r="B12" s="13" t="s">
        <v>26</v>
      </c>
      <c r="C12" s="13" t="s">
        <v>41</v>
      </c>
      <c r="D12" s="39">
        <v>73.310752699999995</v>
      </c>
      <c r="E12" s="39">
        <v>1.5842021799999999</v>
      </c>
      <c r="F12" s="39">
        <v>0.25213521</v>
      </c>
      <c r="G12" s="14">
        <v>1.64E-11</v>
      </c>
      <c r="H12" s="14">
        <v>2.7999999999999998E-9</v>
      </c>
      <c r="I12" s="15" t="s">
        <v>22</v>
      </c>
      <c r="J12" s="15" t="s">
        <v>23</v>
      </c>
      <c r="L12" s="19"/>
      <c r="M12" s="19"/>
      <c r="N12" s="17"/>
      <c r="O12" s="16"/>
      <c r="P12" s="4"/>
      <c r="Q12" s="4"/>
      <c r="R12" s="4"/>
      <c r="S12" s="4"/>
    </row>
    <row r="13" spans="1:19" ht="15.75" customHeight="1" x14ac:dyDescent="0.2">
      <c r="A13" s="11" t="s">
        <v>1211</v>
      </c>
      <c r="B13" s="13" t="s">
        <v>18</v>
      </c>
      <c r="C13" s="13" t="s">
        <v>290</v>
      </c>
      <c r="D13" s="39">
        <v>40.706372199999997</v>
      </c>
      <c r="E13" s="39">
        <v>1.52682958</v>
      </c>
      <c r="F13" s="39">
        <v>0.35041266999999998</v>
      </c>
      <c r="G13" s="14">
        <v>5.9200000000000001E-7</v>
      </c>
      <c r="H13" s="14">
        <v>4.2200000000000003E-5</v>
      </c>
      <c r="I13" s="15" t="s">
        <v>22</v>
      </c>
      <c r="J13" s="15" t="s">
        <v>23</v>
      </c>
      <c r="L13" s="26"/>
      <c r="M13" s="26"/>
      <c r="N13" s="5"/>
      <c r="O13" s="5"/>
      <c r="P13" s="4"/>
      <c r="Q13" s="4"/>
      <c r="R13" s="4"/>
      <c r="S13" s="4"/>
    </row>
    <row r="14" spans="1:19" ht="15.75" customHeight="1" x14ac:dyDescent="0.2">
      <c r="A14" s="11" t="s">
        <v>1203</v>
      </c>
      <c r="B14" s="13" t="s">
        <v>26</v>
      </c>
      <c r="C14" s="13" t="s">
        <v>29</v>
      </c>
      <c r="D14" s="39">
        <v>79.446486199999995</v>
      </c>
      <c r="E14" s="39">
        <v>1.5066015399999999</v>
      </c>
      <c r="F14" s="39">
        <v>0.27516263000000002</v>
      </c>
      <c r="G14" s="14">
        <v>2.5399999999999999E-9</v>
      </c>
      <c r="H14" s="14">
        <v>2.9900000000000002E-7</v>
      </c>
      <c r="I14" s="15" t="s">
        <v>22</v>
      </c>
      <c r="J14" s="15" t="s">
        <v>23</v>
      </c>
      <c r="L14" s="19"/>
      <c r="M14" s="19"/>
      <c r="N14" s="17"/>
      <c r="O14" s="16"/>
      <c r="P14" s="4"/>
      <c r="Q14" s="4"/>
      <c r="R14" s="4"/>
      <c r="S14" s="4"/>
    </row>
    <row r="15" spans="1:19" ht="15.75" customHeight="1" x14ac:dyDescent="0.2">
      <c r="B15" s="13" t="s">
        <v>18</v>
      </c>
      <c r="C15" s="13" t="s">
        <v>19</v>
      </c>
      <c r="D15" s="39">
        <v>6.4641793200000004</v>
      </c>
      <c r="E15" s="39">
        <v>1.34311398</v>
      </c>
      <c r="F15" s="39">
        <v>0.88438077000000004</v>
      </c>
      <c r="G15" s="14">
        <v>2.8827900000000001E-3</v>
      </c>
      <c r="H15" s="14">
        <v>2.99321E-2</v>
      </c>
      <c r="I15" s="15" t="s">
        <v>22</v>
      </c>
      <c r="J15" s="15" t="s">
        <v>23</v>
      </c>
      <c r="P15" s="4"/>
      <c r="Q15" s="4"/>
      <c r="R15" s="4"/>
      <c r="S15" s="4"/>
    </row>
    <row r="16" spans="1:19" ht="15.75" customHeight="1" x14ac:dyDescent="0.2">
      <c r="A16" s="11" t="s">
        <v>1233</v>
      </c>
      <c r="B16" s="13" t="s">
        <v>98</v>
      </c>
      <c r="C16" s="13" t="s">
        <v>145</v>
      </c>
      <c r="D16" s="39">
        <v>352.98754300000002</v>
      </c>
      <c r="E16" s="39">
        <v>1.3258375099999999</v>
      </c>
      <c r="F16" s="39">
        <v>0.21923583999999999</v>
      </c>
      <c r="G16" s="14">
        <v>8.0400000000000002E-11</v>
      </c>
      <c r="H16" s="14">
        <v>1.3000000000000001E-8</v>
      </c>
      <c r="I16" s="15" t="s">
        <v>22</v>
      </c>
      <c r="J16" s="15" t="s">
        <v>23</v>
      </c>
      <c r="L16" s="16"/>
      <c r="M16" s="16"/>
      <c r="N16" s="16"/>
      <c r="O16" s="16"/>
      <c r="P16" s="4"/>
      <c r="Q16" s="4"/>
      <c r="R16" s="4"/>
      <c r="S16" s="4"/>
    </row>
    <row r="17" spans="1:19" ht="15.75" customHeight="1" x14ac:dyDescent="0.2">
      <c r="A17" s="11" t="s">
        <v>1234</v>
      </c>
      <c r="B17" s="13" t="s">
        <v>98</v>
      </c>
      <c r="C17" s="13" t="s">
        <v>124</v>
      </c>
      <c r="D17" s="39">
        <v>127.50679</v>
      </c>
      <c r="E17" s="39">
        <v>1.2933603499999999</v>
      </c>
      <c r="F17" s="39">
        <v>0.17813254000000001</v>
      </c>
      <c r="G17" s="14">
        <v>2.6E-14</v>
      </c>
      <c r="H17" s="14">
        <v>6.64E-12</v>
      </c>
      <c r="I17" s="15" t="s">
        <v>22</v>
      </c>
      <c r="J17" s="15" t="s">
        <v>23</v>
      </c>
      <c r="L17" s="16"/>
      <c r="M17" s="16"/>
      <c r="N17" s="16"/>
      <c r="O17" s="16"/>
      <c r="P17" s="4"/>
      <c r="Q17" s="4"/>
      <c r="R17" s="4"/>
      <c r="S17" s="4"/>
    </row>
    <row r="18" spans="1:19" ht="15.75" customHeight="1" x14ac:dyDescent="0.2">
      <c r="A18" s="11" t="s">
        <v>1235</v>
      </c>
      <c r="B18" s="13" t="s">
        <v>18</v>
      </c>
      <c r="C18" s="13" t="s">
        <v>1236</v>
      </c>
      <c r="D18" s="39">
        <v>21.7895456</v>
      </c>
      <c r="E18" s="39">
        <v>1.27516048</v>
      </c>
      <c r="F18" s="39">
        <v>0.32555446999999998</v>
      </c>
      <c r="G18" s="14">
        <v>3.32E-6</v>
      </c>
      <c r="H18" s="14">
        <v>1.7760000000000001E-4</v>
      </c>
      <c r="I18" s="15" t="s">
        <v>22</v>
      </c>
      <c r="J18" s="15" t="s">
        <v>23</v>
      </c>
      <c r="P18" s="4"/>
      <c r="Q18" s="4"/>
      <c r="R18" s="4"/>
      <c r="S18" s="4"/>
    </row>
    <row r="19" spans="1:19" ht="15.75" customHeight="1" x14ac:dyDescent="0.2">
      <c r="A19" s="11" t="s">
        <v>460</v>
      </c>
      <c r="B19" s="13" t="s">
        <v>173</v>
      </c>
      <c r="C19" s="13" t="s">
        <v>1237</v>
      </c>
      <c r="D19" s="39">
        <v>12.0800337</v>
      </c>
      <c r="E19" s="39">
        <v>1.2664889500000001</v>
      </c>
      <c r="F19" s="39">
        <v>0.41884684999999999</v>
      </c>
      <c r="G19" s="14">
        <v>9.6000000000000002E-5</v>
      </c>
      <c r="H19" s="14">
        <v>2.4314100000000002E-3</v>
      </c>
      <c r="I19" s="15" t="s">
        <v>22</v>
      </c>
      <c r="J19" s="15" t="s">
        <v>23</v>
      </c>
      <c r="P19" s="16"/>
      <c r="Q19" s="16"/>
      <c r="R19" s="17"/>
      <c r="S19" s="17"/>
    </row>
    <row r="20" spans="1:19" ht="15.75" customHeight="1" x14ac:dyDescent="0.2">
      <c r="A20" s="11" t="s">
        <v>1238</v>
      </c>
      <c r="B20" s="13" t="s">
        <v>106</v>
      </c>
      <c r="C20" s="13" t="s">
        <v>109</v>
      </c>
      <c r="D20" s="39">
        <v>202.282453</v>
      </c>
      <c r="E20" s="39">
        <v>1.2654535099999999</v>
      </c>
      <c r="F20" s="39">
        <v>0.14845871999999999</v>
      </c>
      <c r="G20" s="14">
        <v>1.2500000000000001E-18</v>
      </c>
      <c r="H20" s="14">
        <v>3.8399999999999998E-16</v>
      </c>
      <c r="I20" s="15" t="s">
        <v>22</v>
      </c>
      <c r="J20" s="15" t="s">
        <v>23</v>
      </c>
      <c r="L20" s="16"/>
      <c r="M20" s="21"/>
      <c r="N20" s="21"/>
      <c r="O20" s="21"/>
      <c r="P20" s="4"/>
      <c r="Q20" s="4"/>
      <c r="R20" s="4"/>
      <c r="S20" s="4"/>
    </row>
    <row r="21" spans="1:19" ht="15.75" customHeight="1" x14ac:dyDescent="0.2">
      <c r="A21" s="11" t="s">
        <v>247</v>
      </c>
      <c r="B21" s="13" t="s">
        <v>18</v>
      </c>
      <c r="C21" s="13" t="s">
        <v>164</v>
      </c>
      <c r="D21" s="39">
        <v>11.452243599999999</v>
      </c>
      <c r="E21" s="39">
        <v>1.1951632599999999</v>
      </c>
      <c r="F21" s="39">
        <v>0.47105676000000002</v>
      </c>
      <c r="G21" s="14">
        <v>5.0007000000000003E-4</v>
      </c>
      <c r="H21" s="14">
        <v>8.65375E-3</v>
      </c>
      <c r="I21" s="15" t="s">
        <v>22</v>
      </c>
      <c r="J21" s="15" t="s">
        <v>23</v>
      </c>
      <c r="L21" s="11"/>
      <c r="M21" s="4"/>
      <c r="N21" s="4"/>
      <c r="O21" s="11"/>
      <c r="P21" s="4"/>
      <c r="Q21" s="4"/>
      <c r="R21" s="4"/>
      <c r="S21" s="4"/>
    </row>
    <row r="22" spans="1:19" ht="15.75" customHeight="1" x14ac:dyDescent="0.2">
      <c r="A22" s="11" t="s">
        <v>1239</v>
      </c>
      <c r="B22" s="13" t="s">
        <v>17</v>
      </c>
      <c r="C22" s="13" t="s">
        <v>20</v>
      </c>
      <c r="D22" s="39">
        <v>909.48099200000001</v>
      </c>
      <c r="E22" s="39">
        <v>1.1716551100000001</v>
      </c>
      <c r="F22" s="39">
        <v>0.36351772999999998</v>
      </c>
      <c r="G22" s="14">
        <v>3.2400000000000001E-5</v>
      </c>
      <c r="H22" s="14">
        <v>1.1021099999999999E-3</v>
      </c>
      <c r="I22" s="15" t="s">
        <v>22</v>
      </c>
      <c r="J22" s="15" t="s">
        <v>23</v>
      </c>
      <c r="L22" s="16"/>
      <c r="M22" s="16"/>
      <c r="N22" s="16"/>
      <c r="O22" s="17"/>
      <c r="P22" s="4"/>
      <c r="Q22" s="4"/>
      <c r="R22" s="4"/>
      <c r="S22" s="4"/>
    </row>
    <row r="23" spans="1:19" ht="15.75" customHeight="1" x14ac:dyDescent="0.2">
      <c r="B23" s="13" t="s">
        <v>18</v>
      </c>
      <c r="C23" s="13" t="s">
        <v>1240</v>
      </c>
      <c r="D23" s="39">
        <v>16.459001799999999</v>
      </c>
      <c r="E23" s="39">
        <v>1.1710130599999999</v>
      </c>
      <c r="F23" s="39">
        <v>1.10378295</v>
      </c>
      <c r="G23" s="14">
        <v>3.3376600000000001E-3</v>
      </c>
      <c r="H23" s="14">
        <v>3.319242E-2</v>
      </c>
      <c r="I23" s="15" t="s">
        <v>22</v>
      </c>
      <c r="J23" s="15" t="s">
        <v>23</v>
      </c>
      <c r="P23" s="4"/>
      <c r="Q23" s="4"/>
      <c r="R23" s="4"/>
      <c r="S23" s="4"/>
    </row>
    <row r="24" spans="1:19" ht="15.75" customHeight="1" x14ac:dyDescent="0.2">
      <c r="A24" s="11" t="s">
        <v>1241</v>
      </c>
      <c r="B24" s="13" t="s">
        <v>98</v>
      </c>
      <c r="C24" s="13" t="s">
        <v>99</v>
      </c>
      <c r="D24" s="39">
        <v>201.64364800000001</v>
      </c>
      <c r="E24" s="39">
        <v>1.1624854600000001</v>
      </c>
      <c r="F24" s="39">
        <v>0.12636416</v>
      </c>
      <c r="G24" s="14">
        <v>3.5800000000000001E-21</v>
      </c>
      <c r="H24" s="14">
        <v>1.37E-18</v>
      </c>
      <c r="I24" s="15" t="s">
        <v>22</v>
      </c>
      <c r="J24" s="15" t="s">
        <v>23</v>
      </c>
      <c r="L24" s="16"/>
      <c r="M24" s="16"/>
      <c r="N24" s="16"/>
      <c r="O24" s="16"/>
      <c r="P24" s="4"/>
      <c r="Q24" s="4"/>
      <c r="R24" s="4"/>
      <c r="S24" s="4"/>
    </row>
    <row r="25" spans="1:19" ht="15.75" customHeight="1" x14ac:dyDescent="0.2">
      <c r="A25" s="11" t="s">
        <v>76</v>
      </c>
      <c r="B25" s="13" t="s">
        <v>31</v>
      </c>
      <c r="C25" s="13" t="s">
        <v>161</v>
      </c>
      <c r="D25" s="39">
        <v>31.680878</v>
      </c>
      <c r="E25" s="39">
        <v>1.1451474699999999</v>
      </c>
      <c r="F25" s="39">
        <v>0.23263212999999999</v>
      </c>
      <c r="G25" s="14">
        <v>4.3800000000000002E-8</v>
      </c>
      <c r="H25" s="14">
        <v>4.1799999999999998E-6</v>
      </c>
      <c r="I25" s="15" t="s">
        <v>22</v>
      </c>
      <c r="J25" s="15" t="s">
        <v>23</v>
      </c>
      <c r="L25" s="16"/>
      <c r="M25" s="16"/>
      <c r="N25" s="16"/>
      <c r="O25" s="17"/>
      <c r="P25" s="4"/>
      <c r="Q25" s="4"/>
      <c r="R25" s="4"/>
      <c r="S25" s="4"/>
    </row>
    <row r="26" spans="1:19" ht="15.75" customHeight="1" x14ac:dyDescent="0.2">
      <c r="A26" s="11" t="s">
        <v>1242</v>
      </c>
      <c r="B26" s="13" t="s">
        <v>31</v>
      </c>
      <c r="C26" s="13" t="s">
        <v>32</v>
      </c>
      <c r="D26" s="39">
        <v>15.8618725</v>
      </c>
      <c r="E26" s="39">
        <v>1.1069218199999999</v>
      </c>
      <c r="F26" s="39">
        <v>0.39675166000000001</v>
      </c>
      <c r="G26" s="14">
        <v>2.1822000000000001E-4</v>
      </c>
      <c r="H26" s="14">
        <v>4.6097899999999999E-3</v>
      </c>
      <c r="I26" s="15" t="s">
        <v>22</v>
      </c>
      <c r="J26" s="15" t="s">
        <v>23</v>
      </c>
      <c r="L26" s="16"/>
      <c r="M26" s="16"/>
      <c r="N26" s="16"/>
      <c r="O26" s="17"/>
      <c r="P26" s="4"/>
      <c r="Q26" s="4"/>
      <c r="R26" s="4"/>
      <c r="S26" s="4"/>
    </row>
    <row r="27" spans="1:19" ht="15.75" customHeight="1" x14ac:dyDescent="0.2">
      <c r="A27" s="11" t="s">
        <v>908</v>
      </c>
      <c r="B27" s="13" t="s">
        <v>170</v>
      </c>
      <c r="C27" s="13" t="s">
        <v>171</v>
      </c>
      <c r="D27" s="39">
        <v>16.604356500000002</v>
      </c>
      <c r="E27" s="39">
        <v>1.0973162299999999</v>
      </c>
      <c r="F27" s="39">
        <v>0.34095943000000001</v>
      </c>
      <c r="G27" s="14">
        <v>7.5199999999999998E-5</v>
      </c>
      <c r="H27" s="14">
        <v>2.0712299999999999E-3</v>
      </c>
      <c r="I27" s="15" t="s">
        <v>22</v>
      </c>
      <c r="J27" s="15" t="s">
        <v>23</v>
      </c>
      <c r="L27" s="16"/>
      <c r="M27" s="16"/>
      <c r="N27" s="17"/>
      <c r="O27" s="17"/>
      <c r="P27" s="4"/>
      <c r="Q27" s="4"/>
      <c r="R27" s="4"/>
      <c r="S27" s="4"/>
    </row>
    <row r="28" spans="1:19" ht="15.75" customHeight="1" x14ac:dyDescent="0.2">
      <c r="A28" s="11" t="s">
        <v>1068</v>
      </c>
      <c r="B28" s="13" t="s">
        <v>49</v>
      </c>
      <c r="C28" s="13" t="s">
        <v>130</v>
      </c>
      <c r="D28" s="39">
        <v>164.23767699999999</v>
      </c>
      <c r="E28" s="39">
        <v>1.0827146400000001</v>
      </c>
      <c r="F28" s="39">
        <v>0.25871147</v>
      </c>
      <c r="G28" s="14">
        <v>1.68E-6</v>
      </c>
      <c r="H28" s="14">
        <v>1.0289999999999999E-4</v>
      </c>
      <c r="I28" s="15" t="s">
        <v>22</v>
      </c>
      <c r="J28" s="15" t="s">
        <v>23</v>
      </c>
      <c r="L28" s="16"/>
      <c r="M28" s="16"/>
      <c r="N28" s="17"/>
      <c r="O28" s="16"/>
      <c r="P28" s="4"/>
      <c r="Q28" s="4"/>
      <c r="R28" s="4"/>
      <c r="S28" s="4"/>
    </row>
    <row r="29" spans="1:19" ht="15.75" customHeight="1" x14ac:dyDescent="0.2">
      <c r="A29" s="11" t="s">
        <v>1243</v>
      </c>
      <c r="B29" s="13" t="s">
        <v>427</v>
      </c>
      <c r="C29" s="13" t="s">
        <v>428</v>
      </c>
      <c r="D29" s="39">
        <v>47.004257500000001</v>
      </c>
      <c r="E29" s="39">
        <v>1.07164159</v>
      </c>
      <c r="F29" s="39">
        <v>0.29202253</v>
      </c>
      <c r="G29" s="14">
        <v>1.3900000000000001E-5</v>
      </c>
      <c r="H29" s="14">
        <v>5.4536999999999999E-4</v>
      </c>
      <c r="I29" s="15" t="s">
        <v>22</v>
      </c>
      <c r="J29" s="15" t="s">
        <v>23</v>
      </c>
      <c r="L29" s="19"/>
      <c r="M29" s="17"/>
      <c r="N29" s="17"/>
      <c r="O29" s="19"/>
      <c r="P29" s="4"/>
      <c r="Q29" s="4"/>
      <c r="R29" s="4"/>
      <c r="S29" s="4"/>
    </row>
    <row r="30" spans="1:19" ht="15.75" customHeight="1" x14ac:dyDescent="0.2">
      <c r="A30" s="11" t="s">
        <v>905</v>
      </c>
      <c r="B30" s="13" t="s">
        <v>26</v>
      </c>
      <c r="C30" s="13" t="s">
        <v>159</v>
      </c>
      <c r="D30" s="39">
        <v>84.110490400000003</v>
      </c>
      <c r="E30" s="39">
        <v>1.0701622200000001</v>
      </c>
      <c r="F30" s="39">
        <v>0.23276484</v>
      </c>
      <c r="G30" s="14">
        <v>2.5899999999999998E-7</v>
      </c>
      <c r="H30" s="14">
        <v>2.0800000000000001E-5</v>
      </c>
      <c r="I30" s="15" t="s">
        <v>22</v>
      </c>
      <c r="J30" s="15" t="s">
        <v>23</v>
      </c>
      <c r="L30" s="19"/>
      <c r="M30" s="19"/>
      <c r="N30" s="17"/>
      <c r="O30" s="16"/>
      <c r="P30" s="4"/>
      <c r="Q30" s="4"/>
      <c r="R30" s="4"/>
      <c r="S30" s="4"/>
    </row>
    <row r="31" spans="1:19" ht="15.75" customHeight="1" x14ac:dyDescent="0.2">
      <c r="A31" s="11" t="s">
        <v>1244</v>
      </c>
      <c r="B31" s="13" t="s">
        <v>78</v>
      </c>
      <c r="C31" s="13" t="s">
        <v>79</v>
      </c>
      <c r="D31" s="39">
        <v>168.58005900000001</v>
      </c>
      <c r="E31" s="39">
        <v>1.06337473</v>
      </c>
      <c r="F31" s="39">
        <v>0.16593321999999999</v>
      </c>
      <c r="G31" s="14">
        <v>9.9299999999999999E-12</v>
      </c>
      <c r="H31" s="14">
        <v>1.9000000000000001E-9</v>
      </c>
      <c r="I31" s="15" t="s">
        <v>22</v>
      </c>
      <c r="J31" s="15" t="s">
        <v>23</v>
      </c>
      <c r="L31" s="16"/>
      <c r="M31" s="16"/>
      <c r="N31" s="16"/>
      <c r="O31" s="16"/>
      <c r="P31" s="4"/>
      <c r="Q31" s="4"/>
      <c r="R31" s="4"/>
      <c r="S31" s="4"/>
    </row>
    <row r="32" spans="1:19" ht="15.75" customHeight="1" x14ac:dyDescent="0.2">
      <c r="B32" s="13" t="s">
        <v>18</v>
      </c>
      <c r="C32" s="13" t="s">
        <v>1245</v>
      </c>
      <c r="D32" s="39">
        <v>7.3315679100000004</v>
      </c>
      <c r="E32" s="39">
        <v>1.04315457</v>
      </c>
      <c r="F32" s="39">
        <v>0.54481537999999996</v>
      </c>
      <c r="G32" s="14">
        <v>2.2012500000000001E-3</v>
      </c>
      <c r="H32" s="14">
        <v>2.54174E-2</v>
      </c>
      <c r="I32" s="15" t="s">
        <v>22</v>
      </c>
      <c r="J32" s="15" t="s">
        <v>23</v>
      </c>
      <c r="P32" s="4"/>
      <c r="Q32" s="4"/>
      <c r="R32" s="4"/>
      <c r="S32" s="4"/>
    </row>
    <row r="33" spans="1:19" ht="15.75" customHeight="1" x14ac:dyDescent="0.2">
      <c r="A33" s="11" t="s">
        <v>74</v>
      </c>
      <c r="B33" s="13" t="s">
        <v>211</v>
      </c>
      <c r="C33" s="13" t="s">
        <v>212</v>
      </c>
      <c r="D33" s="39">
        <v>69.466859099999994</v>
      </c>
      <c r="E33" s="39">
        <v>1.00970537</v>
      </c>
      <c r="F33" s="39">
        <v>0.20025435</v>
      </c>
      <c r="G33" s="14">
        <v>3.0899999999999999E-8</v>
      </c>
      <c r="H33" s="14">
        <v>3.1499999999999999E-6</v>
      </c>
      <c r="I33" s="15" t="s">
        <v>22</v>
      </c>
      <c r="J33" s="15" t="s">
        <v>23</v>
      </c>
      <c r="L33" s="23"/>
      <c r="M33" s="24"/>
      <c r="N33" s="23"/>
      <c r="O33" s="23"/>
      <c r="P33" s="4"/>
      <c r="Q33" s="4"/>
      <c r="R33" s="4"/>
      <c r="S33" s="4"/>
    </row>
    <row r="34" spans="1:19" ht="15.75" customHeight="1" x14ac:dyDescent="0.2">
      <c r="B34" s="13" t="s">
        <v>18</v>
      </c>
      <c r="C34" s="13" t="s">
        <v>1246</v>
      </c>
      <c r="D34" s="39">
        <v>9.9817179800000009</v>
      </c>
      <c r="E34" s="39">
        <v>1.0034565</v>
      </c>
      <c r="F34" s="39">
        <v>0.52603093000000001</v>
      </c>
      <c r="G34" s="14">
        <v>2.0083200000000001E-3</v>
      </c>
      <c r="H34" s="14">
        <v>2.3750940000000002E-2</v>
      </c>
      <c r="I34" s="15" t="s">
        <v>22</v>
      </c>
      <c r="J34" s="15" t="s">
        <v>23</v>
      </c>
      <c r="P34" s="4"/>
      <c r="Q34" s="4"/>
      <c r="R34" s="4"/>
      <c r="S34" s="4"/>
    </row>
    <row r="35" spans="1:19" ht="15.75" customHeight="1" x14ac:dyDescent="0.2">
      <c r="A35" s="11" t="s">
        <v>1247</v>
      </c>
      <c r="B35" s="13" t="s">
        <v>17</v>
      </c>
      <c r="C35" s="13" t="s">
        <v>62</v>
      </c>
      <c r="D35" s="39">
        <v>65.137517799999998</v>
      </c>
      <c r="E35" s="39">
        <v>0.98520859000000005</v>
      </c>
      <c r="F35" s="39">
        <v>0.24440632000000001</v>
      </c>
      <c r="G35" s="14">
        <v>2.8399999999999999E-6</v>
      </c>
      <c r="H35" s="14">
        <v>1.6422E-4</v>
      </c>
      <c r="I35" s="15" t="s">
        <v>22</v>
      </c>
      <c r="J35" s="15" t="s">
        <v>23</v>
      </c>
      <c r="L35" s="16"/>
      <c r="M35" s="16"/>
      <c r="N35" s="16"/>
      <c r="O35" s="17"/>
      <c r="P35" s="4"/>
      <c r="Q35" s="4"/>
      <c r="R35" s="4"/>
      <c r="S35" s="4"/>
    </row>
    <row r="36" spans="1:19" ht="15.75" customHeight="1" x14ac:dyDescent="0.2">
      <c r="A36" s="11" t="s">
        <v>1248</v>
      </c>
      <c r="B36" s="13" t="s">
        <v>18</v>
      </c>
      <c r="C36" s="13" t="s">
        <v>154</v>
      </c>
      <c r="D36" s="39">
        <v>19934.248100000001</v>
      </c>
      <c r="E36" s="39">
        <v>0.95922105999999996</v>
      </c>
      <c r="F36" s="39">
        <v>0.27601069</v>
      </c>
      <c r="G36" s="14">
        <v>2.9200000000000002E-5</v>
      </c>
      <c r="H36" s="14">
        <v>1.0051699999999999E-3</v>
      </c>
      <c r="I36" s="15" t="s">
        <v>22</v>
      </c>
      <c r="J36" s="15" t="s">
        <v>23</v>
      </c>
      <c r="L36" s="5"/>
      <c r="M36" s="5"/>
      <c r="N36" s="5"/>
      <c r="O36" s="5"/>
      <c r="P36" s="4"/>
      <c r="Q36" s="4"/>
      <c r="R36" s="4"/>
      <c r="S36" s="4"/>
    </row>
    <row r="37" spans="1:19" ht="15.75" customHeight="1" x14ac:dyDescent="0.2">
      <c r="A37" s="11" t="s">
        <v>1249</v>
      </c>
      <c r="B37" s="13" t="s">
        <v>307</v>
      </c>
      <c r="C37" s="13" t="s">
        <v>308</v>
      </c>
      <c r="D37" s="39">
        <v>120.66538</v>
      </c>
      <c r="E37" s="39">
        <v>0.93824430999999997</v>
      </c>
      <c r="F37" s="39">
        <v>0.23043105</v>
      </c>
      <c r="G37" s="14">
        <v>2.39E-6</v>
      </c>
      <c r="H37" s="14">
        <v>1.4067999999999999E-4</v>
      </c>
      <c r="I37" s="15" t="s">
        <v>22</v>
      </c>
      <c r="J37" s="15" t="s">
        <v>23</v>
      </c>
      <c r="P37" s="4"/>
      <c r="Q37" s="4"/>
      <c r="R37" s="4"/>
      <c r="S37" s="4"/>
    </row>
    <row r="38" spans="1:19" ht="15.75" customHeight="1" x14ac:dyDescent="0.2">
      <c r="A38" s="11" t="s">
        <v>1209</v>
      </c>
      <c r="B38" s="13" t="s">
        <v>141</v>
      </c>
      <c r="C38" s="13" t="s">
        <v>143</v>
      </c>
      <c r="D38" s="39">
        <v>44.669247300000002</v>
      </c>
      <c r="E38" s="39">
        <v>0.91882927999999997</v>
      </c>
      <c r="F38" s="39">
        <v>0.22847350999999999</v>
      </c>
      <c r="G38" s="14">
        <v>3.27E-6</v>
      </c>
      <c r="H38" s="14">
        <v>1.7760000000000001E-4</v>
      </c>
      <c r="I38" s="15" t="s">
        <v>22</v>
      </c>
      <c r="J38" s="15" t="s">
        <v>23</v>
      </c>
      <c r="L38" s="16"/>
      <c r="M38" s="16"/>
      <c r="N38" s="17"/>
      <c r="O38" s="17"/>
      <c r="P38" s="4"/>
      <c r="Q38" s="4"/>
      <c r="R38" s="4"/>
      <c r="S38" s="4"/>
    </row>
    <row r="39" spans="1:19" ht="15.75" customHeight="1" x14ac:dyDescent="0.2">
      <c r="A39" s="11" t="s">
        <v>39</v>
      </c>
      <c r="B39" s="13" t="s">
        <v>177</v>
      </c>
      <c r="C39" s="13" t="s">
        <v>178</v>
      </c>
      <c r="D39" s="39">
        <v>48.048931400000001</v>
      </c>
      <c r="E39" s="39">
        <v>0.91472162000000001</v>
      </c>
      <c r="F39" s="39">
        <v>0.24413735</v>
      </c>
      <c r="G39" s="14">
        <v>1.22E-5</v>
      </c>
      <c r="H39" s="14">
        <v>4.9624000000000001E-4</v>
      </c>
      <c r="I39" s="15" t="s">
        <v>22</v>
      </c>
      <c r="J39" s="15" t="s">
        <v>23</v>
      </c>
      <c r="P39" s="4"/>
      <c r="Q39" s="4"/>
      <c r="R39" s="4"/>
      <c r="S39" s="4"/>
    </row>
    <row r="40" spans="1:19" ht="15.75" customHeight="1" x14ac:dyDescent="0.2">
      <c r="B40" s="13" t="s">
        <v>327</v>
      </c>
      <c r="C40" s="13" t="s">
        <v>329</v>
      </c>
      <c r="D40" s="39">
        <v>10.3757389</v>
      </c>
      <c r="E40" s="39">
        <v>0.90933319999999995</v>
      </c>
      <c r="F40" s="39">
        <v>0.47673801999999998</v>
      </c>
      <c r="G40" s="14">
        <v>2.2225299999999999E-3</v>
      </c>
      <c r="H40" s="14">
        <v>2.5496620000000001E-2</v>
      </c>
      <c r="I40" s="15" t="s">
        <v>22</v>
      </c>
      <c r="J40" s="15" t="s">
        <v>23</v>
      </c>
      <c r="L40" s="16"/>
      <c r="M40" s="16"/>
      <c r="N40" s="17"/>
      <c r="O40" s="16"/>
      <c r="P40" s="4"/>
      <c r="Q40" s="4"/>
      <c r="R40" s="4"/>
      <c r="S40" s="4"/>
    </row>
    <row r="41" spans="1:19" ht="15.75" customHeight="1" x14ac:dyDescent="0.2">
      <c r="A41" s="11" t="s">
        <v>1250</v>
      </c>
      <c r="B41" s="13" t="s">
        <v>1251</v>
      </c>
      <c r="C41" s="13" t="s">
        <v>1252</v>
      </c>
      <c r="D41" s="39">
        <v>112.90746799999999</v>
      </c>
      <c r="E41" s="39">
        <v>0.87861045999999998</v>
      </c>
      <c r="F41" s="39">
        <v>0.21910482000000001</v>
      </c>
      <c r="G41" s="14">
        <v>4.5299999999999998E-6</v>
      </c>
      <c r="H41" s="14">
        <v>2.2758000000000001E-4</v>
      </c>
      <c r="I41" s="15" t="s">
        <v>22</v>
      </c>
      <c r="J41" s="15" t="s">
        <v>23</v>
      </c>
      <c r="L41" s="22"/>
      <c r="M41" s="22"/>
      <c r="N41" s="5"/>
      <c r="O41" s="5"/>
      <c r="P41" s="4"/>
      <c r="Q41" s="4"/>
      <c r="R41" s="4"/>
      <c r="S41" s="4"/>
    </row>
    <row r="42" spans="1:19" ht="15.75" customHeight="1" x14ac:dyDescent="0.2">
      <c r="A42" s="11" t="s">
        <v>1253</v>
      </c>
      <c r="B42" s="13" t="s">
        <v>232</v>
      </c>
      <c r="C42" s="13" t="s">
        <v>233</v>
      </c>
      <c r="D42" s="39">
        <v>73.209158099999996</v>
      </c>
      <c r="E42" s="39">
        <v>0.87708777000000004</v>
      </c>
      <c r="F42" s="39">
        <v>0.17632906000000001</v>
      </c>
      <c r="G42" s="14">
        <v>5.5700000000000002E-8</v>
      </c>
      <c r="H42" s="14">
        <v>5.0100000000000003E-6</v>
      </c>
      <c r="I42" s="15" t="s">
        <v>22</v>
      </c>
      <c r="J42" s="15" t="s">
        <v>23</v>
      </c>
      <c r="L42" s="16"/>
      <c r="M42" s="16"/>
      <c r="N42" s="17"/>
      <c r="O42" s="16"/>
      <c r="P42" s="4"/>
      <c r="Q42" s="4"/>
      <c r="R42" s="4"/>
      <c r="S42" s="4"/>
    </row>
    <row r="43" spans="1:19" ht="15.75" customHeight="1" x14ac:dyDescent="0.2">
      <c r="B43" s="13" t="s">
        <v>18</v>
      </c>
      <c r="C43" s="13" t="s">
        <v>219</v>
      </c>
      <c r="D43" s="39">
        <v>12.224637700000001</v>
      </c>
      <c r="E43" s="39">
        <v>0.83045404</v>
      </c>
      <c r="F43" s="39">
        <v>0.37190898999999999</v>
      </c>
      <c r="G43" s="14">
        <v>1.47813E-3</v>
      </c>
      <c r="H43" s="14">
        <v>1.9023160000000001E-2</v>
      </c>
      <c r="I43" s="15" t="s">
        <v>22</v>
      </c>
      <c r="J43" s="15" t="s">
        <v>23</v>
      </c>
      <c r="P43" s="4"/>
      <c r="Q43" s="4"/>
      <c r="R43" s="4"/>
      <c r="S43" s="4"/>
    </row>
    <row r="44" spans="1:19" ht="15.75" customHeight="1" x14ac:dyDescent="0.2">
      <c r="A44" s="11" t="s">
        <v>1254</v>
      </c>
      <c r="B44" s="13" t="s">
        <v>796</v>
      </c>
      <c r="C44" s="13" t="s">
        <v>1255</v>
      </c>
      <c r="D44" s="39">
        <v>27.306868699999999</v>
      </c>
      <c r="E44" s="39">
        <v>0.82978434999999995</v>
      </c>
      <c r="F44" s="39">
        <v>0.36177250999999999</v>
      </c>
      <c r="G44" s="14">
        <v>1.0053200000000001E-3</v>
      </c>
      <c r="H44" s="14">
        <v>1.4806639999999999E-2</v>
      </c>
      <c r="I44" s="15" t="s">
        <v>22</v>
      </c>
      <c r="J44" s="15" t="s">
        <v>23</v>
      </c>
      <c r="L44" s="16"/>
      <c r="M44" s="16"/>
      <c r="N44" s="17"/>
      <c r="O44" s="17"/>
      <c r="P44" s="4"/>
      <c r="Q44" s="4"/>
      <c r="R44" s="4"/>
      <c r="S44" s="4"/>
    </row>
    <row r="45" spans="1:19" ht="15.75" customHeight="1" x14ac:dyDescent="0.2">
      <c r="A45" s="11" t="s">
        <v>1256</v>
      </c>
      <c r="B45" s="13" t="s">
        <v>534</v>
      </c>
      <c r="C45" s="13" t="s">
        <v>535</v>
      </c>
      <c r="D45" s="39">
        <v>126.899171</v>
      </c>
      <c r="E45" s="39">
        <v>0.79973349000000005</v>
      </c>
      <c r="F45" s="39">
        <v>0.27492197000000002</v>
      </c>
      <c r="G45" s="14">
        <v>2.2502000000000001E-4</v>
      </c>
      <c r="H45" s="14">
        <v>4.6887400000000003E-3</v>
      </c>
      <c r="I45" s="15" t="s">
        <v>22</v>
      </c>
      <c r="J45" s="15" t="s">
        <v>23</v>
      </c>
      <c r="L45" s="28"/>
      <c r="M45" s="26"/>
      <c r="P45" s="4"/>
      <c r="Q45" s="4"/>
      <c r="R45" s="4"/>
      <c r="S45" s="4"/>
    </row>
    <row r="46" spans="1:19" ht="15.75" customHeight="1" x14ac:dyDescent="0.2">
      <c r="A46" s="11" t="s">
        <v>1257</v>
      </c>
      <c r="B46" s="13" t="s">
        <v>299</v>
      </c>
      <c r="C46" s="13" t="s">
        <v>300</v>
      </c>
      <c r="D46" s="39">
        <v>55.438197299999999</v>
      </c>
      <c r="E46" s="39">
        <v>0.79702835000000005</v>
      </c>
      <c r="F46" s="39">
        <v>0.28195568999999998</v>
      </c>
      <c r="G46" s="14">
        <v>3.0626999999999998E-4</v>
      </c>
      <c r="H46" s="14">
        <v>6.0134000000000003E-3</v>
      </c>
      <c r="I46" s="15" t="s">
        <v>22</v>
      </c>
      <c r="J46" s="15" t="s">
        <v>23</v>
      </c>
      <c r="L46" s="36"/>
      <c r="M46" s="16"/>
      <c r="N46" s="16"/>
      <c r="O46" s="16"/>
      <c r="P46" s="4"/>
      <c r="Q46" s="4"/>
      <c r="R46" s="4"/>
      <c r="S46" s="4"/>
    </row>
    <row r="47" spans="1:19" ht="15.75" customHeight="1" x14ac:dyDescent="0.2">
      <c r="A47" s="11" t="s">
        <v>334</v>
      </c>
      <c r="B47" s="13" t="s">
        <v>26</v>
      </c>
      <c r="C47" s="13" t="s">
        <v>376</v>
      </c>
      <c r="D47" s="39">
        <v>74.289868400000003</v>
      </c>
      <c r="E47" s="39">
        <v>0.79529850999999996</v>
      </c>
      <c r="F47" s="39">
        <v>0.18284602999999999</v>
      </c>
      <c r="G47" s="14">
        <v>1.1799999999999999E-6</v>
      </c>
      <c r="H47" s="14">
        <v>7.7200000000000006E-5</v>
      </c>
      <c r="I47" s="15" t="s">
        <v>22</v>
      </c>
      <c r="J47" s="15" t="s">
        <v>23</v>
      </c>
      <c r="L47" s="19"/>
      <c r="M47" s="19"/>
      <c r="N47" s="17"/>
      <c r="O47" s="16"/>
      <c r="P47" s="4"/>
      <c r="Q47" s="4"/>
      <c r="R47" s="4"/>
      <c r="S47" s="4"/>
    </row>
    <row r="48" spans="1:19" ht="15.75" customHeight="1" x14ac:dyDescent="0.2">
      <c r="A48" s="11" t="s">
        <v>1258</v>
      </c>
      <c r="B48" s="13" t="s">
        <v>278</v>
      </c>
      <c r="C48" s="13" t="s">
        <v>280</v>
      </c>
      <c r="D48" s="39">
        <v>62.915711299999998</v>
      </c>
      <c r="E48" s="39">
        <v>0.78851494</v>
      </c>
      <c r="F48" s="39">
        <v>0.22954529000000001</v>
      </c>
      <c r="G48" s="14">
        <v>4.3399999999999998E-5</v>
      </c>
      <c r="H48" s="14">
        <v>1.35523E-3</v>
      </c>
      <c r="I48" s="15" t="s">
        <v>22</v>
      </c>
      <c r="J48" s="15" t="s">
        <v>23</v>
      </c>
      <c r="P48" s="4"/>
      <c r="Q48" s="4"/>
      <c r="R48" s="4"/>
      <c r="S48" s="4"/>
    </row>
    <row r="49" spans="1:19" ht="15.75" customHeight="1" x14ac:dyDescent="0.2">
      <c r="A49" s="11" t="s">
        <v>1024</v>
      </c>
      <c r="B49" s="13" t="s">
        <v>413</v>
      </c>
      <c r="C49" s="13" t="s">
        <v>414</v>
      </c>
      <c r="D49" s="39">
        <v>25.394725399999999</v>
      </c>
      <c r="E49" s="39">
        <v>0.76989889</v>
      </c>
      <c r="F49" s="39">
        <v>0.33242523000000002</v>
      </c>
      <c r="G49" s="14">
        <v>1.19184E-3</v>
      </c>
      <c r="H49" s="14">
        <v>1.6297300000000001E-2</v>
      </c>
      <c r="I49" s="15" t="s">
        <v>22</v>
      </c>
      <c r="J49" s="15" t="s">
        <v>23</v>
      </c>
      <c r="L49" s="5"/>
      <c r="M49" s="22"/>
      <c r="N49" s="5"/>
      <c r="O49" s="5"/>
      <c r="P49" s="4"/>
      <c r="Q49" s="4"/>
      <c r="R49" s="4"/>
      <c r="S49" s="4"/>
    </row>
    <row r="50" spans="1:19" ht="15.75" customHeight="1" x14ac:dyDescent="0.2">
      <c r="A50" s="11" t="s">
        <v>1259</v>
      </c>
      <c r="B50" s="13" t="s">
        <v>18</v>
      </c>
      <c r="C50" s="13" t="s">
        <v>394</v>
      </c>
      <c r="D50" s="39">
        <v>216.98946900000001</v>
      </c>
      <c r="E50" s="39">
        <v>0.75665232999999998</v>
      </c>
      <c r="F50" s="39">
        <v>0.22522844</v>
      </c>
      <c r="G50" s="14">
        <v>4.85E-5</v>
      </c>
      <c r="H50" s="14">
        <v>1.45842E-3</v>
      </c>
      <c r="I50" s="15" t="s">
        <v>22</v>
      </c>
      <c r="J50" s="15" t="s">
        <v>23</v>
      </c>
      <c r="L50" s="5"/>
      <c r="M50" s="5"/>
      <c r="N50" s="5"/>
      <c r="O50" s="5"/>
      <c r="P50" s="4"/>
      <c r="Q50" s="4"/>
      <c r="R50" s="4"/>
      <c r="S50" s="4"/>
    </row>
    <row r="51" spans="1:19" ht="15.75" customHeight="1" x14ac:dyDescent="0.2">
      <c r="A51" s="11" t="s">
        <v>1260</v>
      </c>
      <c r="B51" s="13" t="s">
        <v>54</v>
      </c>
      <c r="C51" s="13" t="s">
        <v>55</v>
      </c>
      <c r="D51" s="39">
        <v>675.39844800000003</v>
      </c>
      <c r="E51" s="39">
        <v>0.74949527000000005</v>
      </c>
      <c r="F51" s="39">
        <v>0.21620354</v>
      </c>
      <c r="G51" s="14">
        <v>3.6000000000000001E-5</v>
      </c>
      <c r="H51" s="14">
        <v>1.1902200000000001E-3</v>
      </c>
      <c r="I51" s="15" t="s">
        <v>22</v>
      </c>
      <c r="J51" s="15" t="s">
        <v>23</v>
      </c>
      <c r="L51" s="16"/>
      <c r="M51" s="16"/>
      <c r="N51" s="17"/>
      <c r="O51" s="16"/>
      <c r="P51" s="4"/>
      <c r="Q51" s="4"/>
      <c r="R51" s="4"/>
      <c r="S51" s="4"/>
    </row>
    <row r="52" spans="1:19" ht="15.75" customHeight="1" x14ac:dyDescent="0.2">
      <c r="B52" s="13" t="s">
        <v>1261</v>
      </c>
      <c r="C52" s="13" t="s">
        <v>1262</v>
      </c>
      <c r="D52" s="39">
        <v>20.276697299999999</v>
      </c>
      <c r="E52" s="39">
        <v>0.74940720000000005</v>
      </c>
      <c r="F52" s="39">
        <v>0.43463178000000002</v>
      </c>
      <c r="G52" s="14">
        <v>3.06939E-3</v>
      </c>
      <c r="H52" s="14">
        <v>3.1548760000000002E-2</v>
      </c>
      <c r="I52" s="15" t="s">
        <v>22</v>
      </c>
      <c r="J52" s="15" t="s">
        <v>23</v>
      </c>
      <c r="L52" s="16"/>
      <c r="M52" s="16"/>
      <c r="N52" s="17"/>
      <c r="O52" s="17"/>
      <c r="P52" s="4"/>
      <c r="Q52" s="4"/>
      <c r="R52" s="4"/>
      <c r="S52" s="4"/>
    </row>
    <row r="53" spans="1:19" ht="15.75" customHeight="1" x14ac:dyDescent="0.2">
      <c r="A53" s="11" t="s">
        <v>312</v>
      </c>
      <c r="B53" s="13" t="s">
        <v>31</v>
      </c>
      <c r="C53" s="13" t="s">
        <v>101</v>
      </c>
      <c r="D53" s="39">
        <v>197.30699999999999</v>
      </c>
      <c r="E53" s="39">
        <v>0.74129887999999999</v>
      </c>
      <c r="F53" s="39">
        <v>0.18815767999999999</v>
      </c>
      <c r="G53" s="14">
        <v>5.57E-6</v>
      </c>
      <c r="H53" s="14">
        <v>2.7075999999999999E-4</v>
      </c>
      <c r="I53" s="15" t="s">
        <v>22</v>
      </c>
      <c r="J53" s="15" t="s">
        <v>23</v>
      </c>
      <c r="L53" s="16"/>
      <c r="M53" s="16"/>
      <c r="N53" s="16"/>
      <c r="O53" s="17"/>
      <c r="P53" s="4"/>
      <c r="Q53" s="4"/>
      <c r="R53" s="4"/>
      <c r="S53" s="4"/>
    </row>
    <row r="54" spans="1:19" ht="15.75" customHeight="1" x14ac:dyDescent="0.2">
      <c r="A54" s="11" t="s">
        <v>1263</v>
      </c>
      <c r="B54" s="13" t="s">
        <v>235</v>
      </c>
      <c r="C54" s="13" t="s">
        <v>237</v>
      </c>
      <c r="D54" s="39">
        <v>163.828847</v>
      </c>
      <c r="E54" s="39">
        <v>0.73387884000000003</v>
      </c>
      <c r="F54" s="39">
        <v>0.21719789</v>
      </c>
      <c r="G54" s="14">
        <v>5.5899999999999997E-5</v>
      </c>
      <c r="H54" s="14">
        <v>1.64613E-3</v>
      </c>
      <c r="I54" s="15" t="s">
        <v>22</v>
      </c>
      <c r="J54" s="15" t="s">
        <v>23</v>
      </c>
      <c r="L54" s="5"/>
      <c r="M54" s="5"/>
      <c r="N54" s="5"/>
      <c r="O54" s="5"/>
      <c r="P54" s="4"/>
      <c r="Q54" s="4"/>
      <c r="R54" s="4"/>
      <c r="S54" s="4"/>
    </row>
    <row r="55" spans="1:19" ht="15.75" customHeight="1" x14ac:dyDescent="0.2">
      <c r="A55" s="11" t="s">
        <v>1264</v>
      </c>
      <c r="B55" s="13" t="s">
        <v>737</v>
      </c>
      <c r="C55" s="13" t="s">
        <v>738</v>
      </c>
      <c r="D55" s="39">
        <v>147.29911200000001</v>
      </c>
      <c r="E55" s="39">
        <v>0.72618472000000001</v>
      </c>
      <c r="F55" s="39">
        <v>0.15065191</v>
      </c>
      <c r="G55" s="14">
        <v>1.3400000000000001E-7</v>
      </c>
      <c r="H55" s="14">
        <v>1.1399999999999999E-5</v>
      </c>
      <c r="I55" s="15" t="s">
        <v>22</v>
      </c>
      <c r="J55" s="15" t="s">
        <v>23</v>
      </c>
      <c r="L55" s="4"/>
      <c r="M55" s="4"/>
      <c r="N55" s="37"/>
      <c r="O55" s="4"/>
      <c r="P55" s="4"/>
      <c r="Q55" s="4"/>
      <c r="R55" s="4"/>
      <c r="S55" s="4"/>
    </row>
    <row r="56" spans="1:19" ht="15.75" customHeight="1" x14ac:dyDescent="0.2">
      <c r="A56" s="11" t="s">
        <v>1265</v>
      </c>
      <c r="B56" s="13" t="s">
        <v>921</v>
      </c>
      <c r="C56" s="13" t="s">
        <v>1266</v>
      </c>
      <c r="D56" s="39">
        <v>38.773742200000001</v>
      </c>
      <c r="E56" s="39">
        <v>0.71823811999999998</v>
      </c>
      <c r="F56" s="39">
        <v>0.24475161000000001</v>
      </c>
      <c r="G56" s="14">
        <v>2.1216E-4</v>
      </c>
      <c r="H56" s="14">
        <v>4.5443200000000001E-3</v>
      </c>
      <c r="I56" s="15" t="s">
        <v>22</v>
      </c>
      <c r="J56" s="15" t="s">
        <v>23</v>
      </c>
      <c r="P56" s="4"/>
      <c r="Q56" s="4"/>
      <c r="R56" s="4"/>
      <c r="S56" s="4"/>
    </row>
    <row r="57" spans="1:19" ht="15.75" customHeight="1" x14ac:dyDescent="0.2">
      <c r="A57" s="11" t="s">
        <v>273</v>
      </c>
      <c r="B57" s="13" t="s">
        <v>1267</v>
      </c>
      <c r="C57" s="13" t="s">
        <v>1268</v>
      </c>
      <c r="D57" s="39">
        <v>19.1670722</v>
      </c>
      <c r="E57" s="39">
        <v>0.71259834</v>
      </c>
      <c r="F57" s="39">
        <v>0.27014198</v>
      </c>
      <c r="G57" s="14">
        <v>6.8397E-4</v>
      </c>
      <c r="H57" s="14">
        <v>1.063446E-2</v>
      </c>
      <c r="I57" s="15" t="s">
        <v>22</v>
      </c>
      <c r="J57" s="15" t="s">
        <v>23</v>
      </c>
      <c r="L57" s="5"/>
      <c r="M57" s="5"/>
      <c r="N57" s="25"/>
      <c r="P57" s="4"/>
      <c r="Q57" s="4"/>
      <c r="R57" s="4"/>
      <c r="S57" s="4"/>
    </row>
    <row r="58" spans="1:19" ht="15.75" customHeight="1" x14ac:dyDescent="0.2">
      <c r="A58" s="11" t="s">
        <v>184</v>
      </c>
      <c r="B58" s="13" t="s">
        <v>627</v>
      </c>
      <c r="C58" s="13" t="s">
        <v>628</v>
      </c>
      <c r="D58" s="39">
        <v>138.208742</v>
      </c>
      <c r="E58" s="39">
        <v>0.70981291999999996</v>
      </c>
      <c r="F58" s="39">
        <v>0.18340780000000001</v>
      </c>
      <c r="G58" s="14">
        <v>8.6000000000000007E-6</v>
      </c>
      <c r="H58" s="14">
        <v>3.8157000000000002E-4</v>
      </c>
      <c r="I58" s="15" t="s">
        <v>22</v>
      </c>
      <c r="J58" s="15" t="s">
        <v>23</v>
      </c>
      <c r="L58" s="5"/>
      <c r="M58" s="5"/>
      <c r="N58" s="5"/>
      <c r="O58" s="5"/>
      <c r="P58" s="4"/>
      <c r="Q58" s="4"/>
      <c r="R58" s="4"/>
      <c r="S58" s="4"/>
    </row>
    <row r="59" spans="1:19" ht="15.75" customHeight="1" x14ac:dyDescent="0.2">
      <c r="A59" s="11" t="s">
        <v>1269</v>
      </c>
      <c r="B59" s="13" t="s">
        <v>543</v>
      </c>
      <c r="C59" s="13" t="s">
        <v>544</v>
      </c>
      <c r="D59" s="39">
        <v>41.5242255</v>
      </c>
      <c r="E59" s="39">
        <v>0.70630873999999999</v>
      </c>
      <c r="F59" s="39">
        <v>0.23635479000000001</v>
      </c>
      <c r="G59" s="14">
        <v>2.1563999999999999E-4</v>
      </c>
      <c r="H59" s="14">
        <v>4.5868999999999997E-3</v>
      </c>
      <c r="I59" s="15" t="s">
        <v>22</v>
      </c>
      <c r="J59" s="15" t="s">
        <v>23</v>
      </c>
      <c r="L59" s="22"/>
      <c r="M59" s="22"/>
      <c r="N59" s="5"/>
      <c r="O59" s="5"/>
      <c r="P59" s="4"/>
      <c r="Q59" s="4"/>
      <c r="R59" s="4"/>
      <c r="S59" s="4"/>
    </row>
    <row r="60" spans="1:19" ht="15.75" customHeight="1" x14ac:dyDescent="0.2">
      <c r="A60" s="11" t="s">
        <v>1270</v>
      </c>
      <c r="B60" s="13" t="s">
        <v>18</v>
      </c>
      <c r="C60" s="13" t="s">
        <v>95</v>
      </c>
      <c r="D60" s="39">
        <v>53.733398600000001</v>
      </c>
      <c r="E60" s="39">
        <v>0.70158675999999998</v>
      </c>
      <c r="F60" s="39">
        <v>0.21541622999999999</v>
      </c>
      <c r="G60" s="14">
        <v>9.2200000000000005E-5</v>
      </c>
      <c r="H60" s="14">
        <v>2.4130000000000002E-3</v>
      </c>
      <c r="I60" s="15" t="s">
        <v>22</v>
      </c>
      <c r="J60" s="15" t="s">
        <v>23</v>
      </c>
      <c r="L60" s="26"/>
      <c r="M60" s="26"/>
      <c r="N60" s="26"/>
      <c r="O60" s="26"/>
      <c r="P60" s="4"/>
      <c r="Q60" s="4"/>
      <c r="R60" s="4"/>
      <c r="S60" s="4"/>
    </row>
    <row r="61" spans="1:19" ht="15.75" customHeight="1" x14ac:dyDescent="0.2">
      <c r="A61" s="11" t="s">
        <v>771</v>
      </c>
      <c r="B61" s="13" t="s">
        <v>54</v>
      </c>
      <c r="C61" s="13" t="s">
        <v>73</v>
      </c>
      <c r="D61" s="39">
        <v>1004.6531199999999</v>
      </c>
      <c r="E61" s="39">
        <v>0.70044596999999997</v>
      </c>
      <c r="F61" s="39">
        <v>0.20459516</v>
      </c>
      <c r="G61" s="14">
        <v>4.4400000000000002E-5</v>
      </c>
      <c r="H61" s="14">
        <v>1.3585400000000001E-3</v>
      </c>
      <c r="I61" s="15" t="s">
        <v>22</v>
      </c>
      <c r="J61" s="15" t="s">
        <v>23</v>
      </c>
      <c r="L61" s="16"/>
      <c r="M61" s="16"/>
      <c r="N61" s="17"/>
      <c r="O61" s="16"/>
      <c r="P61" s="4"/>
      <c r="Q61" s="4"/>
      <c r="R61" s="4"/>
      <c r="S61" s="4"/>
    </row>
    <row r="62" spans="1:19" ht="15.75" customHeight="1" x14ac:dyDescent="0.2">
      <c r="A62" s="11" t="s">
        <v>1271</v>
      </c>
      <c r="B62" s="13" t="s">
        <v>314</v>
      </c>
      <c r="C62" s="13" t="s">
        <v>315</v>
      </c>
      <c r="D62" s="39">
        <v>585.14939600000002</v>
      </c>
      <c r="E62" s="39">
        <v>0.69881899999999997</v>
      </c>
      <c r="F62" s="39">
        <v>0.14971555</v>
      </c>
      <c r="G62" s="14">
        <v>2.48E-7</v>
      </c>
      <c r="H62" s="14">
        <v>2.05E-5</v>
      </c>
      <c r="I62" s="15" t="s">
        <v>22</v>
      </c>
      <c r="J62" s="15" t="s">
        <v>23</v>
      </c>
      <c r="L62" s="16"/>
      <c r="M62" s="16"/>
      <c r="N62" s="17"/>
      <c r="O62" s="16"/>
      <c r="P62" s="4"/>
      <c r="Q62" s="4"/>
      <c r="R62" s="4"/>
      <c r="S62" s="4"/>
    </row>
    <row r="63" spans="1:19" ht="15.75" customHeight="1" x14ac:dyDescent="0.2">
      <c r="B63" s="13" t="s">
        <v>173</v>
      </c>
      <c r="C63" s="13" t="s">
        <v>175</v>
      </c>
      <c r="D63" s="39">
        <v>22.549591800000002</v>
      </c>
      <c r="E63" s="39">
        <v>0.69621789999999995</v>
      </c>
      <c r="F63" s="39">
        <v>0.34222033000000002</v>
      </c>
      <c r="G63" s="14">
        <v>2.4384900000000002E-3</v>
      </c>
      <c r="H63" s="14">
        <v>2.7061950000000001E-2</v>
      </c>
      <c r="I63" s="15" t="s">
        <v>22</v>
      </c>
      <c r="J63" s="15" t="s">
        <v>23</v>
      </c>
      <c r="L63" s="16"/>
      <c r="M63" s="16"/>
      <c r="N63" s="17"/>
      <c r="O63" s="17"/>
      <c r="P63" s="16"/>
      <c r="Q63" s="16"/>
      <c r="R63" s="17"/>
      <c r="S63" s="17"/>
    </row>
    <row r="64" spans="1:19" ht="15.75" customHeight="1" x14ac:dyDescent="0.2">
      <c r="B64" s="13" t="s">
        <v>173</v>
      </c>
      <c r="C64" s="13" t="s">
        <v>1272</v>
      </c>
      <c r="D64" s="39">
        <v>20.2568424</v>
      </c>
      <c r="E64" s="39">
        <v>0.68318184999999998</v>
      </c>
      <c r="F64" s="39">
        <v>0.36029339999999999</v>
      </c>
      <c r="G64" s="14">
        <v>3.47468E-3</v>
      </c>
      <c r="H64" s="14">
        <v>3.4256549999999997E-2</v>
      </c>
      <c r="I64" s="15" t="s">
        <v>22</v>
      </c>
      <c r="J64" s="15" t="s">
        <v>23</v>
      </c>
      <c r="P64" s="16"/>
      <c r="Q64" s="16"/>
      <c r="R64" s="17"/>
      <c r="S64" s="17"/>
    </row>
    <row r="65" spans="1:19" ht="15.75" customHeight="1" x14ac:dyDescent="0.2">
      <c r="B65" s="13" t="s">
        <v>42</v>
      </c>
      <c r="C65" s="13" t="s">
        <v>43</v>
      </c>
      <c r="D65" s="39">
        <v>3716.0026899999998</v>
      </c>
      <c r="E65" s="39">
        <v>0.68241689999999999</v>
      </c>
      <c r="F65" s="39">
        <v>0.31838258000000003</v>
      </c>
      <c r="G65" s="14">
        <v>1.4973300000000001E-3</v>
      </c>
      <c r="H65" s="14">
        <v>1.9109649999999999E-2</v>
      </c>
      <c r="I65" s="15" t="s">
        <v>22</v>
      </c>
      <c r="J65" s="15" t="s">
        <v>23</v>
      </c>
      <c r="L65" s="16"/>
      <c r="M65" s="16"/>
      <c r="N65" s="17"/>
      <c r="O65" s="16"/>
      <c r="P65" s="4"/>
      <c r="Q65" s="4"/>
      <c r="R65" s="4"/>
      <c r="S65" s="4"/>
    </row>
    <row r="66" spans="1:19" ht="15.75" customHeight="1" x14ac:dyDescent="0.2">
      <c r="A66" s="11" t="s">
        <v>1273</v>
      </c>
      <c r="B66" s="13" t="s">
        <v>18</v>
      </c>
      <c r="C66" s="13" t="s">
        <v>655</v>
      </c>
      <c r="D66" s="39">
        <v>88.951928300000006</v>
      </c>
      <c r="E66" s="39">
        <v>0.67865397999999999</v>
      </c>
      <c r="F66" s="39">
        <v>0.15533116999999999</v>
      </c>
      <c r="G66" s="14">
        <v>1.28E-6</v>
      </c>
      <c r="H66" s="14">
        <v>8.14E-5</v>
      </c>
      <c r="I66" s="15" t="s">
        <v>22</v>
      </c>
      <c r="J66" s="15" t="s">
        <v>23</v>
      </c>
      <c r="L66" s="5"/>
      <c r="M66" s="5"/>
      <c r="N66" s="5"/>
      <c r="O66" s="5"/>
      <c r="P66" s="4"/>
      <c r="Q66" s="4"/>
      <c r="R66" s="4"/>
      <c r="S66" s="4"/>
    </row>
    <row r="67" spans="1:19" ht="15.75" customHeight="1" x14ac:dyDescent="0.2">
      <c r="A67" s="11" t="s">
        <v>1274</v>
      </c>
      <c r="B67" s="13" t="s">
        <v>314</v>
      </c>
      <c r="C67" s="13" t="s">
        <v>365</v>
      </c>
      <c r="D67" s="39">
        <v>542.02207399999998</v>
      </c>
      <c r="E67" s="39">
        <v>0.67744397000000001</v>
      </c>
      <c r="F67" s="39">
        <v>0.15284418999999999</v>
      </c>
      <c r="G67" s="14">
        <v>8.0999999999999997E-7</v>
      </c>
      <c r="H67" s="14">
        <v>5.6400000000000002E-5</v>
      </c>
      <c r="I67" s="15" t="s">
        <v>22</v>
      </c>
      <c r="J67" s="15" t="s">
        <v>23</v>
      </c>
      <c r="L67" s="16"/>
      <c r="M67" s="16"/>
      <c r="N67" s="17"/>
      <c r="O67" s="16"/>
      <c r="P67" s="4"/>
      <c r="Q67" s="4"/>
      <c r="R67" s="4"/>
      <c r="S67" s="4"/>
    </row>
    <row r="68" spans="1:19" ht="15.75" customHeight="1" x14ac:dyDescent="0.2">
      <c r="B68" s="13" t="s">
        <v>18</v>
      </c>
      <c r="C68" s="13" t="s">
        <v>36</v>
      </c>
      <c r="D68" s="39">
        <v>36.042226700000001</v>
      </c>
      <c r="E68" s="39">
        <v>0.67662476000000005</v>
      </c>
      <c r="F68" s="39">
        <v>0.34229250999999999</v>
      </c>
      <c r="G68" s="14">
        <v>2.7186100000000002E-3</v>
      </c>
      <c r="H68" s="14">
        <v>2.9115760000000001E-2</v>
      </c>
      <c r="I68" s="15" t="s">
        <v>22</v>
      </c>
      <c r="J68" s="15" t="s">
        <v>23</v>
      </c>
      <c r="P68" s="4"/>
      <c r="Q68" s="4"/>
      <c r="R68" s="4"/>
      <c r="S68" s="4"/>
    </row>
    <row r="69" spans="1:19" ht="15.75" customHeight="1" x14ac:dyDescent="0.2">
      <c r="A69" s="11" t="s">
        <v>1275</v>
      </c>
      <c r="B69" s="13" t="s">
        <v>249</v>
      </c>
      <c r="C69" s="13" t="s">
        <v>251</v>
      </c>
      <c r="D69" s="39">
        <v>637.97276899999997</v>
      </c>
      <c r="E69" s="39">
        <v>0.66920517000000002</v>
      </c>
      <c r="F69" s="39">
        <v>0.2034869</v>
      </c>
      <c r="G69" s="14">
        <v>8.9900000000000003E-5</v>
      </c>
      <c r="H69" s="14">
        <v>2.37491E-3</v>
      </c>
      <c r="I69" s="15" t="s">
        <v>22</v>
      </c>
      <c r="J69" s="15" t="s">
        <v>23</v>
      </c>
      <c r="L69" s="16"/>
      <c r="M69" s="17"/>
      <c r="N69" s="16"/>
      <c r="O69" s="17"/>
      <c r="P69" s="16"/>
      <c r="Q69" s="17"/>
      <c r="R69" s="16"/>
      <c r="S69" s="17"/>
    </row>
    <row r="70" spans="1:19" ht="15.75" customHeight="1" x14ac:dyDescent="0.2">
      <c r="B70" s="13" t="s">
        <v>42</v>
      </c>
      <c r="C70" s="13" t="s">
        <v>48</v>
      </c>
      <c r="D70" s="39">
        <v>4413.9379499999995</v>
      </c>
      <c r="E70" s="39">
        <v>0.63904194000000003</v>
      </c>
      <c r="F70" s="39">
        <v>0.31273307</v>
      </c>
      <c r="G70" s="14">
        <v>2.0941699999999998E-3</v>
      </c>
      <c r="H70" s="14">
        <v>2.4540860000000001E-2</v>
      </c>
      <c r="I70" s="15" t="s">
        <v>22</v>
      </c>
      <c r="J70" s="15" t="s">
        <v>23</v>
      </c>
      <c r="L70" s="16"/>
      <c r="M70" s="16"/>
      <c r="N70" s="17"/>
      <c r="O70" s="16"/>
      <c r="P70" s="4"/>
      <c r="Q70" s="4"/>
      <c r="R70" s="4"/>
      <c r="S70" s="4"/>
    </row>
    <row r="71" spans="1:19" ht="15.75" customHeight="1" x14ac:dyDescent="0.2">
      <c r="A71" s="11" t="s">
        <v>1193</v>
      </c>
      <c r="B71" s="13" t="s">
        <v>668</v>
      </c>
      <c r="C71" s="13" t="s">
        <v>670</v>
      </c>
      <c r="D71" s="39">
        <v>142.86454599999999</v>
      </c>
      <c r="E71" s="39">
        <v>0.63478252999999996</v>
      </c>
      <c r="F71" s="39">
        <v>0.18017907999999999</v>
      </c>
      <c r="G71" s="14">
        <v>4.0899999999999998E-5</v>
      </c>
      <c r="H71" s="14">
        <v>1.30631E-3</v>
      </c>
      <c r="I71" s="15" t="s">
        <v>22</v>
      </c>
      <c r="J71" s="15" t="s">
        <v>23</v>
      </c>
      <c r="L71" s="16"/>
      <c r="M71" s="16"/>
      <c r="N71" s="17"/>
      <c r="O71" s="17"/>
      <c r="P71" s="4"/>
      <c r="Q71" s="4"/>
      <c r="R71" s="4"/>
      <c r="S71" s="4"/>
    </row>
    <row r="72" spans="1:19" ht="15.75" customHeight="1" x14ac:dyDescent="0.2">
      <c r="A72" s="11" t="s">
        <v>1060</v>
      </c>
      <c r="B72" s="13" t="s">
        <v>18</v>
      </c>
      <c r="C72" s="13" t="s">
        <v>477</v>
      </c>
      <c r="D72" s="39">
        <v>76.396524400000004</v>
      </c>
      <c r="E72" s="39">
        <v>0.62950368000000001</v>
      </c>
      <c r="F72" s="39">
        <v>0.21730838</v>
      </c>
      <c r="G72" s="14">
        <v>3.6258999999999998E-4</v>
      </c>
      <c r="H72" s="14">
        <v>6.7625200000000002E-3</v>
      </c>
      <c r="I72" s="15" t="s">
        <v>22</v>
      </c>
      <c r="J72" s="15" t="s">
        <v>23</v>
      </c>
      <c r="L72" s="5"/>
      <c r="M72" s="5"/>
      <c r="N72" s="5"/>
      <c r="O72" s="5"/>
      <c r="P72" s="4"/>
      <c r="Q72" s="4"/>
      <c r="R72" s="4"/>
      <c r="S72" s="4"/>
    </row>
    <row r="73" spans="1:19" ht="15.75" customHeight="1" x14ac:dyDescent="0.2">
      <c r="A73" s="11" t="s">
        <v>579</v>
      </c>
      <c r="B73" s="13" t="s">
        <v>107</v>
      </c>
      <c r="C73" s="13" t="s">
        <v>110</v>
      </c>
      <c r="D73" s="39">
        <v>31.987633800000001</v>
      </c>
      <c r="E73" s="39">
        <v>0.62602738000000002</v>
      </c>
      <c r="F73" s="39">
        <v>0.25144060000000001</v>
      </c>
      <c r="G73" s="14">
        <v>1.1102099999999999E-3</v>
      </c>
      <c r="H73" s="14">
        <v>1.559901E-2</v>
      </c>
      <c r="I73" s="15" t="s">
        <v>22</v>
      </c>
      <c r="J73" s="15" t="s">
        <v>23</v>
      </c>
      <c r="L73" s="16"/>
      <c r="M73" s="16"/>
      <c r="N73" s="17"/>
      <c r="O73" s="17"/>
      <c r="P73" s="4"/>
      <c r="Q73" s="4"/>
      <c r="R73" s="4"/>
      <c r="S73" s="4"/>
    </row>
    <row r="74" spans="1:19" ht="15.75" customHeight="1" x14ac:dyDescent="0.2">
      <c r="B74" s="13" t="s">
        <v>18</v>
      </c>
      <c r="C74" s="13" t="s">
        <v>1277</v>
      </c>
      <c r="D74" s="39">
        <v>34.787959899999997</v>
      </c>
      <c r="E74" s="39">
        <v>0.61999437000000002</v>
      </c>
      <c r="F74" s="39">
        <v>0.33278894999999997</v>
      </c>
      <c r="G74" s="14">
        <v>3.2885700000000002E-3</v>
      </c>
      <c r="H74" s="14">
        <v>3.3098780000000001E-2</v>
      </c>
      <c r="I74" s="15" t="s">
        <v>22</v>
      </c>
      <c r="J74" s="15" t="s">
        <v>23</v>
      </c>
      <c r="P74" s="4"/>
      <c r="Q74" s="4"/>
      <c r="R74" s="4"/>
      <c r="S74" s="4"/>
    </row>
    <row r="75" spans="1:19" ht="15.75" customHeight="1" x14ac:dyDescent="0.2">
      <c r="B75" s="13" t="s">
        <v>18</v>
      </c>
      <c r="C75" s="13" t="s">
        <v>1278</v>
      </c>
      <c r="D75" s="39">
        <v>24.146879200000001</v>
      </c>
      <c r="E75" s="39">
        <v>0.61790577000000002</v>
      </c>
      <c r="F75" s="39">
        <v>0.25397372000000001</v>
      </c>
      <c r="G75" s="14">
        <v>1.3780800000000001E-3</v>
      </c>
      <c r="H75" s="14">
        <v>1.8116139999999999E-2</v>
      </c>
      <c r="I75" s="15" t="s">
        <v>22</v>
      </c>
      <c r="J75" s="15" t="s">
        <v>23</v>
      </c>
      <c r="P75" s="4"/>
      <c r="Q75" s="4"/>
      <c r="R75" s="4"/>
      <c r="S75" s="4"/>
    </row>
    <row r="76" spans="1:19" ht="15.75" customHeight="1" x14ac:dyDescent="0.2">
      <c r="A76" s="11" t="s">
        <v>47</v>
      </c>
      <c r="B76" s="13" t="s">
        <v>336</v>
      </c>
      <c r="C76" s="13" t="s">
        <v>337</v>
      </c>
      <c r="D76" s="39">
        <v>1592.88483</v>
      </c>
      <c r="E76" s="39">
        <v>0.60847125999999996</v>
      </c>
      <c r="F76" s="39">
        <v>0.12084172999999999</v>
      </c>
      <c r="G76" s="14">
        <v>4.51E-8</v>
      </c>
      <c r="H76" s="14">
        <v>4.1799999999999998E-6</v>
      </c>
      <c r="I76" s="15" t="s">
        <v>22</v>
      </c>
      <c r="J76" s="15" t="s">
        <v>23</v>
      </c>
      <c r="L76" s="16"/>
      <c r="M76" s="16"/>
      <c r="N76" s="17"/>
      <c r="O76" s="16"/>
      <c r="P76" s="4"/>
      <c r="Q76" s="4"/>
      <c r="R76" s="4"/>
      <c r="S76" s="4"/>
    </row>
    <row r="77" spans="1:19" ht="15.75" customHeight="1" x14ac:dyDescent="0.2">
      <c r="A77" s="11" t="s">
        <v>1279</v>
      </c>
      <c r="B77" s="13" t="s">
        <v>18</v>
      </c>
      <c r="C77" s="13" t="s">
        <v>432</v>
      </c>
      <c r="D77" s="39">
        <v>84.371550600000006</v>
      </c>
      <c r="E77" s="39">
        <v>0.60116908999999996</v>
      </c>
      <c r="F77" s="39">
        <v>0.23414969999999999</v>
      </c>
      <c r="G77" s="14">
        <v>1.0448600000000001E-3</v>
      </c>
      <c r="H77" s="14">
        <v>1.502567E-2</v>
      </c>
      <c r="I77" s="15" t="s">
        <v>22</v>
      </c>
      <c r="J77" s="15" t="s">
        <v>23</v>
      </c>
      <c r="L77" s="5"/>
      <c r="M77" s="5"/>
      <c r="N77" s="22"/>
      <c r="O77" s="5"/>
      <c r="P77" s="4"/>
      <c r="Q77" s="4"/>
      <c r="R77" s="4"/>
      <c r="S77" s="4"/>
    </row>
    <row r="78" spans="1:19" ht="15.75" customHeight="1" x14ac:dyDescent="0.2">
      <c r="A78" s="11" t="s">
        <v>1280</v>
      </c>
      <c r="B78" s="13" t="s">
        <v>336</v>
      </c>
      <c r="C78" s="13" t="s">
        <v>343</v>
      </c>
      <c r="D78" s="39">
        <v>1609.84746</v>
      </c>
      <c r="E78" s="39">
        <v>0.60084917000000004</v>
      </c>
      <c r="F78" s="39">
        <v>0.12055966</v>
      </c>
      <c r="G78" s="14">
        <v>6.0300000000000004E-8</v>
      </c>
      <c r="H78" s="14">
        <v>5.2800000000000003E-6</v>
      </c>
      <c r="I78" s="15" t="s">
        <v>22</v>
      </c>
      <c r="J78" s="15" t="s">
        <v>23</v>
      </c>
      <c r="L78" s="16"/>
      <c r="M78" s="16"/>
      <c r="N78" s="17"/>
      <c r="O78" s="16"/>
      <c r="P78" s="4"/>
      <c r="Q78" s="4"/>
      <c r="R78" s="4"/>
      <c r="S78" s="4"/>
    </row>
    <row r="79" spans="1:19" ht="15.75" customHeight="1" x14ac:dyDescent="0.2">
      <c r="B79" s="13" t="s">
        <v>862</v>
      </c>
      <c r="C79" s="13" t="s">
        <v>1281</v>
      </c>
      <c r="D79" s="39">
        <v>34.7636635</v>
      </c>
      <c r="E79" s="39">
        <v>0.60069209000000001</v>
      </c>
      <c r="F79" s="39">
        <v>0.25010010999999999</v>
      </c>
      <c r="G79" s="14">
        <v>1.2959099999999999E-3</v>
      </c>
      <c r="H79" s="14">
        <v>1.7183460000000001E-2</v>
      </c>
      <c r="I79" s="15" t="s">
        <v>22</v>
      </c>
      <c r="J79" s="15" t="s">
        <v>23</v>
      </c>
      <c r="L79" s="16"/>
      <c r="M79" s="16"/>
      <c r="N79" s="17"/>
      <c r="O79" s="16"/>
      <c r="P79" s="4"/>
      <c r="Q79" s="4"/>
      <c r="R79" s="4"/>
      <c r="S79" s="4"/>
    </row>
    <row r="80" spans="1:19" ht="15.75" customHeight="1" x14ac:dyDescent="0.2">
      <c r="A80" s="11" t="s">
        <v>470</v>
      </c>
      <c r="B80" s="13" t="s">
        <v>1282</v>
      </c>
      <c r="C80" s="13" t="s">
        <v>1283</v>
      </c>
      <c r="D80" s="39">
        <v>52.7762581</v>
      </c>
      <c r="E80" s="39">
        <v>0.60069075000000005</v>
      </c>
      <c r="F80" s="39">
        <v>0.22583585</v>
      </c>
      <c r="G80" s="14">
        <v>7.2645999999999995E-4</v>
      </c>
      <c r="H80" s="14">
        <v>1.1238130000000001E-2</v>
      </c>
      <c r="I80" s="15" t="s">
        <v>22</v>
      </c>
      <c r="J80" s="15" t="s">
        <v>23</v>
      </c>
      <c r="L80" s="38"/>
      <c r="M80" s="23"/>
      <c r="N80" s="23"/>
      <c r="O80" s="23"/>
      <c r="P80" s="4"/>
      <c r="Q80" s="4"/>
      <c r="R80" s="4"/>
      <c r="S80" s="4"/>
    </row>
    <row r="81" spans="1:19" ht="15.75" customHeight="1" x14ac:dyDescent="0.2">
      <c r="B81" s="13" t="s">
        <v>1284</v>
      </c>
      <c r="C81" s="13" t="s">
        <v>1285</v>
      </c>
      <c r="D81" s="39">
        <v>32.550572799999998</v>
      </c>
      <c r="E81" s="39">
        <v>0.59849321</v>
      </c>
      <c r="F81" s="39">
        <v>0.24774078999999999</v>
      </c>
      <c r="G81" s="14">
        <v>1.3248999999999999E-3</v>
      </c>
      <c r="H81" s="14">
        <v>1.749216E-2</v>
      </c>
      <c r="I81" s="15" t="s">
        <v>22</v>
      </c>
      <c r="J81" s="15" t="s">
        <v>23</v>
      </c>
      <c r="P81" s="4"/>
      <c r="Q81" s="4"/>
      <c r="R81" s="4"/>
      <c r="S81" s="4"/>
    </row>
    <row r="82" spans="1:19" ht="15.75" customHeight="1" x14ac:dyDescent="0.2">
      <c r="A82" s="11" t="s">
        <v>569</v>
      </c>
      <c r="B82" s="13" t="s">
        <v>1286</v>
      </c>
      <c r="C82" s="13" t="s">
        <v>1287</v>
      </c>
      <c r="D82" s="39">
        <v>196.31840800000001</v>
      </c>
      <c r="E82" s="39">
        <v>0.59659129</v>
      </c>
      <c r="F82" s="39">
        <v>0.21917569000000001</v>
      </c>
      <c r="G82" s="14">
        <v>5.4460000000000001E-4</v>
      </c>
      <c r="H82" s="14">
        <v>9.1346699999999992E-3</v>
      </c>
      <c r="I82" s="15" t="s">
        <v>22</v>
      </c>
      <c r="J82" s="15" t="s">
        <v>23</v>
      </c>
      <c r="L82" s="5"/>
      <c r="M82" s="5"/>
      <c r="N82" s="5"/>
      <c r="O82" s="5"/>
      <c r="P82" s="4"/>
      <c r="Q82" s="4"/>
      <c r="R82" s="4"/>
      <c r="S82" s="4"/>
    </row>
    <row r="83" spans="1:19" ht="15.75" customHeight="1" x14ac:dyDescent="0.2">
      <c r="A83" s="11" t="s">
        <v>1288</v>
      </c>
      <c r="B83" s="13" t="s">
        <v>18</v>
      </c>
      <c r="C83" s="13" t="s">
        <v>1289</v>
      </c>
      <c r="D83" s="39">
        <v>81.969297600000004</v>
      </c>
      <c r="E83" s="39">
        <v>0.59620362999999998</v>
      </c>
      <c r="F83" s="39">
        <v>0.19710878000000001</v>
      </c>
      <c r="G83" s="14">
        <v>2.3771E-4</v>
      </c>
      <c r="H83" s="14">
        <v>4.8866999999999999E-3</v>
      </c>
      <c r="I83" s="15" t="s">
        <v>22</v>
      </c>
      <c r="J83" s="15" t="s">
        <v>23</v>
      </c>
      <c r="L83" s="5"/>
      <c r="M83" s="5"/>
      <c r="N83" s="5"/>
      <c r="O83" s="5"/>
      <c r="P83" s="4"/>
      <c r="Q83" s="4"/>
      <c r="R83" s="4"/>
      <c r="S83" s="4"/>
    </row>
    <row r="84" spans="1:19" ht="15.75" customHeight="1" x14ac:dyDescent="0.2">
      <c r="B84" s="13" t="s">
        <v>42</v>
      </c>
      <c r="C84" s="13" t="s">
        <v>68</v>
      </c>
      <c r="D84" s="39">
        <v>3272.0093000000002</v>
      </c>
      <c r="E84" s="39">
        <v>0.59374097000000003</v>
      </c>
      <c r="F84" s="39">
        <v>0.29618227000000003</v>
      </c>
      <c r="G84" s="14">
        <v>2.6847899999999998E-3</v>
      </c>
      <c r="H84" s="14">
        <v>2.895607E-2</v>
      </c>
      <c r="I84" s="15" t="s">
        <v>22</v>
      </c>
      <c r="J84" s="15" t="s">
        <v>23</v>
      </c>
      <c r="L84" s="16"/>
      <c r="M84" s="16"/>
      <c r="N84" s="17"/>
      <c r="O84" s="16"/>
      <c r="P84" s="4"/>
      <c r="Q84" s="4"/>
      <c r="R84" s="4"/>
      <c r="S84" s="4"/>
    </row>
    <row r="85" spans="1:19" ht="15.75" customHeight="1" x14ac:dyDescent="0.2">
      <c r="A85" s="11" t="s">
        <v>140</v>
      </c>
      <c r="B85" s="13" t="s">
        <v>1290</v>
      </c>
      <c r="C85" s="13" t="s">
        <v>1291</v>
      </c>
      <c r="D85" s="39">
        <v>39.204531000000003</v>
      </c>
      <c r="E85" s="39">
        <v>0.59219336</v>
      </c>
      <c r="F85" s="39">
        <v>0.21824876000000001</v>
      </c>
      <c r="G85" s="14">
        <v>5.9515999999999996E-4</v>
      </c>
      <c r="H85" s="14">
        <v>9.6453400000000005E-3</v>
      </c>
      <c r="I85" s="15" t="s">
        <v>22</v>
      </c>
      <c r="J85" s="15" t="s">
        <v>23</v>
      </c>
      <c r="L85" s="33"/>
      <c r="M85" s="5"/>
      <c r="N85" s="5"/>
      <c r="O85" s="5"/>
      <c r="P85" s="4"/>
      <c r="Q85" s="4"/>
      <c r="R85" s="4"/>
      <c r="S85" s="4"/>
    </row>
    <row r="86" spans="1:19" ht="15.75" customHeight="1" x14ac:dyDescent="0.2">
      <c r="A86" s="11" t="s">
        <v>1292</v>
      </c>
      <c r="B86" s="13" t="s">
        <v>439</v>
      </c>
      <c r="C86" s="13" t="s">
        <v>440</v>
      </c>
      <c r="D86" s="39">
        <v>134.61247800000001</v>
      </c>
      <c r="E86" s="39">
        <v>0.58682332999999998</v>
      </c>
      <c r="F86" s="39">
        <v>0.13940353</v>
      </c>
      <c r="G86" s="14">
        <v>3.36E-6</v>
      </c>
      <c r="H86" s="14">
        <v>1.7760000000000001E-4</v>
      </c>
      <c r="I86" s="15" t="s">
        <v>22</v>
      </c>
      <c r="J86" s="15" t="s">
        <v>23</v>
      </c>
      <c r="P86" s="4"/>
      <c r="Q86" s="4"/>
      <c r="R86" s="4"/>
      <c r="S86" s="4"/>
    </row>
    <row r="87" spans="1:19" ht="15.75" customHeight="1" x14ac:dyDescent="0.2">
      <c r="A87" s="11" t="s">
        <v>1168</v>
      </c>
      <c r="B87" s="13" t="s">
        <v>349</v>
      </c>
      <c r="C87" s="13" t="s">
        <v>351</v>
      </c>
      <c r="D87" s="39">
        <v>45.457487</v>
      </c>
      <c r="E87" s="39">
        <v>0.58636412000000004</v>
      </c>
      <c r="F87" s="39">
        <v>0.2036413</v>
      </c>
      <c r="G87" s="14">
        <v>3.9034999999999997E-4</v>
      </c>
      <c r="H87" s="14">
        <v>7.0748900000000003E-3</v>
      </c>
      <c r="I87" s="15" t="s">
        <v>22</v>
      </c>
      <c r="J87" s="15" t="s">
        <v>23</v>
      </c>
      <c r="L87" s="5"/>
      <c r="M87" s="22"/>
      <c r="N87" s="5"/>
      <c r="O87" s="5"/>
      <c r="P87" s="5"/>
      <c r="Q87" s="22"/>
      <c r="R87" s="5"/>
      <c r="S87" s="4"/>
    </row>
    <row r="88" spans="1:19" ht="15.75" customHeight="1" x14ac:dyDescent="0.2">
      <c r="A88" s="11" t="s">
        <v>1293</v>
      </c>
      <c r="B88" s="13" t="s">
        <v>119</v>
      </c>
      <c r="C88" s="13" t="s">
        <v>121</v>
      </c>
      <c r="D88" s="39">
        <v>290.72123299999998</v>
      </c>
      <c r="E88" s="39">
        <v>0.58507222999999997</v>
      </c>
      <c r="F88" s="39">
        <v>0.15280885</v>
      </c>
      <c r="G88" s="14">
        <v>1.42E-5</v>
      </c>
      <c r="H88" s="14">
        <v>5.4536999999999999E-4</v>
      </c>
      <c r="I88" s="15" t="s">
        <v>22</v>
      </c>
      <c r="J88" s="15" t="s">
        <v>23</v>
      </c>
      <c r="L88" s="16"/>
      <c r="M88" s="16"/>
      <c r="N88" s="17"/>
      <c r="O88" s="16"/>
      <c r="P88" s="4"/>
      <c r="Q88" s="4"/>
      <c r="R88" s="4"/>
      <c r="S88" s="4"/>
    </row>
    <row r="89" spans="1:19" ht="15.75" customHeight="1" x14ac:dyDescent="0.2">
      <c r="A89" s="11" t="s">
        <v>1294</v>
      </c>
      <c r="B89" s="13" t="s">
        <v>119</v>
      </c>
      <c r="C89" s="13" t="s">
        <v>128</v>
      </c>
      <c r="D89" s="39">
        <v>290.72123299999998</v>
      </c>
      <c r="E89" s="39">
        <v>0.58507222999999997</v>
      </c>
      <c r="F89" s="39">
        <v>0.15280885</v>
      </c>
      <c r="G89" s="14">
        <v>1.42E-5</v>
      </c>
      <c r="H89" s="14">
        <v>5.4536999999999999E-4</v>
      </c>
      <c r="I89" s="15" t="s">
        <v>22</v>
      </c>
      <c r="J89" s="15" t="s">
        <v>23</v>
      </c>
      <c r="L89" s="16"/>
      <c r="M89" s="16"/>
      <c r="N89" s="17"/>
      <c r="O89" s="16"/>
      <c r="P89" s="4"/>
      <c r="Q89" s="4"/>
      <c r="R89" s="4"/>
      <c r="S89" s="4"/>
    </row>
    <row r="90" spans="1:19" ht="15.75" customHeight="1" x14ac:dyDescent="0.2">
      <c r="B90" s="13" t="s">
        <v>18</v>
      </c>
      <c r="C90" s="13" t="s">
        <v>1295</v>
      </c>
      <c r="D90" s="39">
        <v>27.695715400000001</v>
      </c>
      <c r="E90" s="39">
        <v>0.58167975000000005</v>
      </c>
      <c r="F90" s="39">
        <v>0.24243523</v>
      </c>
      <c r="G90" s="14">
        <v>1.54028E-3</v>
      </c>
      <c r="H90" s="14">
        <v>1.9375750000000001E-2</v>
      </c>
      <c r="I90" s="15" t="s">
        <v>22</v>
      </c>
      <c r="J90" s="15" t="s">
        <v>23</v>
      </c>
      <c r="P90" s="4"/>
      <c r="Q90" s="4"/>
      <c r="R90" s="4"/>
      <c r="S90" s="4"/>
    </row>
    <row r="91" spans="1:19" ht="15.75" customHeight="1" x14ac:dyDescent="0.2">
      <c r="A91" s="11" t="s">
        <v>226</v>
      </c>
      <c r="B91" s="13" t="s">
        <v>18</v>
      </c>
      <c r="C91" s="13" t="s">
        <v>402</v>
      </c>
      <c r="D91" s="39">
        <v>1548.4947500000001</v>
      </c>
      <c r="E91" s="39">
        <v>0.57730457000000002</v>
      </c>
      <c r="F91" s="39">
        <v>0.14670867000000001</v>
      </c>
      <c r="G91" s="14">
        <v>9.7100000000000002E-6</v>
      </c>
      <c r="H91" s="14">
        <v>4.2467999999999998E-4</v>
      </c>
      <c r="I91" s="15" t="s">
        <v>22</v>
      </c>
      <c r="J91" s="15" t="s">
        <v>23</v>
      </c>
      <c r="P91" s="4"/>
      <c r="Q91" s="4"/>
      <c r="R91" s="4"/>
      <c r="S91" s="4"/>
    </row>
    <row r="92" spans="1:19" ht="15.75" customHeight="1" x14ac:dyDescent="0.2">
      <c r="A92" s="11" t="s">
        <v>1146</v>
      </c>
      <c r="B92" s="13" t="s">
        <v>18</v>
      </c>
      <c r="C92" s="13" t="s">
        <v>181</v>
      </c>
      <c r="D92" s="39">
        <v>206.39340300000001</v>
      </c>
      <c r="E92" s="39">
        <v>0.57206106000000001</v>
      </c>
      <c r="F92" s="39">
        <v>0.19163609000000001</v>
      </c>
      <c r="G92" s="14">
        <v>3.1387E-4</v>
      </c>
      <c r="H92" s="14">
        <v>6.1234100000000001E-3</v>
      </c>
      <c r="I92" s="15" t="s">
        <v>22</v>
      </c>
      <c r="J92" s="15" t="s">
        <v>23</v>
      </c>
      <c r="P92" s="4"/>
      <c r="Q92" s="4"/>
      <c r="R92" s="4"/>
      <c r="S92" s="4"/>
    </row>
    <row r="93" spans="1:19" ht="15.75" customHeight="1" x14ac:dyDescent="0.2">
      <c r="A93" s="11" t="s">
        <v>1296</v>
      </c>
      <c r="B93" s="13" t="s">
        <v>467</v>
      </c>
      <c r="C93" s="13" t="s">
        <v>468</v>
      </c>
      <c r="D93" s="39">
        <v>237.22797399999999</v>
      </c>
      <c r="E93" s="39">
        <v>0.53824366999999995</v>
      </c>
      <c r="F93" s="39">
        <v>0.17055856999999999</v>
      </c>
      <c r="G93" s="14">
        <v>1.7899999999999999E-4</v>
      </c>
      <c r="H93" s="14">
        <v>4.0020200000000002E-3</v>
      </c>
      <c r="I93" s="15" t="s">
        <v>22</v>
      </c>
      <c r="J93" s="15" t="s">
        <v>23</v>
      </c>
      <c r="L93" s="16"/>
      <c r="M93" s="16"/>
      <c r="N93" s="16"/>
      <c r="O93" s="16"/>
      <c r="P93" s="4"/>
      <c r="Q93" s="4"/>
      <c r="R93" s="4"/>
      <c r="S93" s="4"/>
    </row>
    <row r="94" spans="1:19" ht="15.75" customHeight="1" x14ac:dyDescent="0.2">
      <c r="A94" s="11" t="s">
        <v>1297</v>
      </c>
      <c r="B94" s="13" t="s">
        <v>780</v>
      </c>
      <c r="C94" s="13" t="s">
        <v>781</v>
      </c>
      <c r="D94" s="39">
        <v>119.88605200000001</v>
      </c>
      <c r="E94" s="39">
        <v>0.53803681999999997</v>
      </c>
      <c r="F94" s="39">
        <v>0.15440124</v>
      </c>
      <c r="G94" s="14">
        <v>6.2399999999999999E-5</v>
      </c>
      <c r="H94" s="14">
        <v>1.7524999999999999E-3</v>
      </c>
      <c r="I94" s="15" t="s">
        <v>22</v>
      </c>
      <c r="J94" s="15" t="s">
        <v>23</v>
      </c>
      <c r="L94" s="5"/>
      <c r="M94" s="5"/>
      <c r="N94" s="5"/>
      <c r="O94" s="5"/>
      <c r="P94" s="4"/>
      <c r="Q94" s="4"/>
      <c r="R94" s="4"/>
      <c r="S94" s="4"/>
    </row>
    <row r="95" spans="1:19" ht="15.75" customHeight="1" x14ac:dyDescent="0.2">
      <c r="A95" s="11" t="s">
        <v>1033</v>
      </c>
      <c r="B95" s="13" t="s">
        <v>604</v>
      </c>
      <c r="C95" s="13" t="s">
        <v>606</v>
      </c>
      <c r="D95" s="39">
        <v>88.736844300000001</v>
      </c>
      <c r="E95" s="39">
        <v>0.53427979000000003</v>
      </c>
      <c r="F95" s="39">
        <v>0.2079088</v>
      </c>
      <c r="G95" s="14">
        <v>1.15913E-3</v>
      </c>
      <c r="H95" s="14">
        <v>1.6135569999999998E-2</v>
      </c>
      <c r="I95" s="15" t="s">
        <v>22</v>
      </c>
      <c r="J95" s="15" t="s">
        <v>23</v>
      </c>
      <c r="L95" s="18"/>
      <c r="M95" s="18"/>
      <c r="N95" s="5"/>
      <c r="O95" s="5"/>
      <c r="P95" s="4"/>
      <c r="Q95" s="4"/>
      <c r="R95" s="4"/>
      <c r="S95" s="4"/>
    </row>
    <row r="96" spans="1:19" ht="15.75" customHeight="1" x14ac:dyDescent="0.2">
      <c r="A96" s="11" t="s">
        <v>1298</v>
      </c>
      <c r="B96" s="13" t="s">
        <v>18</v>
      </c>
      <c r="C96" s="13" t="s">
        <v>400</v>
      </c>
      <c r="D96" s="39">
        <v>105.723568</v>
      </c>
      <c r="E96" s="39">
        <v>0.53369359999999999</v>
      </c>
      <c r="F96" s="39">
        <v>0.15977917</v>
      </c>
      <c r="G96" s="14">
        <v>1.1086000000000001E-4</v>
      </c>
      <c r="H96" s="14">
        <v>2.6736300000000002E-3</v>
      </c>
      <c r="I96" s="15" t="s">
        <v>22</v>
      </c>
      <c r="J96" s="15" t="s">
        <v>23</v>
      </c>
      <c r="L96" s="5"/>
      <c r="M96" s="5"/>
      <c r="N96" s="5"/>
      <c r="O96" s="5"/>
      <c r="P96" s="4"/>
      <c r="Q96" s="4"/>
      <c r="R96" s="4"/>
      <c r="S96" s="4"/>
    </row>
    <row r="97" spans="1:19" ht="15.75" customHeight="1" x14ac:dyDescent="0.2">
      <c r="B97" s="13" t="s">
        <v>18</v>
      </c>
      <c r="C97" s="13" t="s">
        <v>1299</v>
      </c>
      <c r="D97" s="39">
        <v>24.162402700000001</v>
      </c>
      <c r="E97" s="39">
        <v>0.52636386999999996</v>
      </c>
      <c r="F97" s="39">
        <v>0.24610275000000001</v>
      </c>
      <c r="G97" s="14">
        <v>3.22829E-3</v>
      </c>
      <c r="H97" s="14">
        <v>3.2695099999999998E-2</v>
      </c>
      <c r="I97" s="15" t="s">
        <v>22</v>
      </c>
      <c r="J97" s="15" t="s">
        <v>23</v>
      </c>
      <c r="P97" s="4"/>
      <c r="Q97" s="4"/>
      <c r="R97" s="4"/>
      <c r="S97" s="4"/>
    </row>
    <row r="98" spans="1:19" ht="15.75" customHeight="1" x14ac:dyDescent="0.2">
      <c r="A98" s="11" t="s">
        <v>1213</v>
      </c>
      <c r="B98" s="13" t="s">
        <v>18</v>
      </c>
      <c r="C98" s="13" t="s">
        <v>1300</v>
      </c>
      <c r="D98" s="39">
        <v>128.72493</v>
      </c>
      <c r="E98" s="39">
        <v>0.52110730999999999</v>
      </c>
      <c r="F98" s="39">
        <v>0.18680362</v>
      </c>
      <c r="G98" s="14">
        <v>6.1519999999999999E-4</v>
      </c>
      <c r="H98" s="14">
        <v>9.8657499999999995E-3</v>
      </c>
      <c r="I98" s="15" t="s">
        <v>22</v>
      </c>
      <c r="J98" s="15" t="s">
        <v>23</v>
      </c>
      <c r="L98" s="5"/>
      <c r="M98" s="5"/>
      <c r="N98" s="5"/>
      <c r="O98" s="5"/>
      <c r="P98" s="4"/>
      <c r="Q98" s="4"/>
      <c r="R98" s="4"/>
      <c r="S98" s="4"/>
    </row>
    <row r="99" spans="1:19" ht="15.75" customHeight="1" x14ac:dyDescent="0.2">
      <c r="B99" s="13" t="s">
        <v>493</v>
      </c>
      <c r="C99" s="13" t="s">
        <v>494</v>
      </c>
      <c r="D99" s="39">
        <v>27.8774604</v>
      </c>
      <c r="E99" s="39">
        <v>0.51985645999999996</v>
      </c>
      <c r="F99" s="39">
        <v>0.24154738000000001</v>
      </c>
      <c r="G99" s="14">
        <v>3.23428E-3</v>
      </c>
      <c r="H99" s="14">
        <v>3.2695099999999998E-2</v>
      </c>
      <c r="I99" s="15" t="s">
        <v>22</v>
      </c>
      <c r="J99" s="15" t="s">
        <v>23</v>
      </c>
      <c r="L99" s="16"/>
      <c r="M99" s="16"/>
      <c r="N99" s="17"/>
      <c r="O99" s="17"/>
      <c r="P99" s="4"/>
      <c r="Q99" s="4"/>
      <c r="R99" s="4"/>
      <c r="S99" s="4"/>
    </row>
    <row r="100" spans="1:19" ht="15.75" customHeight="1" x14ac:dyDescent="0.2">
      <c r="A100" s="11" t="s">
        <v>1301</v>
      </c>
      <c r="B100" s="13" t="s">
        <v>1138</v>
      </c>
      <c r="C100" s="13" t="s">
        <v>1302</v>
      </c>
      <c r="D100" s="39">
        <v>202.76855599999999</v>
      </c>
      <c r="E100" s="39">
        <v>0.51941243000000004</v>
      </c>
      <c r="F100" s="39">
        <v>0.16158312999999999</v>
      </c>
      <c r="G100" s="14">
        <v>1.5834000000000001E-4</v>
      </c>
      <c r="H100" s="14">
        <v>3.6911499999999998E-3</v>
      </c>
      <c r="I100" s="15" t="s">
        <v>22</v>
      </c>
      <c r="J100" s="15" t="s">
        <v>23</v>
      </c>
      <c r="L100" s="16"/>
      <c r="M100" s="16"/>
      <c r="N100" s="17"/>
      <c r="O100" s="16"/>
      <c r="P100" s="4"/>
      <c r="Q100" s="4"/>
      <c r="R100" s="4"/>
      <c r="S100" s="4"/>
    </row>
    <row r="101" spans="1:19" ht="15.75" customHeight="1" x14ac:dyDescent="0.2">
      <c r="B101" s="13" t="s">
        <v>18</v>
      </c>
      <c r="C101" s="13" t="s">
        <v>1303</v>
      </c>
      <c r="D101" s="39">
        <v>35.199778000000002</v>
      </c>
      <c r="E101" s="39">
        <v>0.51791377999999999</v>
      </c>
      <c r="F101" s="39">
        <v>0.22511877</v>
      </c>
      <c r="G101" s="14">
        <v>2.2924999999999998E-3</v>
      </c>
      <c r="H101" s="14">
        <v>2.5911150000000001E-2</v>
      </c>
      <c r="I101" s="15" t="s">
        <v>22</v>
      </c>
      <c r="J101" s="15" t="s">
        <v>23</v>
      </c>
      <c r="P101" s="4"/>
      <c r="Q101" s="4"/>
      <c r="R101" s="4"/>
      <c r="S101" s="4"/>
    </row>
    <row r="102" spans="1:19" ht="15.75" customHeight="1" x14ac:dyDescent="0.2">
      <c r="A102" s="11" t="s">
        <v>730</v>
      </c>
      <c r="B102" s="13" t="s">
        <v>564</v>
      </c>
      <c r="C102" s="13" t="s">
        <v>565</v>
      </c>
      <c r="D102" s="39">
        <v>80.572313100000002</v>
      </c>
      <c r="E102" s="39">
        <v>0.51130365</v>
      </c>
      <c r="F102" s="39">
        <v>0.16686908</v>
      </c>
      <c r="G102" s="14">
        <v>2.831E-4</v>
      </c>
      <c r="H102" s="14">
        <v>5.59444E-3</v>
      </c>
      <c r="I102" s="15" t="s">
        <v>22</v>
      </c>
      <c r="J102" s="15" t="s">
        <v>23</v>
      </c>
      <c r="L102" s="23"/>
      <c r="M102" s="24"/>
      <c r="N102" s="17"/>
      <c r="O102" s="23"/>
      <c r="P102" s="4"/>
      <c r="Q102" s="4"/>
      <c r="R102" s="4"/>
      <c r="S102" s="4"/>
    </row>
    <row r="103" spans="1:19" ht="15.75" customHeight="1" x14ac:dyDescent="0.2">
      <c r="A103" s="11" t="s">
        <v>1305</v>
      </c>
      <c r="B103" s="13" t="s">
        <v>617</v>
      </c>
      <c r="C103" s="13" t="s">
        <v>619</v>
      </c>
      <c r="D103" s="39">
        <v>69.084617100000003</v>
      </c>
      <c r="E103" s="39">
        <v>0.51101063999999996</v>
      </c>
      <c r="F103" s="39">
        <v>0.16018742999999999</v>
      </c>
      <c r="G103" s="14">
        <v>1.9264E-4</v>
      </c>
      <c r="H103" s="14">
        <v>4.2146900000000001E-3</v>
      </c>
      <c r="I103" s="15" t="s">
        <v>22</v>
      </c>
      <c r="J103" s="15" t="s">
        <v>23</v>
      </c>
      <c r="L103" s="5"/>
      <c r="M103" s="5"/>
      <c r="N103" s="22"/>
      <c r="O103" s="5"/>
      <c r="P103" s="4"/>
      <c r="Q103" s="4"/>
      <c r="R103" s="4"/>
      <c r="S103" s="4"/>
    </row>
    <row r="104" spans="1:19" ht="15.75" customHeight="1" x14ac:dyDescent="0.2">
      <c r="A104" s="11" t="s">
        <v>1187</v>
      </c>
      <c r="B104" s="13" t="s">
        <v>623</v>
      </c>
      <c r="C104" s="13" t="s">
        <v>625</v>
      </c>
      <c r="D104" s="39">
        <v>103.328</v>
      </c>
      <c r="E104" s="39">
        <v>0.50261338</v>
      </c>
      <c r="F104" s="39">
        <v>0.17565797999999999</v>
      </c>
      <c r="G104" s="14">
        <v>5.0982000000000002E-4</v>
      </c>
      <c r="H104" s="14">
        <v>8.7728500000000004E-3</v>
      </c>
      <c r="I104" s="15" t="s">
        <v>22</v>
      </c>
      <c r="J104" s="15" t="s">
        <v>23</v>
      </c>
      <c r="L104" s="16"/>
      <c r="M104" s="16"/>
      <c r="N104" s="16"/>
      <c r="O104" s="17"/>
      <c r="P104" s="4"/>
      <c r="Q104" s="4"/>
      <c r="R104" s="4"/>
      <c r="S104" s="4"/>
    </row>
    <row r="105" spans="1:19" ht="15.75" customHeight="1" x14ac:dyDescent="0.2">
      <c r="A105" s="11" t="s">
        <v>25</v>
      </c>
      <c r="B105" s="13" t="s">
        <v>18</v>
      </c>
      <c r="C105" s="13" t="s">
        <v>1307</v>
      </c>
      <c r="D105" s="39">
        <v>237.723827</v>
      </c>
      <c r="E105" s="39">
        <v>0.50177623000000005</v>
      </c>
      <c r="F105" s="39">
        <v>0.13389783</v>
      </c>
      <c r="G105" s="14">
        <v>2.6999999999999999E-5</v>
      </c>
      <c r="H105" s="14">
        <v>9.4883000000000001E-4</v>
      </c>
      <c r="I105" s="15" t="s">
        <v>22</v>
      </c>
      <c r="J105" s="15" t="s">
        <v>23</v>
      </c>
      <c r="L105" s="5"/>
      <c r="M105" s="5"/>
      <c r="N105" s="5"/>
      <c r="O105" s="5"/>
      <c r="P105" s="4"/>
      <c r="Q105" s="4"/>
      <c r="R105" s="4"/>
      <c r="S105" s="4"/>
    </row>
    <row r="106" spans="1:19" ht="15.75" customHeight="1" x14ac:dyDescent="0.2">
      <c r="A106" s="11" t="s">
        <v>239</v>
      </c>
      <c r="B106" s="13" t="s">
        <v>707</v>
      </c>
      <c r="C106" s="13" t="s">
        <v>709</v>
      </c>
      <c r="D106" s="39">
        <v>122.255571</v>
      </c>
      <c r="E106" s="39">
        <v>0.49927849000000002</v>
      </c>
      <c r="F106" s="39">
        <v>0.18042464</v>
      </c>
      <c r="G106" s="14">
        <v>7.3026999999999999E-4</v>
      </c>
      <c r="H106" s="14">
        <v>1.124034E-2</v>
      </c>
      <c r="I106" s="15" t="s">
        <v>22</v>
      </c>
      <c r="J106" s="15" t="s">
        <v>23</v>
      </c>
      <c r="L106" s="26"/>
      <c r="M106" s="26"/>
      <c r="N106" s="5"/>
      <c r="O106" s="26"/>
      <c r="P106" s="4"/>
      <c r="Q106" s="4"/>
      <c r="R106" s="4"/>
      <c r="S106" s="4"/>
    </row>
    <row r="107" spans="1:19" ht="15.75" customHeight="1" x14ac:dyDescent="0.2">
      <c r="A107" s="11" t="s">
        <v>1308</v>
      </c>
      <c r="B107" s="13" t="s">
        <v>373</v>
      </c>
      <c r="C107" s="13" t="s">
        <v>374</v>
      </c>
      <c r="D107" s="39">
        <v>205.71337399999999</v>
      </c>
      <c r="E107" s="39">
        <v>0.49925631999999998</v>
      </c>
      <c r="F107" s="39">
        <v>0.12584714999999999</v>
      </c>
      <c r="G107" s="14">
        <v>1.01E-5</v>
      </c>
      <c r="H107" s="14">
        <v>4.3458E-4</v>
      </c>
      <c r="I107" s="15" t="s">
        <v>22</v>
      </c>
      <c r="J107" s="15" t="s">
        <v>23</v>
      </c>
      <c r="L107" s="16"/>
      <c r="M107" s="16"/>
      <c r="N107" s="17"/>
      <c r="O107" s="16"/>
      <c r="P107" s="4"/>
      <c r="Q107" s="4"/>
      <c r="R107" s="4"/>
      <c r="S107" s="4"/>
    </row>
    <row r="108" spans="1:19" ht="15.75" customHeight="1" x14ac:dyDescent="0.2">
      <c r="A108" s="11" t="s">
        <v>1166</v>
      </c>
      <c r="B108" s="13" t="s">
        <v>286</v>
      </c>
      <c r="C108" s="13" t="s">
        <v>287</v>
      </c>
      <c r="D108" s="39">
        <v>84.601815400000007</v>
      </c>
      <c r="E108" s="39">
        <v>0.49815812999999998</v>
      </c>
      <c r="F108" s="39">
        <v>0.18728554</v>
      </c>
      <c r="G108" s="14">
        <v>1.0353000000000001E-3</v>
      </c>
      <c r="H108" s="14">
        <v>1.502567E-2</v>
      </c>
      <c r="I108" s="15" t="s">
        <v>22</v>
      </c>
      <c r="J108" s="15" t="s">
        <v>23</v>
      </c>
      <c r="P108" s="4"/>
      <c r="Q108" s="4"/>
      <c r="R108" s="4"/>
      <c r="S108" s="4"/>
    </row>
    <row r="109" spans="1:19" ht="15.75" customHeight="1" x14ac:dyDescent="0.2">
      <c r="A109" s="11" t="s">
        <v>1309</v>
      </c>
      <c r="B109" s="13" t="s">
        <v>18</v>
      </c>
      <c r="C109" s="13" t="s">
        <v>814</v>
      </c>
      <c r="D109" s="39">
        <v>163.013959</v>
      </c>
      <c r="E109" s="39">
        <v>0.49715047000000001</v>
      </c>
      <c r="F109" s="39">
        <v>0.13199085999999999</v>
      </c>
      <c r="G109" s="14">
        <v>2.5000000000000001E-5</v>
      </c>
      <c r="H109" s="14">
        <v>8.8964999999999997E-4</v>
      </c>
      <c r="I109" s="15" t="s">
        <v>22</v>
      </c>
      <c r="J109" s="15" t="s">
        <v>23</v>
      </c>
      <c r="L109" s="5"/>
      <c r="M109" s="5"/>
      <c r="N109" s="5"/>
      <c r="O109" s="5"/>
      <c r="P109" s="4"/>
      <c r="Q109" s="4"/>
      <c r="R109" s="4"/>
      <c r="S109" s="4"/>
    </row>
    <row r="110" spans="1:19" ht="15.75" customHeight="1" x14ac:dyDescent="0.2">
      <c r="B110" s="13" t="s">
        <v>528</v>
      </c>
      <c r="C110" s="13" t="s">
        <v>529</v>
      </c>
      <c r="D110" s="39">
        <v>35.120184700000003</v>
      </c>
      <c r="E110" s="39">
        <v>0.49714761000000002</v>
      </c>
      <c r="F110" s="39">
        <v>0.23950827999999999</v>
      </c>
      <c r="G110" s="14">
        <v>4.2420499999999998E-3</v>
      </c>
      <c r="H110" s="14">
        <v>3.9857089999999998E-2</v>
      </c>
      <c r="I110" s="15" t="s">
        <v>22</v>
      </c>
      <c r="J110" s="15" t="s">
        <v>23</v>
      </c>
      <c r="P110" s="4"/>
      <c r="Q110" s="4"/>
      <c r="R110" s="4"/>
      <c r="S110" s="4"/>
    </row>
    <row r="111" spans="1:19" ht="15.75" customHeight="1" x14ac:dyDescent="0.2">
      <c r="B111" s="13" t="s">
        <v>1310</v>
      </c>
      <c r="C111" s="13" t="s">
        <v>1311</v>
      </c>
      <c r="D111" s="39">
        <v>27.550621799999998</v>
      </c>
      <c r="E111" s="39">
        <v>0.49482429</v>
      </c>
      <c r="F111" s="39">
        <v>0.25483675</v>
      </c>
      <c r="G111" s="14">
        <v>5.2198499999999998E-3</v>
      </c>
      <c r="H111" s="14">
        <v>4.6749720000000002E-2</v>
      </c>
      <c r="I111" s="15" t="s">
        <v>22</v>
      </c>
      <c r="J111" s="15" t="s">
        <v>23</v>
      </c>
      <c r="P111" s="4"/>
      <c r="Q111" s="4"/>
      <c r="R111" s="4"/>
      <c r="S111" s="4"/>
    </row>
    <row r="112" spans="1:19" ht="15.75" customHeight="1" x14ac:dyDescent="0.2">
      <c r="A112" s="11" t="s">
        <v>1312</v>
      </c>
      <c r="B112" s="13" t="s">
        <v>716</v>
      </c>
      <c r="C112" s="13" t="s">
        <v>717</v>
      </c>
      <c r="D112" s="39">
        <v>235.82416499999999</v>
      </c>
      <c r="E112" s="39">
        <v>0.49397070999999998</v>
      </c>
      <c r="F112" s="39">
        <v>0.13459382</v>
      </c>
      <c r="G112" s="14">
        <v>3.5299999999999997E-5</v>
      </c>
      <c r="H112" s="14">
        <v>1.18683E-3</v>
      </c>
      <c r="I112" s="15" t="s">
        <v>22</v>
      </c>
      <c r="J112" s="15" t="s">
        <v>23</v>
      </c>
      <c r="P112" s="4"/>
      <c r="Q112" s="4"/>
      <c r="R112" s="4"/>
      <c r="S112" s="4"/>
    </row>
    <row r="113" spans="1:19" ht="15.75" customHeight="1" x14ac:dyDescent="0.2">
      <c r="A113" s="11" t="s">
        <v>69</v>
      </c>
      <c r="B113" s="13" t="s">
        <v>672</v>
      </c>
      <c r="C113" s="13" t="s">
        <v>673</v>
      </c>
      <c r="D113" s="39">
        <v>114.36902600000001</v>
      </c>
      <c r="E113" s="39">
        <v>0.48759944999999999</v>
      </c>
      <c r="F113" s="39">
        <v>0.16153064</v>
      </c>
      <c r="G113" s="14">
        <v>3.6429000000000002E-4</v>
      </c>
      <c r="H113" s="14">
        <v>6.7625200000000002E-3</v>
      </c>
      <c r="I113" s="15" t="s">
        <v>22</v>
      </c>
      <c r="J113" s="15" t="s">
        <v>23</v>
      </c>
      <c r="L113" s="4"/>
      <c r="M113" s="20"/>
      <c r="N113" s="20"/>
      <c r="O113" s="20"/>
      <c r="P113" s="4"/>
      <c r="Q113" s="4"/>
      <c r="R113" s="4"/>
      <c r="S113" s="4"/>
    </row>
    <row r="114" spans="1:19" ht="15.75" customHeight="1" x14ac:dyDescent="0.2">
      <c r="B114" s="13" t="s">
        <v>361</v>
      </c>
      <c r="C114" s="13" t="s">
        <v>362</v>
      </c>
      <c r="D114" s="39">
        <v>34.782935899999998</v>
      </c>
      <c r="E114" s="39">
        <v>0.48652669999999998</v>
      </c>
      <c r="F114" s="39">
        <v>0.22813443</v>
      </c>
      <c r="G114" s="14">
        <v>3.75305E-3</v>
      </c>
      <c r="H114" s="14">
        <v>3.6149649999999998E-2</v>
      </c>
      <c r="I114" s="15" t="s">
        <v>22</v>
      </c>
      <c r="J114" s="15" t="s">
        <v>23</v>
      </c>
      <c r="L114" s="16"/>
      <c r="M114" s="17"/>
      <c r="N114" s="16"/>
      <c r="O114" s="17"/>
      <c r="P114" s="16"/>
      <c r="Q114" s="17"/>
      <c r="R114" s="16"/>
      <c r="S114" s="17"/>
    </row>
    <row r="115" spans="1:19" ht="15.75" customHeight="1" x14ac:dyDescent="0.2">
      <c r="A115" s="11" t="s">
        <v>377</v>
      </c>
      <c r="B115" s="13" t="s">
        <v>18</v>
      </c>
      <c r="C115" s="13" t="s">
        <v>1313</v>
      </c>
      <c r="D115" s="39">
        <v>182.56215800000001</v>
      </c>
      <c r="E115" s="39">
        <v>0.48643140000000001</v>
      </c>
      <c r="F115" s="39">
        <v>0.18430589</v>
      </c>
      <c r="G115" s="14">
        <v>1.0757099999999999E-3</v>
      </c>
      <c r="H115" s="14">
        <v>1.5396750000000001E-2</v>
      </c>
      <c r="I115" s="15" t="s">
        <v>22</v>
      </c>
      <c r="J115" s="15" t="s">
        <v>23</v>
      </c>
      <c r="L115" s="5"/>
      <c r="M115" s="5"/>
      <c r="N115" s="5"/>
      <c r="O115" s="5"/>
      <c r="P115" s="4"/>
      <c r="Q115" s="4"/>
      <c r="R115" s="4"/>
      <c r="S115" s="4"/>
    </row>
    <row r="116" spans="1:19" ht="15.75" customHeight="1" x14ac:dyDescent="0.2">
      <c r="B116" s="13" t="s">
        <v>54</v>
      </c>
      <c r="C116" s="13" t="s">
        <v>1314</v>
      </c>
      <c r="D116" s="39">
        <v>54.711288400000001</v>
      </c>
      <c r="E116" s="39">
        <v>0.48274193999999998</v>
      </c>
      <c r="F116" s="39">
        <v>0.23180081999999999</v>
      </c>
      <c r="G116" s="14">
        <v>4.3454899999999996E-3</v>
      </c>
      <c r="H116" s="14">
        <v>4.058001E-2</v>
      </c>
      <c r="I116" s="15" t="s">
        <v>22</v>
      </c>
      <c r="J116" s="15" t="s">
        <v>23</v>
      </c>
      <c r="L116" s="16"/>
      <c r="M116" s="16"/>
      <c r="N116" s="17"/>
      <c r="O116" s="16"/>
      <c r="P116" s="4"/>
      <c r="Q116" s="4"/>
      <c r="R116" s="4"/>
      <c r="S116" s="4"/>
    </row>
    <row r="117" spans="1:19" ht="15.75" customHeight="1" x14ac:dyDescent="0.2">
      <c r="A117" s="11" t="s">
        <v>1315</v>
      </c>
      <c r="B117" s="13" t="s">
        <v>551</v>
      </c>
      <c r="C117" s="13" t="s">
        <v>553</v>
      </c>
      <c r="D117" s="39">
        <v>321.51534800000002</v>
      </c>
      <c r="E117" s="39">
        <v>0.48086244</v>
      </c>
      <c r="F117" s="39">
        <v>0.12130352</v>
      </c>
      <c r="G117" s="14">
        <v>1.26E-5</v>
      </c>
      <c r="H117" s="14">
        <v>5.0622999999999998E-4</v>
      </c>
      <c r="I117" s="15" t="s">
        <v>22</v>
      </c>
      <c r="J117" s="15" t="s">
        <v>23</v>
      </c>
      <c r="L117" s="16"/>
      <c r="M117" s="16"/>
      <c r="N117" s="16"/>
      <c r="O117" s="16"/>
      <c r="P117" s="4"/>
      <c r="Q117" s="4"/>
      <c r="R117" s="4"/>
      <c r="S117" s="4"/>
    </row>
    <row r="118" spans="1:19" ht="15.75" customHeight="1" x14ac:dyDescent="0.2">
      <c r="A118" s="11" t="s">
        <v>176</v>
      </c>
      <c r="B118" s="13" t="s">
        <v>439</v>
      </c>
      <c r="C118" s="13" t="s">
        <v>471</v>
      </c>
      <c r="D118" s="39">
        <v>77.080325200000004</v>
      </c>
      <c r="E118" s="39">
        <v>0.47906509000000003</v>
      </c>
      <c r="F118" s="39">
        <v>0.14674511000000001</v>
      </c>
      <c r="G118" s="14">
        <v>1.6572000000000001E-4</v>
      </c>
      <c r="H118" s="14">
        <v>3.7600899999999998E-3</v>
      </c>
      <c r="I118" s="15" t="s">
        <v>22</v>
      </c>
      <c r="J118" s="15" t="s">
        <v>23</v>
      </c>
      <c r="L118" s="5"/>
      <c r="M118" s="5"/>
      <c r="N118" s="5"/>
      <c r="O118" s="22"/>
      <c r="P118" s="4"/>
      <c r="Q118" s="4"/>
      <c r="R118" s="4"/>
      <c r="S118" s="4"/>
    </row>
    <row r="119" spans="1:19" ht="15.75" customHeight="1" x14ac:dyDescent="0.2">
      <c r="A119" s="11" t="s">
        <v>1316</v>
      </c>
      <c r="B119" s="13" t="s">
        <v>388</v>
      </c>
      <c r="C119" s="13" t="s">
        <v>389</v>
      </c>
      <c r="D119" s="39">
        <v>110.54356900000001</v>
      </c>
      <c r="E119" s="39">
        <v>0.47849096000000002</v>
      </c>
      <c r="F119" s="39">
        <v>0.17282523999999999</v>
      </c>
      <c r="G119" s="14">
        <v>7.6774000000000005E-4</v>
      </c>
      <c r="H119" s="14">
        <v>1.1726790000000001E-2</v>
      </c>
      <c r="I119" s="15" t="s">
        <v>22</v>
      </c>
      <c r="J119" s="15" t="s">
        <v>23</v>
      </c>
      <c r="L119" s="5"/>
      <c r="M119" s="5"/>
      <c r="N119" s="5"/>
      <c r="O119" s="5"/>
      <c r="P119" s="4"/>
      <c r="Q119" s="4"/>
      <c r="R119" s="4"/>
      <c r="S119" s="4"/>
    </row>
    <row r="120" spans="1:19" ht="15.75" customHeight="1" x14ac:dyDescent="0.2">
      <c r="B120" s="13" t="s">
        <v>18</v>
      </c>
      <c r="C120" s="13" t="s">
        <v>687</v>
      </c>
      <c r="D120" s="39">
        <v>122.29925299999999</v>
      </c>
      <c r="E120" s="39">
        <v>0.47704660999999998</v>
      </c>
      <c r="F120" s="39">
        <v>0.19447389000000001</v>
      </c>
      <c r="G120" s="14">
        <v>1.9280499999999999E-3</v>
      </c>
      <c r="H120" s="14">
        <v>2.3159280000000001E-2</v>
      </c>
      <c r="I120" s="15" t="s">
        <v>22</v>
      </c>
      <c r="J120" s="15" t="s">
        <v>23</v>
      </c>
      <c r="P120" s="4"/>
      <c r="Q120" s="4"/>
      <c r="R120" s="4"/>
      <c r="S120" s="4"/>
    </row>
    <row r="121" spans="1:19" ht="15.75" customHeight="1" x14ac:dyDescent="0.2">
      <c r="B121" s="13" t="s">
        <v>18</v>
      </c>
      <c r="C121" s="13" t="s">
        <v>1317</v>
      </c>
      <c r="D121" s="39">
        <v>43.822786499999999</v>
      </c>
      <c r="E121" s="39">
        <v>0.47611463999999998</v>
      </c>
      <c r="F121" s="39">
        <v>0.20223161000000001</v>
      </c>
      <c r="G121" s="14">
        <v>2.5069599999999999E-3</v>
      </c>
      <c r="H121" s="14">
        <v>2.7522669999999999E-2</v>
      </c>
      <c r="I121" s="15" t="s">
        <v>22</v>
      </c>
      <c r="J121" s="15" t="s">
        <v>23</v>
      </c>
      <c r="P121" s="4"/>
      <c r="Q121" s="4"/>
      <c r="R121" s="4"/>
      <c r="S121" s="4"/>
    </row>
    <row r="122" spans="1:19" ht="15.75" customHeight="1" x14ac:dyDescent="0.2">
      <c r="B122" s="13" t="s">
        <v>1318</v>
      </c>
      <c r="C122" s="13" t="s">
        <v>1319</v>
      </c>
      <c r="D122" s="39">
        <v>72.795143100000004</v>
      </c>
      <c r="E122" s="39">
        <v>0.47290455999999997</v>
      </c>
      <c r="F122" s="39">
        <v>0.19231323</v>
      </c>
      <c r="G122" s="14">
        <v>1.8667E-3</v>
      </c>
      <c r="H122" s="14">
        <v>2.2599620000000001E-2</v>
      </c>
      <c r="I122" s="15" t="s">
        <v>22</v>
      </c>
      <c r="J122" s="15" t="s">
        <v>23</v>
      </c>
      <c r="P122" s="4"/>
      <c r="Q122" s="4"/>
      <c r="R122" s="4"/>
      <c r="S122" s="4"/>
    </row>
    <row r="123" spans="1:19" ht="15.75" customHeight="1" x14ac:dyDescent="0.2">
      <c r="B123" s="13" t="s">
        <v>18</v>
      </c>
      <c r="C123" s="13" t="s">
        <v>1320</v>
      </c>
      <c r="D123" s="39">
        <v>143.27905899999999</v>
      </c>
      <c r="E123" s="39">
        <v>0.47204452000000002</v>
      </c>
      <c r="F123" s="39">
        <v>0.19672510000000001</v>
      </c>
      <c r="G123" s="14">
        <v>2.0991500000000001E-3</v>
      </c>
      <c r="H123" s="14">
        <v>2.4540860000000001E-2</v>
      </c>
      <c r="I123" s="15" t="s">
        <v>22</v>
      </c>
      <c r="J123" s="15" t="s">
        <v>23</v>
      </c>
      <c r="P123" s="4"/>
      <c r="Q123" s="4"/>
      <c r="R123" s="4"/>
      <c r="S123" s="4"/>
    </row>
    <row r="124" spans="1:19" ht="15.75" customHeight="1" x14ac:dyDescent="0.2">
      <c r="A124" s="11" t="s">
        <v>1115</v>
      </c>
      <c r="B124" s="13" t="s">
        <v>173</v>
      </c>
      <c r="C124" s="13" t="s">
        <v>765</v>
      </c>
      <c r="D124" s="39">
        <v>116.96671499999999</v>
      </c>
      <c r="E124" s="39">
        <v>0.46945919000000003</v>
      </c>
      <c r="F124" s="39">
        <v>0.15321631999999999</v>
      </c>
      <c r="G124" s="14">
        <v>3.3928000000000002E-4</v>
      </c>
      <c r="H124" s="14">
        <v>6.4547600000000004E-3</v>
      </c>
      <c r="I124" s="15" t="s">
        <v>22</v>
      </c>
      <c r="J124" s="15" t="s">
        <v>23</v>
      </c>
      <c r="P124" s="16"/>
      <c r="Q124" s="16"/>
      <c r="R124" s="17"/>
      <c r="S124" s="17"/>
    </row>
    <row r="125" spans="1:19" ht="15.75" customHeight="1" x14ac:dyDescent="0.2">
      <c r="A125" s="11" t="s">
        <v>1323</v>
      </c>
      <c r="B125" s="13" t="s">
        <v>173</v>
      </c>
      <c r="C125" s="13" t="s">
        <v>770</v>
      </c>
      <c r="D125" s="39">
        <v>116.96671499999999</v>
      </c>
      <c r="E125" s="39">
        <v>0.46945919000000003</v>
      </c>
      <c r="F125" s="39">
        <v>0.15321631999999999</v>
      </c>
      <c r="G125" s="14">
        <v>3.3928000000000002E-4</v>
      </c>
      <c r="H125" s="14">
        <v>6.4547600000000004E-3</v>
      </c>
      <c r="I125" s="15" t="s">
        <v>22</v>
      </c>
      <c r="J125" s="15" t="s">
        <v>23</v>
      </c>
      <c r="L125" s="5"/>
      <c r="M125" s="5"/>
      <c r="N125" s="5"/>
      <c r="O125" s="5"/>
      <c r="P125" s="16"/>
      <c r="Q125" s="16"/>
      <c r="R125" s="17"/>
      <c r="S125" s="17"/>
    </row>
    <row r="126" spans="1:19" ht="15.75" customHeight="1" x14ac:dyDescent="0.2">
      <c r="A126" s="11" t="s">
        <v>1324</v>
      </c>
      <c r="B126" s="13" t="s">
        <v>173</v>
      </c>
      <c r="C126" s="13" t="s">
        <v>776</v>
      </c>
      <c r="D126" s="39">
        <v>116.96671499999999</v>
      </c>
      <c r="E126" s="39">
        <v>0.46945919000000003</v>
      </c>
      <c r="F126" s="39">
        <v>0.15321631999999999</v>
      </c>
      <c r="G126" s="14">
        <v>3.3928000000000002E-4</v>
      </c>
      <c r="H126" s="14">
        <v>6.4547600000000004E-3</v>
      </c>
      <c r="I126" s="15" t="s">
        <v>22</v>
      </c>
      <c r="J126" s="15" t="s">
        <v>23</v>
      </c>
      <c r="L126" s="22"/>
      <c r="M126" s="22"/>
      <c r="N126" s="5"/>
      <c r="O126" s="22"/>
      <c r="P126" s="16"/>
      <c r="Q126" s="16"/>
      <c r="R126" s="17"/>
      <c r="S126" s="17"/>
    </row>
    <row r="127" spans="1:19" ht="15.75" customHeight="1" x14ac:dyDescent="0.2">
      <c r="A127" s="11" t="s">
        <v>201</v>
      </c>
      <c r="B127" s="13" t="s">
        <v>173</v>
      </c>
      <c r="C127" s="13" t="s">
        <v>787</v>
      </c>
      <c r="D127" s="39">
        <v>116.720828</v>
      </c>
      <c r="E127" s="39">
        <v>0.46691537999999999</v>
      </c>
      <c r="F127" s="39">
        <v>0.15291762</v>
      </c>
      <c r="G127" s="14">
        <v>3.5415000000000002E-4</v>
      </c>
      <c r="H127" s="14">
        <v>6.6550400000000001E-3</v>
      </c>
      <c r="I127" s="15" t="s">
        <v>22</v>
      </c>
      <c r="J127" s="15" t="s">
        <v>23</v>
      </c>
      <c r="L127" s="4"/>
      <c r="M127" s="20"/>
      <c r="N127" s="20"/>
      <c r="O127" s="20"/>
      <c r="P127" s="16"/>
      <c r="Q127" s="16"/>
      <c r="R127" s="17"/>
      <c r="S127" s="17"/>
    </row>
    <row r="128" spans="1:19" ht="15.75" customHeight="1" x14ac:dyDescent="0.2">
      <c r="A128" s="11" t="s">
        <v>1325</v>
      </c>
      <c r="B128" s="13" t="s">
        <v>497</v>
      </c>
      <c r="C128" s="13" t="s">
        <v>500</v>
      </c>
      <c r="D128" s="39">
        <v>639.12835900000005</v>
      </c>
      <c r="E128" s="39">
        <v>0.45503424999999997</v>
      </c>
      <c r="F128" s="39">
        <v>0.13344942000000001</v>
      </c>
      <c r="G128" s="14">
        <v>1.02E-4</v>
      </c>
      <c r="H128" s="14">
        <v>2.5000500000000002E-3</v>
      </c>
      <c r="I128" s="15" t="s">
        <v>22</v>
      </c>
      <c r="J128" s="15" t="s">
        <v>23</v>
      </c>
      <c r="P128" s="4"/>
      <c r="Q128" s="4"/>
      <c r="R128" s="4"/>
      <c r="S128" s="4"/>
    </row>
    <row r="129" spans="1:19" ht="15.75" customHeight="1" x14ac:dyDescent="0.2">
      <c r="A129" s="11" t="s">
        <v>1326</v>
      </c>
      <c r="B129" s="13" t="s">
        <v>497</v>
      </c>
      <c r="C129" s="13" t="s">
        <v>507</v>
      </c>
      <c r="D129" s="39">
        <v>639.12258399999996</v>
      </c>
      <c r="E129" s="39">
        <v>0.45482038000000002</v>
      </c>
      <c r="F129" s="39">
        <v>0.13347155999999999</v>
      </c>
      <c r="G129" s="14">
        <v>1.0203E-4</v>
      </c>
      <c r="H129" s="14">
        <v>2.5000500000000002E-3</v>
      </c>
      <c r="I129" s="15" t="s">
        <v>22</v>
      </c>
      <c r="J129" s="15" t="s">
        <v>23</v>
      </c>
      <c r="P129" s="4"/>
      <c r="Q129" s="4"/>
      <c r="R129" s="4"/>
      <c r="S129" s="4"/>
    </row>
    <row r="130" spans="1:19" ht="15.75" customHeight="1" x14ac:dyDescent="0.2">
      <c r="A130" s="11" t="s">
        <v>1084</v>
      </c>
      <c r="B130" s="13" t="s">
        <v>482</v>
      </c>
      <c r="C130" s="13" t="s">
        <v>483</v>
      </c>
      <c r="D130" s="39">
        <v>596.80798000000004</v>
      </c>
      <c r="E130" s="39">
        <v>0.45372126000000002</v>
      </c>
      <c r="F130" s="39">
        <v>0.16905036000000001</v>
      </c>
      <c r="G130" s="14">
        <v>1.0982100000000001E-3</v>
      </c>
      <c r="H130" s="14">
        <v>1.551025E-2</v>
      </c>
      <c r="I130" s="15" t="s">
        <v>22</v>
      </c>
      <c r="J130" s="15" t="s">
        <v>23</v>
      </c>
      <c r="P130" s="4"/>
      <c r="Q130" s="4"/>
      <c r="R130" s="4"/>
      <c r="S130" s="4"/>
    </row>
    <row r="131" spans="1:19" ht="15.75" customHeight="1" x14ac:dyDescent="0.2">
      <c r="A131" s="11" t="s">
        <v>223</v>
      </c>
      <c r="B131" s="13" t="s">
        <v>248</v>
      </c>
      <c r="C131" s="13" t="s">
        <v>1327</v>
      </c>
      <c r="D131" s="39">
        <v>278.93033300000002</v>
      </c>
      <c r="E131" s="39">
        <v>0.45149006000000003</v>
      </c>
      <c r="F131" s="39">
        <v>0.14325832999999999</v>
      </c>
      <c r="G131" s="14">
        <v>2.7526999999999999E-4</v>
      </c>
      <c r="H131" s="14">
        <v>5.5107400000000001E-3</v>
      </c>
      <c r="I131" s="15" t="s">
        <v>22</v>
      </c>
      <c r="J131" s="15" t="s">
        <v>23</v>
      </c>
      <c r="L131" s="16"/>
      <c r="M131" s="16"/>
      <c r="N131" s="16"/>
      <c r="O131" s="16"/>
      <c r="P131" s="4"/>
      <c r="Q131" s="4"/>
      <c r="R131" s="4"/>
      <c r="S131" s="4"/>
    </row>
    <row r="132" spans="1:19" ht="15.75" customHeight="1" x14ac:dyDescent="0.2">
      <c r="A132" s="11" t="s">
        <v>1328</v>
      </c>
      <c r="B132" s="13" t="s">
        <v>611</v>
      </c>
      <c r="C132" s="13" t="s">
        <v>612</v>
      </c>
      <c r="D132" s="39">
        <v>301.053718</v>
      </c>
      <c r="E132" s="39">
        <v>0.44861693000000002</v>
      </c>
      <c r="F132" s="39">
        <v>0.14095738999999999</v>
      </c>
      <c r="G132" s="14">
        <v>2.3719E-4</v>
      </c>
      <c r="H132" s="14">
        <v>4.8866999999999999E-3</v>
      </c>
      <c r="I132" s="15" t="s">
        <v>22</v>
      </c>
      <c r="J132" s="15" t="s">
        <v>23</v>
      </c>
      <c r="L132" s="5"/>
      <c r="M132" s="5"/>
      <c r="N132" s="5"/>
      <c r="O132" s="22"/>
      <c r="P132" s="4"/>
      <c r="Q132" s="4"/>
      <c r="R132" s="4"/>
      <c r="S132" s="4"/>
    </row>
    <row r="133" spans="1:19" ht="15.75" customHeight="1" x14ac:dyDescent="0.2">
      <c r="A133" s="11" t="s">
        <v>1329</v>
      </c>
      <c r="B133" s="13" t="s">
        <v>324</v>
      </c>
      <c r="C133" s="13" t="s">
        <v>325</v>
      </c>
      <c r="D133" s="39">
        <v>999.91572399999995</v>
      </c>
      <c r="E133" s="39">
        <v>0.44481451</v>
      </c>
      <c r="F133" s="39">
        <v>0.13739829000000001</v>
      </c>
      <c r="G133" s="14">
        <v>1.8304000000000001E-4</v>
      </c>
      <c r="H133" s="14">
        <v>4.0627399999999996E-3</v>
      </c>
      <c r="I133" s="15" t="s">
        <v>22</v>
      </c>
      <c r="J133" s="15" t="s">
        <v>23</v>
      </c>
      <c r="L133" s="18"/>
      <c r="M133" s="18"/>
      <c r="N133" s="5"/>
      <c r="O133" s="18"/>
      <c r="P133" s="4"/>
      <c r="Q133" s="4"/>
      <c r="R133" s="4"/>
      <c r="S133" s="4"/>
    </row>
    <row r="134" spans="1:19" ht="15.75" customHeight="1" x14ac:dyDescent="0.2">
      <c r="A134" s="11" t="s">
        <v>1149</v>
      </c>
      <c r="B134" s="13" t="s">
        <v>1330</v>
      </c>
      <c r="C134" s="13" t="s">
        <v>1331</v>
      </c>
      <c r="D134" s="39">
        <v>173.54420400000001</v>
      </c>
      <c r="E134" s="39">
        <v>0.44462716000000002</v>
      </c>
      <c r="F134" s="39">
        <v>0.14562744</v>
      </c>
      <c r="G134" s="14">
        <v>3.8153999999999998E-4</v>
      </c>
      <c r="H134" s="14">
        <v>6.9563699999999999E-3</v>
      </c>
      <c r="I134" s="15" t="s">
        <v>22</v>
      </c>
      <c r="J134" s="15" t="s">
        <v>23</v>
      </c>
      <c r="L134" s="5"/>
      <c r="M134" s="5"/>
      <c r="N134" s="5"/>
      <c r="O134" s="5"/>
      <c r="P134" s="4"/>
      <c r="Q134" s="4"/>
      <c r="R134" s="4"/>
      <c r="S134" s="4"/>
    </row>
    <row r="135" spans="1:19" ht="15.75" customHeight="1" x14ac:dyDescent="0.2">
      <c r="A135" s="11" t="s">
        <v>348</v>
      </c>
      <c r="B135" s="13" t="s">
        <v>18</v>
      </c>
      <c r="C135" s="13" t="s">
        <v>1332</v>
      </c>
      <c r="D135" s="39">
        <v>246.83785599999999</v>
      </c>
      <c r="E135" s="39">
        <v>0.43761135000000001</v>
      </c>
      <c r="F135" s="39">
        <v>0.14346410000000001</v>
      </c>
      <c r="G135" s="14">
        <v>3.9699000000000001E-4</v>
      </c>
      <c r="H135" s="14">
        <v>7.1528700000000004E-3</v>
      </c>
      <c r="I135" s="15" t="s">
        <v>22</v>
      </c>
      <c r="J135" s="15" t="s">
        <v>23</v>
      </c>
      <c r="L135" s="18"/>
      <c r="M135" s="18"/>
      <c r="N135" s="18"/>
      <c r="O135" s="18"/>
      <c r="P135" s="4"/>
      <c r="Q135" s="4"/>
      <c r="R135" s="4"/>
      <c r="S135" s="4"/>
    </row>
    <row r="136" spans="1:19" ht="15.75" customHeight="1" x14ac:dyDescent="0.2">
      <c r="B136" s="13" t="s">
        <v>18</v>
      </c>
      <c r="C136" s="13" t="s">
        <v>1333</v>
      </c>
      <c r="D136" s="39">
        <v>46.851798199999998</v>
      </c>
      <c r="E136" s="39">
        <v>0.4372992</v>
      </c>
      <c r="F136" s="39">
        <v>0.20347551999999999</v>
      </c>
      <c r="G136" s="14">
        <v>4.81147E-3</v>
      </c>
      <c r="H136" s="14">
        <v>4.4124379999999998E-2</v>
      </c>
      <c r="I136" s="15" t="s">
        <v>22</v>
      </c>
      <c r="J136" s="15" t="s">
        <v>23</v>
      </c>
      <c r="P136" s="4"/>
      <c r="Q136" s="4"/>
      <c r="R136" s="4"/>
      <c r="S136" s="4"/>
    </row>
    <row r="137" spans="1:19" ht="15.75" customHeight="1" x14ac:dyDescent="0.2">
      <c r="A137" s="11" t="s">
        <v>240</v>
      </c>
      <c r="B137" s="13" t="s">
        <v>590</v>
      </c>
      <c r="C137" s="13" t="s">
        <v>592</v>
      </c>
      <c r="D137" s="39">
        <v>496.78612099999998</v>
      </c>
      <c r="E137" s="39">
        <v>0.43424253000000002</v>
      </c>
      <c r="F137" s="39">
        <v>0.12510300999999999</v>
      </c>
      <c r="G137" s="14">
        <v>8.1100000000000006E-5</v>
      </c>
      <c r="H137" s="14">
        <v>2.19426E-3</v>
      </c>
      <c r="I137" s="15" t="s">
        <v>22</v>
      </c>
      <c r="J137" s="15" t="s">
        <v>23</v>
      </c>
      <c r="L137" s="19"/>
      <c r="M137" s="16"/>
      <c r="N137" s="17"/>
      <c r="O137" s="19"/>
      <c r="P137" s="4"/>
      <c r="Q137" s="4"/>
      <c r="R137" s="4"/>
      <c r="S137" s="4"/>
    </row>
    <row r="138" spans="1:19" ht="15.75" customHeight="1" x14ac:dyDescent="0.2">
      <c r="B138" s="13" t="s">
        <v>1334</v>
      </c>
      <c r="C138" s="13" t="s">
        <v>1335</v>
      </c>
      <c r="D138" s="39">
        <v>116.708961</v>
      </c>
      <c r="E138" s="39">
        <v>0.43410787000000001</v>
      </c>
      <c r="F138" s="39">
        <v>0.18397810000000001</v>
      </c>
      <c r="G138" s="14">
        <v>2.8782999999999999E-3</v>
      </c>
      <c r="H138" s="14">
        <v>2.99321E-2</v>
      </c>
      <c r="I138" s="15" t="s">
        <v>22</v>
      </c>
      <c r="J138" s="15" t="s">
        <v>23</v>
      </c>
      <c r="P138" s="4"/>
      <c r="Q138" s="4"/>
      <c r="R138" s="4"/>
      <c r="S138" s="4"/>
    </row>
    <row r="139" spans="1:19" ht="15.75" customHeight="1" x14ac:dyDescent="0.2">
      <c r="B139" s="13" t="s">
        <v>1336</v>
      </c>
      <c r="C139" s="13" t="s">
        <v>1337</v>
      </c>
      <c r="D139" s="39">
        <v>410.68156800000003</v>
      </c>
      <c r="E139" s="39">
        <v>0.42809775</v>
      </c>
      <c r="F139" s="39">
        <v>0.16095967999999999</v>
      </c>
      <c r="G139" s="14">
        <v>1.28714E-3</v>
      </c>
      <c r="H139" s="14">
        <v>1.7183460000000001E-2</v>
      </c>
      <c r="I139" s="15" t="s">
        <v>22</v>
      </c>
      <c r="J139" s="15" t="s">
        <v>23</v>
      </c>
      <c r="P139" s="4"/>
      <c r="Q139" s="4"/>
      <c r="R139" s="4"/>
      <c r="S139" s="4"/>
    </row>
    <row r="140" spans="1:19" ht="15.75" customHeight="1" x14ac:dyDescent="0.2">
      <c r="B140" s="13" t="s">
        <v>427</v>
      </c>
      <c r="C140" s="13" t="s">
        <v>1338</v>
      </c>
      <c r="D140" s="39">
        <v>80.867514200000002</v>
      </c>
      <c r="E140" s="39">
        <v>0.42416744000000001</v>
      </c>
      <c r="F140" s="39">
        <v>0.18759802</v>
      </c>
      <c r="G140" s="14">
        <v>3.9830600000000001E-3</v>
      </c>
      <c r="H140" s="14">
        <v>3.7771260000000001E-2</v>
      </c>
      <c r="I140" s="15" t="s">
        <v>22</v>
      </c>
      <c r="J140" s="15" t="s">
        <v>23</v>
      </c>
      <c r="L140" s="19"/>
      <c r="M140" s="17"/>
      <c r="N140" s="17"/>
      <c r="O140" s="19"/>
      <c r="P140" s="4"/>
      <c r="Q140" s="4"/>
      <c r="R140" s="4"/>
      <c r="S140" s="4"/>
    </row>
    <row r="141" spans="1:19" ht="15.75" customHeight="1" x14ac:dyDescent="0.2">
      <c r="B141" s="13" t="s">
        <v>1030</v>
      </c>
      <c r="C141" s="13" t="s">
        <v>1340</v>
      </c>
      <c r="D141" s="39">
        <v>76.599146700000006</v>
      </c>
      <c r="E141" s="39">
        <v>0.41253072000000002</v>
      </c>
      <c r="F141" s="39">
        <v>0.17144214999999999</v>
      </c>
      <c r="G141" s="14">
        <v>2.8080800000000001E-3</v>
      </c>
      <c r="H141" s="14">
        <v>2.9756040000000001E-2</v>
      </c>
      <c r="I141" s="15" t="s">
        <v>22</v>
      </c>
      <c r="J141" s="15" t="s">
        <v>23</v>
      </c>
      <c r="L141" s="19"/>
      <c r="M141" s="17"/>
      <c r="N141" s="17"/>
      <c r="O141" s="19"/>
      <c r="P141" s="4"/>
      <c r="Q141" s="4"/>
      <c r="R141" s="4"/>
      <c r="S141" s="4"/>
    </row>
    <row r="142" spans="1:19" ht="15.75" customHeight="1" x14ac:dyDescent="0.2">
      <c r="A142" s="11" t="s">
        <v>1341</v>
      </c>
      <c r="B142" s="13" t="s">
        <v>147</v>
      </c>
      <c r="C142" s="13" t="s">
        <v>148</v>
      </c>
      <c r="D142" s="39">
        <v>223.70110199999999</v>
      </c>
      <c r="E142" s="39">
        <v>0.40341189999999999</v>
      </c>
      <c r="F142" s="39">
        <v>0.12122156000000001</v>
      </c>
      <c r="G142" s="14">
        <v>1.8587000000000001E-4</v>
      </c>
      <c r="H142" s="14">
        <v>4.0957800000000003E-3</v>
      </c>
      <c r="I142" s="15" t="s">
        <v>22</v>
      </c>
      <c r="J142" s="15" t="s">
        <v>23</v>
      </c>
      <c r="L142" s="18"/>
      <c r="M142" s="18"/>
      <c r="N142" s="5"/>
      <c r="O142" s="5"/>
      <c r="P142" s="4"/>
      <c r="Q142" s="4"/>
      <c r="R142" s="4"/>
      <c r="S142" s="4"/>
    </row>
    <row r="143" spans="1:19" ht="15.75" customHeight="1" x14ac:dyDescent="0.2">
      <c r="A143" s="11" t="s">
        <v>1342</v>
      </c>
      <c r="B143" s="13" t="s">
        <v>591</v>
      </c>
      <c r="C143" s="13" t="s">
        <v>593</v>
      </c>
      <c r="D143" s="39">
        <v>691.68638299999998</v>
      </c>
      <c r="E143" s="39">
        <v>0.40001765</v>
      </c>
      <c r="F143" s="39">
        <v>0.10588868</v>
      </c>
      <c r="G143" s="14">
        <v>3.7599999999999999E-5</v>
      </c>
      <c r="H143" s="14">
        <v>1.224E-3</v>
      </c>
      <c r="I143" s="15" t="s">
        <v>22</v>
      </c>
      <c r="J143" s="15" t="s">
        <v>23</v>
      </c>
      <c r="P143" s="4"/>
      <c r="Q143" s="4"/>
      <c r="R143" s="4"/>
      <c r="S143" s="4"/>
    </row>
    <row r="144" spans="1:19" ht="15.75" customHeight="1" x14ac:dyDescent="0.2">
      <c r="A144" s="11" t="s">
        <v>1156</v>
      </c>
      <c r="B144" s="13" t="s">
        <v>585</v>
      </c>
      <c r="C144" s="13" t="s">
        <v>663</v>
      </c>
      <c r="D144" s="39">
        <v>303.96409799999998</v>
      </c>
      <c r="E144" s="39">
        <v>0.39818534999999999</v>
      </c>
      <c r="F144" s="39">
        <v>0.11314167999999999</v>
      </c>
      <c r="G144" s="14">
        <v>9.4400000000000004E-5</v>
      </c>
      <c r="H144" s="14">
        <v>2.4299199999999999E-3</v>
      </c>
      <c r="I144" s="15" t="s">
        <v>22</v>
      </c>
      <c r="J144" s="15" t="s">
        <v>23</v>
      </c>
      <c r="L144" s="16"/>
      <c r="M144" s="16"/>
      <c r="N144" s="17"/>
      <c r="O144" s="16"/>
      <c r="P144" s="4"/>
      <c r="Q144" s="4"/>
      <c r="R144" s="4"/>
      <c r="S144" s="4"/>
    </row>
    <row r="145" spans="1:19" ht="15.75" customHeight="1" x14ac:dyDescent="0.2">
      <c r="B145" s="13" t="s">
        <v>18</v>
      </c>
      <c r="C145" s="13" t="s">
        <v>790</v>
      </c>
      <c r="D145" s="39">
        <v>70.458809799999997</v>
      </c>
      <c r="E145" s="39">
        <v>0.39800456000000001</v>
      </c>
      <c r="F145" s="39">
        <v>0.16442423</v>
      </c>
      <c r="G145" s="14">
        <v>2.8700800000000001E-3</v>
      </c>
      <c r="H145" s="14">
        <v>2.99321E-2</v>
      </c>
      <c r="I145" s="15" t="s">
        <v>22</v>
      </c>
      <c r="J145" s="15" t="s">
        <v>23</v>
      </c>
      <c r="P145" s="4"/>
      <c r="Q145" s="4"/>
      <c r="R145" s="4"/>
      <c r="S145" s="4"/>
    </row>
    <row r="146" spans="1:19" ht="15.75" customHeight="1" x14ac:dyDescent="0.2">
      <c r="B146" s="13" t="s">
        <v>18</v>
      </c>
      <c r="C146" s="13" t="s">
        <v>644</v>
      </c>
      <c r="D146" s="39">
        <v>79.718677299999996</v>
      </c>
      <c r="E146" s="39">
        <v>0.38745703999999997</v>
      </c>
      <c r="F146" s="39">
        <v>0.15263959999999999</v>
      </c>
      <c r="G146" s="14">
        <v>2.2710299999999998E-3</v>
      </c>
      <c r="H146" s="14">
        <v>2.5763580000000001E-2</v>
      </c>
      <c r="I146" s="15" t="s">
        <v>22</v>
      </c>
      <c r="J146" s="15" t="s">
        <v>23</v>
      </c>
      <c r="P146" s="4"/>
      <c r="Q146" s="4"/>
      <c r="R146" s="4"/>
      <c r="S146" s="4"/>
    </row>
    <row r="147" spans="1:19" ht="15.75" customHeight="1" x14ac:dyDescent="0.2">
      <c r="B147" s="13" t="s">
        <v>1343</v>
      </c>
      <c r="C147" s="13" t="s">
        <v>1344</v>
      </c>
      <c r="D147" s="39">
        <v>115.95833399999999</v>
      </c>
      <c r="E147" s="39">
        <v>0.38309700000000002</v>
      </c>
      <c r="F147" s="39">
        <v>0.15508985</v>
      </c>
      <c r="G147" s="14">
        <v>2.82045E-3</v>
      </c>
      <c r="H147" s="14">
        <v>2.9756040000000001E-2</v>
      </c>
      <c r="I147" s="15" t="s">
        <v>22</v>
      </c>
      <c r="J147" s="15" t="s">
        <v>23</v>
      </c>
      <c r="P147" s="4"/>
      <c r="Q147" s="4"/>
      <c r="R147" s="4"/>
      <c r="S147" s="4"/>
    </row>
    <row r="148" spans="1:19" ht="15.75" customHeight="1" x14ac:dyDescent="0.2">
      <c r="A148" s="11" t="s">
        <v>380</v>
      </c>
      <c r="B148" s="13" t="s">
        <v>18</v>
      </c>
      <c r="C148" s="13" t="s">
        <v>660</v>
      </c>
      <c r="D148" s="39">
        <v>337.895039</v>
      </c>
      <c r="E148" s="39">
        <v>0.38207885000000003</v>
      </c>
      <c r="F148" s="39">
        <v>0.13683535999999999</v>
      </c>
      <c r="G148" s="14">
        <v>1.04488E-3</v>
      </c>
      <c r="H148" s="14">
        <v>1.502567E-2</v>
      </c>
      <c r="I148" s="15" t="s">
        <v>22</v>
      </c>
      <c r="J148" s="15" t="s">
        <v>23</v>
      </c>
      <c r="L148" s="22"/>
      <c r="M148" s="5"/>
      <c r="N148" s="5"/>
      <c r="O148" s="22"/>
      <c r="P148" s="4"/>
      <c r="Q148" s="4"/>
      <c r="R148" s="4"/>
      <c r="S148" s="4"/>
    </row>
    <row r="149" spans="1:19" ht="15.75" customHeight="1" x14ac:dyDescent="0.2">
      <c r="B149" s="13" t="s">
        <v>1345</v>
      </c>
      <c r="C149" s="13" t="s">
        <v>1346</v>
      </c>
      <c r="D149" s="39">
        <v>252.69612799999999</v>
      </c>
      <c r="E149" s="39">
        <v>0.38197065000000002</v>
      </c>
      <c r="F149" s="39">
        <v>0.14650853999999999</v>
      </c>
      <c r="G149" s="14">
        <v>1.99774E-3</v>
      </c>
      <c r="H149" s="14">
        <v>2.3717370000000002E-2</v>
      </c>
      <c r="I149" s="15" t="s">
        <v>22</v>
      </c>
      <c r="J149" s="15" t="s">
        <v>23</v>
      </c>
      <c r="P149" s="4"/>
      <c r="Q149" s="4"/>
      <c r="R149" s="4"/>
      <c r="S149" s="4"/>
    </row>
    <row r="150" spans="1:19" ht="15.75" customHeight="1" x14ac:dyDescent="0.2">
      <c r="A150" s="11" t="s">
        <v>1347</v>
      </c>
      <c r="B150" s="13" t="s">
        <v>324</v>
      </c>
      <c r="C150" s="13" t="s">
        <v>801</v>
      </c>
      <c r="D150" s="39">
        <v>1523.5010600000001</v>
      </c>
      <c r="E150" s="39">
        <v>0.37925871</v>
      </c>
      <c r="F150" s="39">
        <v>0.13231422000000001</v>
      </c>
      <c r="G150" s="14">
        <v>8.1800000000000004E-4</v>
      </c>
      <c r="H150" s="14">
        <v>1.2342509999999999E-2</v>
      </c>
      <c r="I150" s="15" t="s">
        <v>22</v>
      </c>
      <c r="J150" s="15" t="s">
        <v>23</v>
      </c>
      <c r="L150" s="18"/>
      <c r="M150" s="18"/>
      <c r="N150" s="5"/>
      <c r="O150" s="18"/>
      <c r="P150" s="4"/>
      <c r="Q150" s="4"/>
      <c r="R150" s="4"/>
      <c r="S150" s="4"/>
    </row>
    <row r="151" spans="1:19" ht="15.75" customHeight="1" x14ac:dyDescent="0.2">
      <c r="A151" s="11" t="s">
        <v>1153</v>
      </c>
      <c r="B151" s="13" t="s">
        <v>1349</v>
      </c>
      <c r="C151" s="13" t="s">
        <v>1350</v>
      </c>
      <c r="D151" s="39">
        <v>989.66449699999998</v>
      </c>
      <c r="E151" s="39">
        <v>0.37612646</v>
      </c>
      <c r="F151" s="39">
        <v>0.12578417</v>
      </c>
      <c r="G151" s="14">
        <v>5.4874000000000004E-4</v>
      </c>
      <c r="H151" s="14">
        <v>9.1346699999999992E-3</v>
      </c>
      <c r="I151" s="15" t="s">
        <v>22</v>
      </c>
      <c r="J151" s="15" t="s">
        <v>23</v>
      </c>
      <c r="L151" s="4"/>
      <c r="M151" s="4"/>
      <c r="P151" s="4"/>
      <c r="Q151" s="4"/>
      <c r="R151" s="4"/>
      <c r="S151" s="4"/>
    </row>
    <row r="152" spans="1:19" ht="15.75" customHeight="1" x14ac:dyDescent="0.2">
      <c r="A152" s="11" t="s">
        <v>207</v>
      </c>
      <c r="B152" s="13" t="s">
        <v>462</v>
      </c>
      <c r="C152" s="13" t="s">
        <v>464</v>
      </c>
      <c r="D152" s="39">
        <v>185.22174999999999</v>
      </c>
      <c r="E152" s="39">
        <v>0.37378767000000002</v>
      </c>
      <c r="F152" s="39">
        <v>0.13435322999999999</v>
      </c>
      <c r="G152" s="14">
        <v>1.1694699999999999E-3</v>
      </c>
      <c r="H152" s="14">
        <v>1.6135569999999998E-2</v>
      </c>
      <c r="I152" s="15" t="s">
        <v>22</v>
      </c>
      <c r="J152" s="15" t="s">
        <v>23</v>
      </c>
      <c r="L152" s="16"/>
      <c r="M152" s="16"/>
      <c r="N152" s="17"/>
      <c r="O152" s="17"/>
      <c r="P152" s="4"/>
      <c r="Q152" s="4"/>
      <c r="R152" s="4"/>
      <c r="S152" s="4"/>
    </row>
    <row r="153" spans="1:19" ht="15.75" customHeight="1" x14ac:dyDescent="0.2">
      <c r="B153" s="13" t="s">
        <v>249</v>
      </c>
      <c r="C153" s="13" t="s">
        <v>461</v>
      </c>
      <c r="D153" s="39">
        <v>295.90740899999997</v>
      </c>
      <c r="E153" s="39">
        <v>0.37374072000000003</v>
      </c>
      <c r="F153" s="39">
        <v>0.14288335999999999</v>
      </c>
      <c r="G153" s="14">
        <v>2.1301100000000002E-3</v>
      </c>
      <c r="H153" s="14">
        <v>2.4714090000000001E-2</v>
      </c>
      <c r="I153" s="15" t="s">
        <v>22</v>
      </c>
      <c r="J153" s="15" t="s">
        <v>23</v>
      </c>
      <c r="L153" s="16"/>
      <c r="M153" s="17"/>
      <c r="N153" s="16"/>
      <c r="O153" s="17"/>
      <c r="P153" s="16"/>
      <c r="Q153" s="17"/>
      <c r="R153" s="16"/>
      <c r="S153" s="17"/>
    </row>
    <row r="154" spans="1:19" ht="15.75" customHeight="1" x14ac:dyDescent="0.2">
      <c r="A154" s="11" t="s">
        <v>1352</v>
      </c>
      <c r="B154" s="13" t="s">
        <v>356</v>
      </c>
      <c r="C154" s="13" t="s">
        <v>357</v>
      </c>
      <c r="D154" s="39">
        <v>2761.08797</v>
      </c>
      <c r="E154" s="39">
        <v>0.37120947999999998</v>
      </c>
      <c r="F154" s="39">
        <v>0.10619204</v>
      </c>
      <c r="G154" s="14">
        <v>1.1644E-4</v>
      </c>
      <c r="H154" s="14">
        <v>2.7863599999999999E-3</v>
      </c>
      <c r="I154" s="15" t="s">
        <v>22</v>
      </c>
      <c r="J154" s="15" t="s">
        <v>23</v>
      </c>
      <c r="L154" s="18"/>
      <c r="M154" s="5"/>
      <c r="N154" s="5"/>
      <c r="P154" s="4"/>
      <c r="Q154" s="4"/>
      <c r="R154" s="4"/>
      <c r="S154" s="4"/>
    </row>
    <row r="155" spans="1:19" ht="15.75" customHeight="1" x14ac:dyDescent="0.2">
      <c r="B155" s="13" t="s">
        <v>18</v>
      </c>
      <c r="C155" s="13" t="s">
        <v>263</v>
      </c>
      <c r="D155" s="39">
        <v>151.18713399999999</v>
      </c>
      <c r="E155" s="39">
        <v>0.37088587000000001</v>
      </c>
      <c r="F155" s="39">
        <v>0.13892019999999999</v>
      </c>
      <c r="G155" s="14">
        <v>1.7954500000000001E-3</v>
      </c>
      <c r="H155" s="14">
        <v>2.2126759999999999E-2</v>
      </c>
      <c r="I155" s="15" t="s">
        <v>22</v>
      </c>
      <c r="J155" s="15" t="s">
        <v>23</v>
      </c>
      <c r="P155" s="4"/>
      <c r="Q155" s="4"/>
      <c r="R155" s="4"/>
      <c r="S155" s="4"/>
    </row>
    <row r="156" spans="1:19" ht="15.75" customHeight="1" x14ac:dyDescent="0.2">
      <c r="A156" s="11" t="s">
        <v>794</v>
      </c>
      <c r="B156" s="13" t="s">
        <v>526</v>
      </c>
      <c r="C156" s="13" t="s">
        <v>527</v>
      </c>
      <c r="D156" s="39">
        <v>846.33566199999996</v>
      </c>
      <c r="E156" s="39">
        <v>0.36534498999999998</v>
      </c>
      <c r="F156" s="39">
        <v>7.5185829999999995E-2</v>
      </c>
      <c r="G156" s="14">
        <v>3.41E-7</v>
      </c>
      <c r="H156" s="14">
        <v>2.6100000000000001E-5</v>
      </c>
      <c r="I156" s="15" t="s">
        <v>22</v>
      </c>
      <c r="J156" s="15" t="s">
        <v>23</v>
      </c>
      <c r="L156" s="18"/>
      <c r="M156" s="18"/>
      <c r="N156" s="5"/>
      <c r="O156" s="18"/>
      <c r="P156" s="4"/>
      <c r="Q156" s="4"/>
      <c r="R156" s="4"/>
      <c r="S156" s="4"/>
    </row>
    <row r="157" spans="1:19" ht="15.75" customHeight="1" x14ac:dyDescent="0.2">
      <c r="B157" s="13" t="s">
        <v>63</v>
      </c>
      <c r="C157" s="13" t="s">
        <v>1353</v>
      </c>
      <c r="D157" s="39">
        <v>97.254379599999993</v>
      </c>
      <c r="E157" s="39">
        <v>0.34301336999999998</v>
      </c>
      <c r="F157" s="39">
        <v>0.13262783</v>
      </c>
      <c r="G157" s="14">
        <v>2.54353E-3</v>
      </c>
      <c r="H157" s="14">
        <v>2.7824450000000001E-2</v>
      </c>
      <c r="I157" s="15" t="s">
        <v>22</v>
      </c>
      <c r="J157" s="15" t="s">
        <v>23</v>
      </c>
      <c r="L157" s="16"/>
      <c r="M157" s="16"/>
      <c r="N157" s="17"/>
      <c r="O157" s="17"/>
      <c r="P157" s="5"/>
      <c r="Q157" s="5"/>
      <c r="R157" s="4"/>
      <c r="S157" s="4"/>
    </row>
    <row r="158" spans="1:19" ht="15.75" customHeight="1" x14ac:dyDescent="0.2">
      <c r="B158" s="13" t="s">
        <v>1354</v>
      </c>
      <c r="C158" s="13" t="s">
        <v>1355</v>
      </c>
      <c r="D158" s="39">
        <v>261.19471600000003</v>
      </c>
      <c r="E158" s="39">
        <v>0.34026275</v>
      </c>
      <c r="F158" s="39">
        <v>0.12641727</v>
      </c>
      <c r="G158" s="14">
        <v>1.96131E-3</v>
      </c>
      <c r="H158" s="14">
        <v>2.3466830000000001E-2</v>
      </c>
      <c r="I158" s="15" t="s">
        <v>22</v>
      </c>
      <c r="J158" s="15" t="s">
        <v>23</v>
      </c>
      <c r="P158" s="4"/>
      <c r="Q158" s="4"/>
      <c r="R158" s="4"/>
      <c r="S158" s="4"/>
    </row>
    <row r="159" spans="1:19" ht="15.75" customHeight="1" x14ac:dyDescent="0.2">
      <c r="A159" s="11" t="s">
        <v>1356</v>
      </c>
      <c r="B159" s="13" t="s">
        <v>1357</v>
      </c>
      <c r="C159" s="13" t="s">
        <v>1358</v>
      </c>
      <c r="D159" s="39">
        <v>515.23288000000002</v>
      </c>
      <c r="E159" s="39">
        <v>0.33957682</v>
      </c>
      <c r="F159" s="39">
        <v>9.9016590000000002E-2</v>
      </c>
      <c r="G159" s="14">
        <v>1.7495E-4</v>
      </c>
      <c r="H159" s="14">
        <v>3.9403099999999998E-3</v>
      </c>
      <c r="I159" s="15" t="s">
        <v>22</v>
      </c>
      <c r="J159" s="15" t="s">
        <v>23</v>
      </c>
      <c r="L159" s="5"/>
      <c r="M159" s="5"/>
      <c r="N159" s="5"/>
      <c r="O159" s="5"/>
      <c r="P159" s="4"/>
      <c r="Q159" s="4"/>
      <c r="R159" s="4"/>
      <c r="S159" s="4"/>
    </row>
    <row r="160" spans="1:19" ht="15.75" customHeight="1" x14ac:dyDescent="0.2">
      <c r="B160" s="13" t="s">
        <v>630</v>
      </c>
      <c r="C160" s="13" t="s">
        <v>632</v>
      </c>
      <c r="D160" s="39">
        <v>242.99121700000001</v>
      </c>
      <c r="E160" s="39">
        <v>0.33764951999999998</v>
      </c>
      <c r="F160" s="39">
        <v>0.11900687</v>
      </c>
      <c r="G160" s="14">
        <v>1.29389E-3</v>
      </c>
      <c r="H160" s="14">
        <v>1.7183460000000001E-2</v>
      </c>
      <c r="I160" s="15" t="s">
        <v>22</v>
      </c>
      <c r="J160" s="15" t="s">
        <v>23</v>
      </c>
      <c r="P160" s="4"/>
      <c r="Q160" s="4"/>
      <c r="R160" s="4"/>
      <c r="S160" s="4"/>
    </row>
    <row r="161" spans="1:19" ht="15.75" customHeight="1" x14ac:dyDescent="0.2">
      <c r="B161" s="13" t="s">
        <v>18</v>
      </c>
      <c r="C161" s="13" t="s">
        <v>758</v>
      </c>
      <c r="D161" s="39">
        <v>86.2798327</v>
      </c>
      <c r="E161" s="39">
        <v>0.3363756</v>
      </c>
      <c r="F161" s="39">
        <v>0.14300307000000001</v>
      </c>
      <c r="G161" s="14">
        <v>4.9760200000000003E-3</v>
      </c>
      <c r="H161" s="14">
        <v>4.5227160000000002E-2</v>
      </c>
      <c r="I161" s="15" t="s">
        <v>22</v>
      </c>
      <c r="J161" s="15" t="s">
        <v>23</v>
      </c>
      <c r="P161" s="4"/>
      <c r="Q161" s="4"/>
      <c r="R161" s="4"/>
      <c r="S161" s="4"/>
    </row>
    <row r="162" spans="1:19" ht="15.75" customHeight="1" x14ac:dyDescent="0.2">
      <c r="B162" s="13" t="s">
        <v>1359</v>
      </c>
      <c r="C162" s="13" t="s">
        <v>1360</v>
      </c>
      <c r="D162" s="39">
        <v>456.80807600000003</v>
      </c>
      <c r="E162" s="39">
        <v>0.33361121999999999</v>
      </c>
      <c r="F162" s="39">
        <v>0.12176579</v>
      </c>
      <c r="G162" s="14">
        <v>1.6845600000000001E-3</v>
      </c>
      <c r="H162" s="14">
        <v>2.0889930000000001E-2</v>
      </c>
      <c r="I162" s="15" t="s">
        <v>22</v>
      </c>
      <c r="J162" s="15" t="s">
        <v>23</v>
      </c>
      <c r="P162" s="4"/>
      <c r="Q162" s="4"/>
      <c r="R162" s="4"/>
      <c r="S162" s="4"/>
    </row>
    <row r="163" spans="1:19" ht="15.75" customHeight="1" x14ac:dyDescent="0.2">
      <c r="B163" s="13" t="s">
        <v>18</v>
      </c>
      <c r="C163" s="13" t="s">
        <v>368</v>
      </c>
      <c r="D163" s="39">
        <v>613.13845800000001</v>
      </c>
      <c r="E163" s="39">
        <v>0.33225233999999998</v>
      </c>
      <c r="F163" s="39">
        <v>0.13389395000000001</v>
      </c>
      <c r="G163" s="14">
        <v>3.5153300000000001E-3</v>
      </c>
      <c r="H163" s="14">
        <v>3.4400800000000002E-2</v>
      </c>
      <c r="I163" s="15" t="s">
        <v>22</v>
      </c>
      <c r="J163" s="15" t="s">
        <v>23</v>
      </c>
      <c r="P163" s="4"/>
      <c r="Q163" s="4"/>
      <c r="R163" s="4"/>
      <c r="S163" s="4"/>
    </row>
    <row r="164" spans="1:19" ht="15.75" customHeight="1" x14ac:dyDescent="0.2">
      <c r="B164" s="13" t="s">
        <v>1361</v>
      </c>
      <c r="C164" s="13" t="s">
        <v>1362</v>
      </c>
      <c r="D164" s="39">
        <v>160.628987</v>
      </c>
      <c r="E164" s="39">
        <v>0.33151313999999998</v>
      </c>
      <c r="F164" s="39">
        <v>0.12832046999999999</v>
      </c>
      <c r="G164" s="14">
        <v>2.58961E-3</v>
      </c>
      <c r="H164" s="14">
        <v>2.807314E-2</v>
      </c>
      <c r="I164" s="15" t="s">
        <v>22</v>
      </c>
      <c r="J164" s="15" t="s">
        <v>23</v>
      </c>
      <c r="P164" s="4"/>
      <c r="Q164" s="4"/>
      <c r="R164" s="4"/>
      <c r="S164" s="4"/>
    </row>
    <row r="165" spans="1:19" ht="15.75" customHeight="1" x14ac:dyDescent="0.2">
      <c r="B165" s="13" t="s">
        <v>1363</v>
      </c>
      <c r="C165" s="13" t="s">
        <v>1364</v>
      </c>
      <c r="D165" s="39">
        <v>177.15384599999999</v>
      </c>
      <c r="E165" s="39">
        <v>0.32725878000000003</v>
      </c>
      <c r="F165" s="39">
        <v>0.13330195</v>
      </c>
      <c r="G165" s="14">
        <v>3.5762799999999998E-3</v>
      </c>
      <c r="H165" s="14">
        <v>3.4885819999999998E-2</v>
      </c>
      <c r="I165" s="15" t="s">
        <v>22</v>
      </c>
      <c r="J165" s="15" t="s">
        <v>23</v>
      </c>
      <c r="P165" s="4"/>
      <c r="Q165" s="4"/>
      <c r="R165" s="4"/>
      <c r="S165" s="4"/>
    </row>
    <row r="166" spans="1:19" ht="15.75" customHeight="1" x14ac:dyDescent="0.2">
      <c r="B166" s="13" t="s">
        <v>1365</v>
      </c>
      <c r="C166" s="13" t="s">
        <v>1366</v>
      </c>
      <c r="D166" s="39">
        <v>185.323994</v>
      </c>
      <c r="E166" s="39">
        <v>0.32351603000000001</v>
      </c>
      <c r="F166" s="39">
        <v>0.12808238999999999</v>
      </c>
      <c r="G166" s="14">
        <v>3.3219199999999999E-3</v>
      </c>
      <c r="H166" s="14">
        <v>3.319242E-2</v>
      </c>
      <c r="I166" s="15" t="s">
        <v>22</v>
      </c>
      <c r="J166" s="15" t="s">
        <v>23</v>
      </c>
      <c r="P166" s="5"/>
      <c r="Q166" s="5"/>
      <c r="R166" s="4"/>
      <c r="S166" s="4"/>
    </row>
    <row r="167" spans="1:19" ht="15.75" customHeight="1" x14ac:dyDescent="0.2">
      <c r="B167" s="13" t="s">
        <v>63</v>
      </c>
      <c r="C167" s="13" t="s">
        <v>1367</v>
      </c>
      <c r="D167" s="39">
        <v>151.04124400000001</v>
      </c>
      <c r="E167" s="39">
        <v>0.31712875000000001</v>
      </c>
      <c r="F167" s="39">
        <v>0.13427401</v>
      </c>
      <c r="G167" s="14">
        <v>5.1535799999999996E-3</v>
      </c>
      <c r="H167" s="14">
        <v>4.630567E-2</v>
      </c>
      <c r="I167" s="15" t="s">
        <v>22</v>
      </c>
      <c r="J167" s="15" t="s">
        <v>23</v>
      </c>
      <c r="L167" s="16"/>
      <c r="M167" s="16"/>
      <c r="N167" s="17"/>
      <c r="O167" s="17"/>
      <c r="P167" s="5"/>
      <c r="Q167" s="5"/>
      <c r="R167" s="4"/>
      <c r="S167" s="4"/>
    </row>
    <row r="168" spans="1:19" ht="15.75" customHeight="1" x14ac:dyDescent="0.2">
      <c r="B168" s="13" t="s">
        <v>18</v>
      </c>
      <c r="C168" s="13" t="s">
        <v>1368</v>
      </c>
      <c r="D168" s="39">
        <v>2614.8377399999999</v>
      </c>
      <c r="E168" s="39">
        <v>0.31564382000000002</v>
      </c>
      <c r="F168" s="39">
        <v>0.11429651</v>
      </c>
      <c r="G168" s="14">
        <v>1.82103E-3</v>
      </c>
      <c r="H168" s="14">
        <v>2.222236E-2</v>
      </c>
      <c r="I168" s="15" t="s">
        <v>22</v>
      </c>
      <c r="J168" s="15" t="s">
        <v>23</v>
      </c>
      <c r="P168" s="4"/>
      <c r="Q168" s="4"/>
      <c r="R168" s="4"/>
      <c r="S168" s="4"/>
    </row>
    <row r="169" spans="1:19" ht="15.75" customHeight="1" x14ac:dyDescent="0.2">
      <c r="B169" s="13" t="s">
        <v>354</v>
      </c>
      <c r="C169" s="13" t="s">
        <v>355</v>
      </c>
      <c r="D169" s="39">
        <v>843.25633300000004</v>
      </c>
      <c r="E169" s="39">
        <v>0.31320435000000002</v>
      </c>
      <c r="F169" s="39">
        <v>0.11893267</v>
      </c>
      <c r="G169" s="14">
        <v>2.4684300000000002E-3</v>
      </c>
      <c r="H169" s="14">
        <v>2.7295320000000001E-2</v>
      </c>
      <c r="I169" s="15" t="s">
        <v>22</v>
      </c>
      <c r="J169" s="15" t="s">
        <v>23</v>
      </c>
      <c r="L169" s="18"/>
      <c r="M169" s="18"/>
      <c r="N169" s="18"/>
      <c r="O169" s="18"/>
      <c r="P169" s="4"/>
      <c r="Q169" s="4"/>
      <c r="R169" s="4"/>
      <c r="S169" s="4"/>
    </row>
    <row r="170" spans="1:19" ht="15.75" customHeight="1" x14ac:dyDescent="0.2">
      <c r="A170" s="11" t="s">
        <v>1369</v>
      </c>
      <c r="B170" s="13" t="s">
        <v>862</v>
      </c>
      <c r="C170" s="13" t="s">
        <v>863</v>
      </c>
      <c r="D170" s="39">
        <v>770.00823200000002</v>
      </c>
      <c r="E170" s="39">
        <v>0.31079158000000001</v>
      </c>
      <c r="F170" s="39">
        <v>9.9851830000000003E-2</v>
      </c>
      <c r="G170" s="14">
        <v>5.9132E-4</v>
      </c>
      <c r="H170" s="14">
        <v>9.6340899999999997E-3</v>
      </c>
      <c r="I170" s="15" t="s">
        <v>22</v>
      </c>
      <c r="J170" s="15" t="s">
        <v>23</v>
      </c>
      <c r="L170" s="16"/>
      <c r="M170" s="16"/>
      <c r="N170" s="17"/>
      <c r="O170" s="16"/>
      <c r="P170" s="4"/>
      <c r="Q170" s="4"/>
      <c r="R170" s="4"/>
      <c r="S170" s="4"/>
    </row>
    <row r="171" spans="1:19" ht="15.75" customHeight="1" x14ac:dyDescent="0.2">
      <c r="B171" s="13" t="s">
        <v>676</v>
      </c>
      <c r="C171" s="13" t="s">
        <v>677</v>
      </c>
      <c r="D171" s="39">
        <v>150.117932</v>
      </c>
      <c r="E171" s="39">
        <v>0.3101816</v>
      </c>
      <c r="F171" s="39">
        <v>0.12948354000000001</v>
      </c>
      <c r="G171" s="14">
        <v>5.12577E-3</v>
      </c>
      <c r="H171" s="14">
        <v>4.630567E-2</v>
      </c>
      <c r="I171" s="15" t="s">
        <v>22</v>
      </c>
      <c r="J171" s="15" t="s">
        <v>23</v>
      </c>
      <c r="P171" s="4"/>
      <c r="Q171" s="4"/>
      <c r="R171" s="4"/>
      <c r="S171" s="4"/>
    </row>
    <row r="172" spans="1:19" ht="15.75" customHeight="1" x14ac:dyDescent="0.2">
      <c r="B172" s="13" t="s">
        <v>1371</v>
      </c>
      <c r="C172" s="13" t="s">
        <v>1372</v>
      </c>
      <c r="D172" s="39">
        <v>348.21234299999998</v>
      </c>
      <c r="E172" s="39">
        <v>0.29582868000000001</v>
      </c>
      <c r="F172" s="39">
        <v>0.10336496000000001</v>
      </c>
      <c r="G172" s="14">
        <v>1.4904300000000001E-3</v>
      </c>
      <c r="H172" s="14">
        <v>1.9101170000000001E-2</v>
      </c>
      <c r="I172" s="15" t="s">
        <v>22</v>
      </c>
      <c r="J172" s="15" t="s">
        <v>23</v>
      </c>
      <c r="P172" s="4"/>
      <c r="Q172" s="4"/>
      <c r="R172" s="4"/>
      <c r="S172" s="4"/>
    </row>
    <row r="173" spans="1:19" ht="15.75" customHeight="1" x14ac:dyDescent="0.2">
      <c r="B173" s="13" t="s">
        <v>479</v>
      </c>
      <c r="C173" s="13" t="s">
        <v>481</v>
      </c>
      <c r="D173" s="39">
        <v>461.53810299999998</v>
      </c>
      <c r="E173" s="39">
        <v>0.29119632000000001</v>
      </c>
      <c r="F173" s="39">
        <v>0.10813236</v>
      </c>
      <c r="G173" s="14">
        <v>2.20732E-3</v>
      </c>
      <c r="H173" s="14">
        <v>2.54174E-2</v>
      </c>
      <c r="I173" s="15" t="s">
        <v>22</v>
      </c>
      <c r="J173" s="15" t="s">
        <v>23</v>
      </c>
      <c r="P173" s="5"/>
      <c r="Q173" s="5"/>
      <c r="R173" s="5"/>
      <c r="S173" s="4"/>
    </row>
    <row r="174" spans="1:19" ht="15.75" customHeight="1" x14ac:dyDescent="0.2">
      <c r="B174" s="13" t="s">
        <v>249</v>
      </c>
      <c r="C174" s="13" t="s">
        <v>311</v>
      </c>
      <c r="D174" s="39">
        <v>4336.4247599999999</v>
      </c>
      <c r="E174" s="39">
        <v>0.27821223</v>
      </c>
      <c r="F174" s="39">
        <v>0.1068202</v>
      </c>
      <c r="G174" s="14">
        <v>3.4782200000000002E-3</v>
      </c>
      <c r="H174" s="14">
        <v>3.4256549999999997E-2</v>
      </c>
      <c r="I174" s="15" t="s">
        <v>22</v>
      </c>
      <c r="J174" s="15" t="s">
        <v>23</v>
      </c>
      <c r="L174" s="16"/>
      <c r="M174" s="17"/>
      <c r="N174" s="16"/>
      <c r="O174" s="17"/>
      <c r="P174" s="16"/>
      <c r="Q174" s="17"/>
      <c r="R174" s="16"/>
      <c r="S174" s="17"/>
    </row>
    <row r="175" spans="1:19" ht="15.75" customHeight="1" x14ac:dyDescent="0.2">
      <c r="B175" s="13" t="s">
        <v>613</v>
      </c>
      <c r="C175" s="13" t="s">
        <v>614</v>
      </c>
      <c r="D175" s="39">
        <v>395.10008599999998</v>
      </c>
      <c r="E175" s="39">
        <v>0.27602863</v>
      </c>
      <c r="F175" s="39">
        <v>9.5234470000000002E-2</v>
      </c>
      <c r="G175" s="14">
        <v>1.4703699999999999E-3</v>
      </c>
      <c r="H175" s="14">
        <v>1.9003180000000001E-2</v>
      </c>
      <c r="I175" s="15" t="s">
        <v>22</v>
      </c>
      <c r="J175" s="15" t="s">
        <v>23</v>
      </c>
      <c r="P175" s="4"/>
      <c r="Q175" s="4"/>
      <c r="R175" s="4"/>
      <c r="S175" s="4"/>
    </row>
    <row r="176" spans="1:19" ht="15.75" customHeight="1" x14ac:dyDescent="0.2">
      <c r="B176" s="13" t="s">
        <v>1374</v>
      </c>
      <c r="C176" s="13" t="s">
        <v>1375</v>
      </c>
      <c r="D176" s="39">
        <v>965.95405500000004</v>
      </c>
      <c r="E176" s="39">
        <v>0.27190687000000002</v>
      </c>
      <c r="F176" s="39">
        <v>0.10605306</v>
      </c>
      <c r="G176" s="14">
        <v>2.9808899999999999E-3</v>
      </c>
      <c r="H176" s="14">
        <v>3.07423E-2</v>
      </c>
      <c r="I176" s="15" t="s">
        <v>22</v>
      </c>
      <c r="J176" s="15" t="s">
        <v>23</v>
      </c>
      <c r="P176" s="4"/>
      <c r="Q176" s="4"/>
      <c r="R176" s="4"/>
      <c r="S176" s="4"/>
    </row>
    <row r="177" spans="1:19" ht="15.75" customHeight="1" x14ac:dyDescent="0.2">
      <c r="B177" s="13" t="s">
        <v>1376</v>
      </c>
      <c r="C177" s="13" t="s">
        <v>1377</v>
      </c>
      <c r="D177" s="39">
        <v>429.91321499999998</v>
      </c>
      <c r="E177" s="39">
        <v>0.24058458999999999</v>
      </c>
      <c r="F177" s="39">
        <v>9.3515529999999999E-2</v>
      </c>
      <c r="G177" s="14">
        <v>4.7882300000000001E-3</v>
      </c>
      <c r="H177" s="14">
        <v>4.4043110000000003E-2</v>
      </c>
      <c r="I177" s="15" t="s">
        <v>22</v>
      </c>
      <c r="J177" s="15" t="s">
        <v>23</v>
      </c>
      <c r="P177" s="4"/>
      <c r="Q177" s="4"/>
      <c r="R177" s="4"/>
      <c r="S177" s="4"/>
    </row>
    <row r="178" spans="1:19" ht="15.75" customHeight="1" x14ac:dyDescent="0.2">
      <c r="B178" s="13" t="s">
        <v>1378</v>
      </c>
      <c r="C178" s="13" t="s">
        <v>1379</v>
      </c>
      <c r="D178" s="39">
        <v>465.76138200000003</v>
      </c>
      <c r="E178" s="39">
        <v>-0.22196170000000001</v>
      </c>
      <c r="F178" s="39">
        <v>8.2781839999999995E-2</v>
      </c>
      <c r="G178" s="14">
        <v>3.8201799999999998E-3</v>
      </c>
      <c r="H178" s="14">
        <v>3.6680919999999999E-2</v>
      </c>
      <c r="I178" s="29" t="s">
        <v>575</v>
      </c>
      <c r="J178" s="15" t="s">
        <v>23</v>
      </c>
      <c r="P178" s="4"/>
      <c r="Q178" s="4"/>
      <c r="R178" s="4"/>
      <c r="S178" s="4"/>
    </row>
    <row r="179" spans="1:19" ht="15.75" customHeight="1" x14ac:dyDescent="0.2">
      <c r="B179" s="13" t="s">
        <v>1380</v>
      </c>
      <c r="C179" s="13" t="s">
        <v>1381</v>
      </c>
      <c r="D179" s="39">
        <v>596.02597600000001</v>
      </c>
      <c r="E179" s="39">
        <v>-0.23621919999999999</v>
      </c>
      <c r="F179" s="39">
        <v>8.9415190000000005E-2</v>
      </c>
      <c r="G179" s="14">
        <v>3.9315799999999996E-3</v>
      </c>
      <c r="H179" s="14">
        <v>3.7515359999999998E-2</v>
      </c>
      <c r="I179" s="29" t="s">
        <v>575</v>
      </c>
      <c r="J179" s="15" t="s">
        <v>23</v>
      </c>
      <c r="P179" s="4"/>
      <c r="Q179" s="4"/>
      <c r="R179" s="4"/>
      <c r="S179" s="4"/>
    </row>
    <row r="180" spans="1:19" ht="15.75" customHeight="1" x14ac:dyDescent="0.2">
      <c r="B180" s="13" t="s">
        <v>1382</v>
      </c>
      <c r="C180" s="13" t="s">
        <v>1383</v>
      </c>
      <c r="D180" s="39">
        <v>413.60169999999999</v>
      </c>
      <c r="E180" s="39">
        <v>-0.2746093</v>
      </c>
      <c r="F180" s="39">
        <v>0.10921234</v>
      </c>
      <c r="G180" s="14">
        <v>4.9595300000000002E-3</v>
      </c>
      <c r="H180" s="14">
        <v>4.5211399999999999E-2</v>
      </c>
      <c r="I180" s="29" t="s">
        <v>575</v>
      </c>
      <c r="J180" s="15" t="s">
        <v>23</v>
      </c>
      <c r="P180" s="4"/>
      <c r="Q180" s="4"/>
      <c r="R180" s="4"/>
      <c r="S180" s="4"/>
    </row>
    <row r="181" spans="1:19" ht="15.75" customHeight="1" x14ac:dyDescent="0.2">
      <c r="B181" s="13" t="s">
        <v>850</v>
      </c>
      <c r="C181" s="13" t="s">
        <v>1061</v>
      </c>
      <c r="D181" s="39">
        <v>505.85475300000002</v>
      </c>
      <c r="E181" s="39">
        <v>-0.29079120000000003</v>
      </c>
      <c r="F181" s="39">
        <v>0.11770224</v>
      </c>
      <c r="G181" s="14">
        <v>4.69754E-3</v>
      </c>
      <c r="H181" s="14">
        <v>4.3339040000000002E-2</v>
      </c>
      <c r="I181" s="29" t="s">
        <v>575</v>
      </c>
      <c r="J181" s="15" t="s">
        <v>23</v>
      </c>
      <c r="L181" s="16"/>
      <c r="M181" s="16"/>
      <c r="N181" s="17"/>
      <c r="O181" s="16"/>
      <c r="P181" s="4"/>
      <c r="Q181" s="4"/>
      <c r="R181" s="4"/>
      <c r="S181" s="4"/>
    </row>
    <row r="182" spans="1:19" ht="15.75" customHeight="1" x14ac:dyDescent="0.2">
      <c r="B182" s="13" t="s">
        <v>918</v>
      </c>
      <c r="C182" s="13" t="s">
        <v>919</v>
      </c>
      <c r="D182" s="39">
        <v>5339.89822</v>
      </c>
      <c r="E182" s="39">
        <v>-0.3003653</v>
      </c>
      <c r="F182" s="39">
        <v>0.11157715999999999</v>
      </c>
      <c r="G182" s="14">
        <v>2.3180800000000001E-3</v>
      </c>
      <c r="H182" s="14">
        <v>2.6008389999999999E-2</v>
      </c>
      <c r="I182" s="29" t="s">
        <v>575</v>
      </c>
      <c r="J182" s="15" t="s">
        <v>23</v>
      </c>
      <c r="L182" s="16"/>
      <c r="M182" s="16"/>
      <c r="N182" s="16"/>
      <c r="O182" s="16"/>
      <c r="P182" s="4"/>
      <c r="Q182" s="4"/>
      <c r="R182" s="4"/>
      <c r="S182" s="4"/>
    </row>
    <row r="183" spans="1:19" ht="15.75" customHeight="1" x14ac:dyDescent="0.2">
      <c r="B183" s="13" t="s">
        <v>211</v>
      </c>
      <c r="C183" s="13" t="s">
        <v>1384</v>
      </c>
      <c r="D183" s="39">
        <v>220.833136</v>
      </c>
      <c r="E183" s="39">
        <v>-0.31368020000000002</v>
      </c>
      <c r="F183" s="39">
        <v>0.1264904</v>
      </c>
      <c r="G183" s="14">
        <v>3.9550399999999999E-3</v>
      </c>
      <c r="H183" s="14">
        <v>3.7621969999999998E-2</v>
      </c>
      <c r="I183" s="29" t="s">
        <v>575</v>
      </c>
      <c r="J183" s="15" t="s">
        <v>23</v>
      </c>
      <c r="L183" s="23"/>
      <c r="M183" s="24"/>
      <c r="N183" s="23"/>
      <c r="O183" s="23"/>
      <c r="P183" s="4"/>
      <c r="Q183" s="4"/>
      <c r="R183" s="4"/>
      <c r="S183" s="4"/>
    </row>
    <row r="184" spans="1:19" ht="15.75" customHeight="1" x14ac:dyDescent="0.2">
      <c r="A184" s="11" t="s">
        <v>761</v>
      </c>
      <c r="B184" s="13" t="s">
        <v>18</v>
      </c>
      <c r="C184" s="13" t="s">
        <v>1385</v>
      </c>
      <c r="D184" s="39">
        <v>206.348265</v>
      </c>
      <c r="E184" s="39">
        <v>-0.3183318</v>
      </c>
      <c r="F184" s="39">
        <v>0.10952797</v>
      </c>
      <c r="G184" s="14">
        <v>1.18326E-3</v>
      </c>
      <c r="H184" s="14">
        <v>1.6252639999999999E-2</v>
      </c>
      <c r="I184" s="29" t="s">
        <v>575</v>
      </c>
      <c r="J184" s="15" t="s">
        <v>23</v>
      </c>
      <c r="L184" s="4"/>
      <c r="M184" s="4"/>
      <c r="N184" s="4"/>
      <c r="O184" s="4"/>
      <c r="P184" s="4"/>
      <c r="Q184" s="4"/>
      <c r="R184" s="4"/>
      <c r="S184" s="4"/>
    </row>
    <row r="185" spans="1:19" ht="15.75" customHeight="1" x14ac:dyDescent="0.2">
      <c r="B185" s="13" t="s">
        <v>1387</v>
      </c>
      <c r="C185" s="13" t="s">
        <v>1388</v>
      </c>
      <c r="D185" s="39">
        <v>1485.4652900000001</v>
      </c>
      <c r="E185" s="39">
        <v>-0.32157950000000002</v>
      </c>
      <c r="F185" s="39">
        <v>0.11920921</v>
      </c>
      <c r="G185" s="14">
        <v>2.04871E-3</v>
      </c>
      <c r="H185" s="14">
        <v>2.413539E-2</v>
      </c>
      <c r="I185" s="29" t="s">
        <v>575</v>
      </c>
      <c r="J185" s="15" t="s">
        <v>23</v>
      </c>
      <c r="P185" s="22"/>
      <c r="Q185" s="22"/>
      <c r="R185" s="4"/>
      <c r="S185" s="4"/>
    </row>
    <row r="186" spans="1:19" ht="15.75" customHeight="1" x14ac:dyDescent="0.2">
      <c r="B186" s="13" t="s">
        <v>18</v>
      </c>
      <c r="C186" s="13" t="s">
        <v>657</v>
      </c>
      <c r="D186" s="39">
        <v>128.90236300000001</v>
      </c>
      <c r="E186" s="39">
        <v>-0.32220779999999999</v>
      </c>
      <c r="F186" s="39">
        <v>0.12938253999999999</v>
      </c>
      <c r="G186" s="14">
        <v>3.6397700000000001E-3</v>
      </c>
      <c r="H186" s="14">
        <v>3.5389579999999997E-2</v>
      </c>
      <c r="I186" s="29" t="s">
        <v>575</v>
      </c>
      <c r="J186" s="15" t="s">
        <v>23</v>
      </c>
      <c r="P186" s="4"/>
      <c r="Q186" s="4"/>
      <c r="R186" s="4"/>
      <c r="S186" s="4"/>
    </row>
    <row r="187" spans="1:19" ht="15.75" customHeight="1" x14ac:dyDescent="0.2">
      <c r="B187" s="13" t="s">
        <v>1390</v>
      </c>
      <c r="C187" s="13" t="s">
        <v>1391</v>
      </c>
      <c r="D187" s="39">
        <v>640.05309099999999</v>
      </c>
      <c r="E187" s="39">
        <v>-0.3224997</v>
      </c>
      <c r="F187" s="39">
        <v>0.12398722</v>
      </c>
      <c r="G187" s="14">
        <v>2.5562900000000001E-3</v>
      </c>
      <c r="H187" s="14">
        <v>2.7864440000000001E-2</v>
      </c>
      <c r="I187" s="29" t="s">
        <v>575</v>
      </c>
      <c r="J187" s="15" t="s">
        <v>23</v>
      </c>
      <c r="P187" s="5"/>
      <c r="Q187" s="5"/>
      <c r="R187" s="5"/>
      <c r="S187" s="4"/>
    </row>
    <row r="188" spans="1:19" ht="15.75" customHeight="1" x14ac:dyDescent="0.2">
      <c r="B188" s="13" t="s">
        <v>877</v>
      </c>
      <c r="C188" s="13" t="s">
        <v>878</v>
      </c>
      <c r="D188" s="39">
        <v>3137.4966100000001</v>
      </c>
      <c r="E188" s="39">
        <v>-0.32993060000000002</v>
      </c>
      <c r="F188" s="39">
        <v>0.12353683999999999</v>
      </c>
      <c r="G188" s="14">
        <v>2.1226299999999999E-3</v>
      </c>
      <c r="H188" s="14">
        <v>2.4714090000000001E-2</v>
      </c>
      <c r="I188" s="29" t="s">
        <v>575</v>
      </c>
      <c r="J188" s="15" t="s">
        <v>23</v>
      </c>
      <c r="P188" s="4"/>
      <c r="Q188" s="4"/>
      <c r="R188" s="4"/>
      <c r="S188" s="4"/>
    </row>
    <row r="189" spans="1:19" ht="15.75" customHeight="1" x14ac:dyDescent="0.2">
      <c r="B189" s="13" t="s">
        <v>141</v>
      </c>
      <c r="C189" s="13" t="s">
        <v>1392</v>
      </c>
      <c r="D189" s="39">
        <v>94.047848299999998</v>
      </c>
      <c r="E189" s="39">
        <v>-0.33264189999999999</v>
      </c>
      <c r="F189" s="39">
        <v>0.13850576000000001</v>
      </c>
      <c r="G189" s="14">
        <v>4.2898399999999996E-3</v>
      </c>
      <c r="H189" s="14">
        <v>4.0182830000000003E-2</v>
      </c>
      <c r="I189" s="29" t="s">
        <v>575</v>
      </c>
      <c r="J189" s="15" t="s">
        <v>23</v>
      </c>
      <c r="L189" s="16"/>
      <c r="M189" s="16"/>
      <c r="N189" s="17"/>
      <c r="O189" s="17"/>
      <c r="P189" s="4"/>
      <c r="Q189" s="4"/>
      <c r="R189" s="4"/>
      <c r="S189" s="4"/>
    </row>
    <row r="190" spans="1:19" ht="15.75" customHeight="1" x14ac:dyDescent="0.2">
      <c r="B190" s="13" t="s">
        <v>1393</v>
      </c>
      <c r="C190" s="13" t="s">
        <v>1394</v>
      </c>
      <c r="D190" s="39">
        <v>202.39630199999999</v>
      </c>
      <c r="E190" s="39">
        <v>-0.33805590000000002</v>
      </c>
      <c r="F190" s="39">
        <v>0.12897283000000001</v>
      </c>
      <c r="G190" s="14">
        <v>2.4368699999999998E-3</v>
      </c>
      <c r="H190" s="14">
        <v>2.7061950000000001E-2</v>
      </c>
      <c r="I190" s="29" t="s">
        <v>575</v>
      </c>
      <c r="J190" s="15" t="s">
        <v>23</v>
      </c>
      <c r="P190" s="5"/>
      <c r="Q190" s="5"/>
      <c r="R190" s="4"/>
      <c r="S190" s="4"/>
    </row>
    <row r="191" spans="1:19" ht="15.75" customHeight="1" x14ac:dyDescent="0.2">
      <c r="B191" s="13" t="s">
        <v>947</v>
      </c>
      <c r="C191" s="13" t="s">
        <v>948</v>
      </c>
      <c r="D191" s="39">
        <v>2893.91156</v>
      </c>
      <c r="E191" s="39">
        <v>-0.33921370000000001</v>
      </c>
      <c r="F191" s="39">
        <v>0.12380840999999999</v>
      </c>
      <c r="G191" s="14">
        <v>1.5146700000000001E-3</v>
      </c>
      <c r="H191" s="14">
        <v>1.9250730000000001E-2</v>
      </c>
      <c r="I191" s="29" t="s">
        <v>575</v>
      </c>
      <c r="J191" s="15" t="s">
        <v>23</v>
      </c>
      <c r="L191" s="16"/>
      <c r="M191" s="21"/>
      <c r="N191" s="17"/>
      <c r="O191" s="21"/>
      <c r="P191" s="4"/>
      <c r="Q191" s="4"/>
      <c r="R191" s="4"/>
      <c r="S191" s="4"/>
    </row>
    <row r="192" spans="1:19" ht="15.75" customHeight="1" x14ac:dyDescent="0.2">
      <c r="A192" s="11" t="s">
        <v>1180</v>
      </c>
      <c r="B192" s="13" t="s">
        <v>868</v>
      </c>
      <c r="C192" s="13" t="s">
        <v>869</v>
      </c>
      <c r="D192" s="39">
        <v>340.744056</v>
      </c>
      <c r="E192" s="39">
        <v>-0.3416399</v>
      </c>
      <c r="F192" s="39">
        <v>9.5560469999999995E-2</v>
      </c>
      <c r="G192" s="14">
        <v>9.59E-5</v>
      </c>
      <c r="H192" s="14">
        <v>2.4314100000000002E-3</v>
      </c>
      <c r="I192" s="29" t="s">
        <v>575</v>
      </c>
      <c r="J192" s="15" t="s">
        <v>23</v>
      </c>
      <c r="L192" s="5"/>
      <c r="M192" s="5"/>
      <c r="N192" s="5"/>
      <c r="P192" s="4"/>
      <c r="Q192" s="4"/>
      <c r="R192" s="4"/>
      <c r="S192" s="4"/>
    </row>
    <row r="193" spans="1:26" ht="15.75" customHeight="1" x14ac:dyDescent="0.2">
      <c r="B193" s="13" t="s">
        <v>1395</v>
      </c>
      <c r="C193" s="13" t="s">
        <v>1396</v>
      </c>
      <c r="D193" s="39">
        <v>1327.49623</v>
      </c>
      <c r="E193" s="39">
        <v>-0.3486938</v>
      </c>
      <c r="F193" s="39">
        <v>0.1356619</v>
      </c>
      <c r="G193" s="14">
        <v>2.5048399999999999E-3</v>
      </c>
      <c r="H193" s="14">
        <v>2.7522669999999999E-2</v>
      </c>
      <c r="I193" s="29" t="s">
        <v>575</v>
      </c>
      <c r="J193" s="15" t="s">
        <v>23</v>
      </c>
      <c r="P193" s="4"/>
      <c r="Q193" s="4"/>
      <c r="R193" s="4"/>
      <c r="S193" s="4"/>
    </row>
    <row r="194" spans="1:26" ht="15.75" customHeight="1" x14ac:dyDescent="0.2">
      <c r="B194" s="13" t="s">
        <v>1397</v>
      </c>
      <c r="C194" s="13" t="s">
        <v>1398</v>
      </c>
      <c r="D194" s="39">
        <v>152.665063</v>
      </c>
      <c r="E194" s="39">
        <v>-0.3529543</v>
      </c>
      <c r="F194" s="39">
        <v>0.14829584000000001</v>
      </c>
      <c r="G194" s="14">
        <v>3.8662200000000001E-3</v>
      </c>
      <c r="H194" s="14">
        <v>3.7006989999999997E-2</v>
      </c>
      <c r="I194" s="29" t="s">
        <v>575</v>
      </c>
      <c r="J194" s="15" t="s">
        <v>23</v>
      </c>
      <c r="P194" s="4"/>
      <c r="Q194" s="4"/>
      <c r="R194" s="4"/>
      <c r="S194" s="4"/>
    </row>
    <row r="195" spans="1:26" ht="15.75" customHeight="1" x14ac:dyDescent="0.2">
      <c r="A195" s="11" t="s">
        <v>1056</v>
      </c>
      <c r="B195" s="13" t="s">
        <v>1399</v>
      </c>
      <c r="C195" s="13" t="s">
        <v>1400</v>
      </c>
      <c r="D195" s="39">
        <v>243.09106</v>
      </c>
      <c r="E195" s="39">
        <v>-0.355346</v>
      </c>
      <c r="F195" s="39">
        <v>0.1236447</v>
      </c>
      <c r="G195" s="14">
        <v>1.0143299999999999E-3</v>
      </c>
      <c r="H195" s="14">
        <v>1.486549E-2</v>
      </c>
      <c r="I195" s="29" t="s">
        <v>575</v>
      </c>
      <c r="J195" s="15" t="s">
        <v>23</v>
      </c>
      <c r="L195" s="26"/>
      <c r="M195" s="26"/>
      <c r="N195" s="5"/>
      <c r="O195" s="26"/>
      <c r="P195" s="5"/>
      <c r="Q195" s="5"/>
      <c r="R195" s="4"/>
      <c r="S195" s="4"/>
    </row>
    <row r="196" spans="1:26" ht="15.75" customHeight="1" x14ac:dyDescent="0.2">
      <c r="B196" s="13" t="s">
        <v>941</v>
      </c>
      <c r="C196" s="13" t="s">
        <v>942</v>
      </c>
      <c r="D196" s="39">
        <v>7719.3376699999999</v>
      </c>
      <c r="E196" s="39">
        <v>-0.35900140000000003</v>
      </c>
      <c r="F196" s="39">
        <v>0.15619040000000001</v>
      </c>
      <c r="G196" s="14">
        <v>4.4214299999999996E-3</v>
      </c>
      <c r="H196" s="14">
        <v>4.1038890000000001E-2</v>
      </c>
      <c r="I196" s="29" t="s">
        <v>575</v>
      </c>
      <c r="J196" s="15" t="s">
        <v>23</v>
      </c>
      <c r="L196" s="17"/>
      <c r="M196" s="23"/>
      <c r="N196" s="17"/>
      <c r="O196" s="17"/>
      <c r="P196" s="4"/>
      <c r="Q196" s="4"/>
      <c r="R196" s="4"/>
      <c r="S196" s="4"/>
    </row>
    <row r="197" spans="1:26" ht="15.75" customHeight="1" x14ac:dyDescent="0.2">
      <c r="B197" s="13" t="s">
        <v>18</v>
      </c>
      <c r="C197" s="13" t="s">
        <v>938</v>
      </c>
      <c r="D197" s="39">
        <v>148.63520500000001</v>
      </c>
      <c r="E197" s="39">
        <v>-0.36152119999999999</v>
      </c>
      <c r="F197" s="39">
        <v>0.13667070000000001</v>
      </c>
      <c r="G197" s="14">
        <v>1.92088E-3</v>
      </c>
      <c r="H197" s="14">
        <v>2.3159280000000001E-2</v>
      </c>
      <c r="I197" s="29" t="s">
        <v>575</v>
      </c>
      <c r="J197" s="15" t="s">
        <v>23</v>
      </c>
      <c r="P197" s="4"/>
      <c r="Q197" s="4"/>
      <c r="R197" s="4"/>
      <c r="S197" s="4"/>
    </row>
    <row r="198" spans="1:26" s="49" customFormat="1" ht="15.75" customHeight="1" x14ac:dyDescent="0.2">
      <c r="A198" s="43"/>
      <c r="B198" s="44" t="s">
        <v>462</v>
      </c>
      <c r="C198" s="44" t="s">
        <v>1403</v>
      </c>
      <c r="D198" s="50">
        <v>71.803897800000001</v>
      </c>
      <c r="E198" s="50">
        <v>-0.37005549999999998</v>
      </c>
      <c r="F198" s="50">
        <v>0.14945803999999999</v>
      </c>
      <c r="G198" s="51">
        <v>2.8022199999999998E-3</v>
      </c>
      <c r="H198" s="51">
        <v>2.9756040000000001E-2</v>
      </c>
      <c r="I198" s="54" t="s">
        <v>575</v>
      </c>
      <c r="J198" s="45" t="s">
        <v>23</v>
      </c>
      <c r="K198" s="43"/>
      <c r="L198" s="47"/>
      <c r="M198" s="47"/>
      <c r="N198" s="48"/>
      <c r="O198" s="48"/>
      <c r="P198" s="46"/>
      <c r="Q198" s="46"/>
      <c r="R198" s="46"/>
      <c r="S198" s="46"/>
      <c r="T198" s="43"/>
      <c r="U198" s="43"/>
      <c r="V198" s="43"/>
      <c r="W198" s="43"/>
      <c r="X198" s="43"/>
      <c r="Y198" s="43"/>
      <c r="Z198" s="43"/>
    </row>
    <row r="199" spans="1:26" ht="15.75" customHeight="1" x14ac:dyDescent="0.2">
      <c r="B199" s="13" t="s">
        <v>1404</v>
      </c>
      <c r="C199" s="13" t="s">
        <v>1405</v>
      </c>
      <c r="D199" s="39">
        <v>591.11431300000004</v>
      </c>
      <c r="E199" s="39">
        <v>-0.37527129999999997</v>
      </c>
      <c r="F199" s="39">
        <v>0.15726904999999999</v>
      </c>
      <c r="G199" s="14">
        <v>3.5104899999999998E-3</v>
      </c>
      <c r="H199" s="14">
        <v>3.4400800000000002E-2</v>
      </c>
      <c r="I199" s="29" t="s">
        <v>575</v>
      </c>
      <c r="J199" s="15" t="s">
        <v>23</v>
      </c>
      <c r="P199" s="4"/>
      <c r="Q199" s="4"/>
      <c r="R199" s="4"/>
      <c r="S199" s="4"/>
    </row>
    <row r="200" spans="1:26" ht="15.75" customHeight="1" x14ac:dyDescent="0.2">
      <c r="B200" s="13" t="s">
        <v>914</v>
      </c>
      <c r="C200" s="13" t="s">
        <v>915</v>
      </c>
      <c r="D200" s="39">
        <v>437.76769999999999</v>
      </c>
      <c r="E200" s="39">
        <v>-0.37776189999999998</v>
      </c>
      <c r="F200" s="39">
        <v>0.14869836</v>
      </c>
      <c r="G200" s="14">
        <v>2.3019300000000002E-3</v>
      </c>
      <c r="H200" s="14">
        <v>2.59221E-2</v>
      </c>
      <c r="I200" s="29" t="s">
        <v>575</v>
      </c>
      <c r="J200" s="15" t="s">
        <v>23</v>
      </c>
      <c r="P200" s="27"/>
      <c r="Q200" s="27"/>
      <c r="R200" s="5"/>
      <c r="S200" s="4"/>
    </row>
    <row r="201" spans="1:26" ht="15.75" customHeight="1" x14ac:dyDescent="0.2">
      <c r="B201" s="13" t="s">
        <v>1021</v>
      </c>
      <c r="C201" s="13" t="s">
        <v>1022</v>
      </c>
      <c r="D201" s="39">
        <v>215.22644</v>
      </c>
      <c r="E201" s="39">
        <v>-0.38178099999999998</v>
      </c>
      <c r="F201" s="39">
        <v>0.15347224000000001</v>
      </c>
      <c r="G201" s="14">
        <v>2.9126400000000002E-3</v>
      </c>
      <c r="H201" s="14">
        <v>3.0139900000000001E-2</v>
      </c>
      <c r="I201" s="29" t="s">
        <v>575</v>
      </c>
      <c r="J201" s="15" t="s">
        <v>23</v>
      </c>
      <c r="L201" s="19"/>
      <c r="M201" s="19"/>
      <c r="N201" s="19"/>
      <c r="O201" s="17"/>
      <c r="P201" s="4"/>
      <c r="Q201" s="4"/>
      <c r="R201" s="4"/>
      <c r="S201" s="4"/>
    </row>
    <row r="202" spans="1:26" ht="15.75" customHeight="1" x14ac:dyDescent="0.2">
      <c r="B202" s="13" t="s">
        <v>601</v>
      </c>
      <c r="C202" s="13" t="s">
        <v>602</v>
      </c>
      <c r="D202" s="39">
        <v>225.755459</v>
      </c>
      <c r="E202" s="39">
        <v>-0.38182300000000002</v>
      </c>
      <c r="F202" s="39">
        <v>0.14097053000000001</v>
      </c>
      <c r="G202" s="14">
        <v>1.5726399999999999E-3</v>
      </c>
      <c r="H202" s="14">
        <v>1.9661270000000002E-2</v>
      </c>
      <c r="I202" s="29" t="s">
        <v>575</v>
      </c>
      <c r="J202" s="15" t="s">
        <v>23</v>
      </c>
      <c r="P202" s="4"/>
      <c r="Q202" s="4"/>
      <c r="R202" s="4"/>
      <c r="S202" s="4"/>
    </row>
    <row r="203" spans="1:26" ht="15.75" customHeight="1" x14ac:dyDescent="0.2">
      <c r="B203" s="13" t="s">
        <v>1407</v>
      </c>
      <c r="C203" s="13" t="s">
        <v>1408</v>
      </c>
      <c r="D203" s="39">
        <v>3515.2704699999999</v>
      </c>
      <c r="E203" s="39">
        <v>-0.38287569999999999</v>
      </c>
      <c r="F203" s="39">
        <v>0.14657049</v>
      </c>
      <c r="G203" s="14">
        <v>1.8633E-3</v>
      </c>
      <c r="H203" s="14">
        <v>2.2599620000000001E-2</v>
      </c>
      <c r="I203" s="29" t="s">
        <v>575</v>
      </c>
      <c r="J203" s="15" t="s">
        <v>23</v>
      </c>
      <c r="P203" s="4"/>
      <c r="Q203" s="4"/>
      <c r="R203" s="4"/>
      <c r="S203" s="4"/>
    </row>
    <row r="204" spans="1:26" ht="15.75" customHeight="1" x14ac:dyDescent="0.2">
      <c r="A204" s="11" t="s">
        <v>234</v>
      </c>
      <c r="B204" s="13" t="s">
        <v>1409</v>
      </c>
      <c r="C204" s="13" t="s">
        <v>1410</v>
      </c>
      <c r="D204" s="39">
        <v>144.295815</v>
      </c>
      <c r="E204" s="39">
        <v>-0.39076719999999998</v>
      </c>
      <c r="F204" s="39">
        <v>0.1393781</v>
      </c>
      <c r="G204" s="14">
        <v>1.0262800000000001E-3</v>
      </c>
      <c r="H204" s="14">
        <v>1.4969059999999999E-2</v>
      </c>
      <c r="I204" s="29" t="s">
        <v>575</v>
      </c>
      <c r="J204" s="15" t="s">
        <v>23</v>
      </c>
      <c r="P204" s="4"/>
      <c r="Q204" s="4"/>
      <c r="R204" s="4"/>
      <c r="S204" s="4"/>
    </row>
    <row r="205" spans="1:26" ht="15.75" customHeight="1" x14ac:dyDescent="0.2">
      <c r="B205" s="13" t="s">
        <v>208</v>
      </c>
      <c r="C205" s="13" t="s">
        <v>209</v>
      </c>
      <c r="D205" s="39">
        <v>153.78104200000001</v>
      </c>
      <c r="E205" s="39">
        <v>-0.3908296</v>
      </c>
      <c r="F205" s="39">
        <v>0.14860699999999999</v>
      </c>
      <c r="G205" s="14">
        <v>1.80663E-3</v>
      </c>
      <c r="H205" s="14">
        <v>2.2134839999999999E-2</v>
      </c>
      <c r="I205" s="29" t="s">
        <v>575</v>
      </c>
      <c r="J205" s="15" t="s">
        <v>23</v>
      </c>
      <c r="P205" s="4"/>
      <c r="Q205" s="4"/>
      <c r="R205" s="4"/>
      <c r="S205" s="4"/>
    </row>
    <row r="206" spans="1:26" ht="15.75" customHeight="1" x14ac:dyDescent="0.2">
      <c r="B206" s="13" t="s">
        <v>747</v>
      </c>
      <c r="C206" s="13" t="s">
        <v>748</v>
      </c>
      <c r="D206" s="39">
        <v>115.523796</v>
      </c>
      <c r="E206" s="39">
        <v>-0.39704909999999999</v>
      </c>
      <c r="F206" s="39">
        <v>0.16158273000000001</v>
      </c>
      <c r="G206" s="14">
        <v>2.5937600000000001E-3</v>
      </c>
      <c r="H206" s="14">
        <v>2.807314E-2</v>
      </c>
      <c r="I206" s="29" t="s">
        <v>575</v>
      </c>
      <c r="J206" s="15" t="s">
        <v>23</v>
      </c>
      <c r="L206" s="16"/>
      <c r="M206" s="16"/>
      <c r="N206" s="16"/>
      <c r="O206" s="16"/>
      <c r="P206" s="4"/>
      <c r="Q206" s="4"/>
      <c r="R206" s="4"/>
      <c r="S206" s="4"/>
    </row>
    <row r="207" spans="1:26" ht="15.75" customHeight="1" x14ac:dyDescent="0.2">
      <c r="A207" s="11" t="s">
        <v>1170</v>
      </c>
      <c r="B207" s="13" t="s">
        <v>18</v>
      </c>
      <c r="C207" s="13" t="s">
        <v>1412</v>
      </c>
      <c r="D207" s="39">
        <v>215.668049</v>
      </c>
      <c r="E207" s="39">
        <v>-0.39771570000000001</v>
      </c>
      <c r="F207" s="39">
        <v>0.10239069000000001</v>
      </c>
      <c r="G207" s="14">
        <v>2.4300000000000001E-5</v>
      </c>
      <c r="H207" s="14">
        <v>8.7664000000000004E-4</v>
      </c>
      <c r="I207" s="29" t="s">
        <v>575</v>
      </c>
      <c r="J207" s="15" t="s">
        <v>23</v>
      </c>
      <c r="L207" s="5"/>
      <c r="M207" s="5"/>
      <c r="N207" s="5"/>
      <c r="O207" s="5"/>
      <c r="P207" s="4"/>
      <c r="Q207" s="4"/>
      <c r="R207" s="4"/>
      <c r="S207" s="4"/>
    </row>
    <row r="208" spans="1:26" ht="15.75" customHeight="1" x14ac:dyDescent="0.2">
      <c r="B208" s="13" t="s">
        <v>1413</v>
      </c>
      <c r="C208" s="13" t="s">
        <v>1414</v>
      </c>
      <c r="D208" s="39">
        <v>55.176876100000001</v>
      </c>
      <c r="E208" s="39">
        <v>-0.39823380000000003</v>
      </c>
      <c r="F208" s="39">
        <v>0.18129294000000001</v>
      </c>
      <c r="G208" s="14">
        <v>4.91253E-3</v>
      </c>
      <c r="H208" s="14">
        <v>4.4916629999999999E-2</v>
      </c>
      <c r="I208" s="29" t="s">
        <v>575</v>
      </c>
      <c r="J208" s="15" t="s">
        <v>23</v>
      </c>
      <c r="L208" s="16"/>
      <c r="M208" s="16"/>
      <c r="N208" s="16"/>
      <c r="O208" s="16"/>
      <c r="P208" s="4"/>
      <c r="Q208" s="4"/>
      <c r="R208" s="4"/>
      <c r="S208" s="4"/>
    </row>
    <row r="209" spans="1:19" ht="15.75" customHeight="1" x14ac:dyDescent="0.2">
      <c r="B209" s="13" t="s">
        <v>1415</v>
      </c>
      <c r="C209" s="13" t="s">
        <v>1416</v>
      </c>
      <c r="D209" s="39">
        <v>449.75425100000001</v>
      </c>
      <c r="E209" s="39">
        <v>-0.39888869999999998</v>
      </c>
      <c r="F209" s="39">
        <v>0.17636521999999999</v>
      </c>
      <c r="G209" s="14">
        <v>4.1443199999999999E-3</v>
      </c>
      <c r="H209" s="14">
        <v>3.9058580000000002E-2</v>
      </c>
      <c r="I209" s="29" t="s">
        <v>575</v>
      </c>
      <c r="J209" s="15" t="s">
        <v>23</v>
      </c>
      <c r="P209" s="4"/>
      <c r="Q209" s="4"/>
      <c r="R209" s="4"/>
      <c r="S209" s="4"/>
    </row>
    <row r="210" spans="1:19" ht="15.75" customHeight="1" x14ac:dyDescent="0.2">
      <c r="B210" s="13" t="s">
        <v>1417</v>
      </c>
      <c r="C210" s="13" t="s">
        <v>1418</v>
      </c>
      <c r="D210" s="39">
        <v>848.09229600000003</v>
      </c>
      <c r="E210" s="39">
        <v>-0.40268779999999998</v>
      </c>
      <c r="F210" s="39">
        <v>0.15429184000000001</v>
      </c>
      <c r="G210" s="14">
        <v>1.79875E-3</v>
      </c>
      <c r="H210" s="14">
        <v>2.2126759999999999E-2</v>
      </c>
      <c r="I210" s="29" t="s">
        <v>575</v>
      </c>
      <c r="J210" s="15" t="s">
        <v>23</v>
      </c>
      <c r="P210" s="4"/>
      <c r="Q210" s="4"/>
      <c r="R210" s="4"/>
      <c r="S210" s="4"/>
    </row>
    <row r="211" spans="1:19" ht="15.75" customHeight="1" x14ac:dyDescent="0.2">
      <c r="B211" s="13" t="s">
        <v>1419</v>
      </c>
      <c r="C211" s="13" t="s">
        <v>1420</v>
      </c>
      <c r="D211" s="39">
        <v>78.470962</v>
      </c>
      <c r="E211" s="39">
        <v>-0.40391290000000002</v>
      </c>
      <c r="F211" s="39">
        <v>0.17698927</v>
      </c>
      <c r="G211" s="14">
        <v>4.0617800000000001E-3</v>
      </c>
      <c r="H211" s="14">
        <v>3.8398849999999998E-2</v>
      </c>
      <c r="I211" s="29" t="s">
        <v>575</v>
      </c>
      <c r="J211" s="15" t="s">
        <v>23</v>
      </c>
      <c r="P211" s="4"/>
      <c r="Q211" s="4"/>
      <c r="R211" s="4"/>
      <c r="S211" s="4"/>
    </row>
    <row r="212" spans="1:19" ht="15.75" customHeight="1" x14ac:dyDescent="0.2">
      <c r="A212" s="11" t="s">
        <v>1421</v>
      </c>
      <c r="B212" s="13" t="s">
        <v>455</v>
      </c>
      <c r="C212" s="13" t="s">
        <v>456</v>
      </c>
      <c r="D212" s="39">
        <v>207.746171</v>
      </c>
      <c r="E212" s="39">
        <v>-0.40454210000000002</v>
      </c>
      <c r="F212" s="39">
        <v>0.13536255999999999</v>
      </c>
      <c r="G212" s="14">
        <v>6.1388000000000002E-4</v>
      </c>
      <c r="H212" s="14">
        <v>9.8657499999999995E-3</v>
      </c>
      <c r="I212" s="29" t="s">
        <v>575</v>
      </c>
      <c r="J212" s="15" t="s">
        <v>23</v>
      </c>
      <c r="L212" s="5"/>
      <c r="M212" s="5"/>
      <c r="N212" s="5"/>
      <c r="O212" s="5"/>
      <c r="P212" s="4"/>
      <c r="Q212" s="4"/>
      <c r="R212" s="4"/>
      <c r="S212" s="4"/>
    </row>
    <row r="213" spans="1:19" ht="15.75" customHeight="1" x14ac:dyDescent="0.2">
      <c r="B213" s="13" t="s">
        <v>18</v>
      </c>
      <c r="C213" s="13" t="s">
        <v>745</v>
      </c>
      <c r="D213" s="39">
        <v>503.42411199999998</v>
      </c>
      <c r="E213" s="39">
        <v>-0.40540389999999998</v>
      </c>
      <c r="F213" s="39">
        <v>0.17196596</v>
      </c>
      <c r="G213" s="14">
        <v>3.08216E-3</v>
      </c>
      <c r="H213" s="14">
        <v>3.1574089999999999E-2</v>
      </c>
      <c r="I213" s="29" t="s">
        <v>575</v>
      </c>
      <c r="J213" s="15" t="s">
        <v>23</v>
      </c>
      <c r="P213" s="4"/>
      <c r="Q213" s="4"/>
      <c r="R213" s="4"/>
      <c r="S213" s="4"/>
    </row>
    <row r="214" spans="1:19" ht="15.75" customHeight="1" x14ac:dyDescent="0.2">
      <c r="B214" s="13" t="s">
        <v>1422</v>
      </c>
      <c r="C214" s="13" t="s">
        <v>1423</v>
      </c>
      <c r="D214" s="39">
        <v>176.29552000000001</v>
      </c>
      <c r="E214" s="39">
        <v>-0.40661429999999998</v>
      </c>
      <c r="F214" s="39">
        <v>0.15272594</v>
      </c>
      <c r="G214" s="14">
        <v>1.4447100000000001E-3</v>
      </c>
      <c r="H214" s="14">
        <v>1.8750590000000001E-2</v>
      </c>
      <c r="I214" s="29" t="s">
        <v>575</v>
      </c>
      <c r="J214" s="15" t="s">
        <v>23</v>
      </c>
      <c r="P214" s="4"/>
      <c r="Q214" s="4"/>
      <c r="R214" s="4"/>
      <c r="S214" s="4"/>
    </row>
    <row r="215" spans="1:19" ht="15.75" customHeight="1" x14ac:dyDescent="0.2">
      <c r="B215" s="13" t="s">
        <v>1424</v>
      </c>
      <c r="C215" s="13" t="s">
        <v>1425</v>
      </c>
      <c r="D215" s="39">
        <v>217.510198</v>
      </c>
      <c r="E215" s="39">
        <v>-0.41007300000000002</v>
      </c>
      <c r="F215" s="39">
        <v>0.15809938000000001</v>
      </c>
      <c r="G215" s="14">
        <v>1.61586E-3</v>
      </c>
      <c r="H215" s="14">
        <v>2.0119459999999999E-2</v>
      </c>
      <c r="I215" s="29" t="s">
        <v>575</v>
      </c>
      <c r="J215" s="15" t="s">
        <v>23</v>
      </c>
      <c r="P215" s="4"/>
      <c r="Q215" s="4"/>
      <c r="R215" s="4"/>
      <c r="S215" s="4"/>
    </row>
    <row r="216" spans="1:19" ht="15.75" customHeight="1" x14ac:dyDescent="0.2">
      <c r="A216" s="11" t="s">
        <v>1426</v>
      </c>
      <c r="B216" s="13" t="s">
        <v>1428</v>
      </c>
      <c r="C216" s="13" t="s">
        <v>1429</v>
      </c>
      <c r="D216" s="39">
        <v>131.76068000000001</v>
      </c>
      <c r="E216" s="39">
        <v>-0.41134080000000001</v>
      </c>
      <c r="F216" s="39">
        <v>0.14561192000000001</v>
      </c>
      <c r="G216" s="14">
        <v>9.9763999999999994E-4</v>
      </c>
      <c r="H216" s="14">
        <v>1.4806639999999999E-2</v>
      </c>
      <c r="I216" s="29" t="s">
        <v>575</v>
      </c>
      <c r="J216" s="15" t="s">
        <v>23</v>
      </c>
      <c r="L216" s="5"/>
      <c r="M216" s="5"/>
      <c r="N216" s="5"/>
      <c r="O216" s="5"/>
      <c r="P216" s="4"/>
      <c r="Q216" s="4"/>
      <c r="R216" s="4"/>
      <c r="S216" s="4"/>
    </row>
    <row r="217" spans="1:19" ht="15.75" customHeight="1" x14ac:dyDescent="0.2">
      <c r="B217" s="13" t="s">
        <v>1395</v>
      </c>
      <c r="C217" s="13" t="s">
        <v>1430</v>
      </c>
      <c r="D217" s="39">
        <v>1240.1105500000001</v>
      </c>
      <c r="E217" s="39">
        <v>-0.4196686</v>
      </c>
      <c r="F217" s="39">
        <v>0.18030678</v>
      </c>
      <c r="G217" s="14">
        <v>3.38142E-3</v>
      </c>
      <c r="H217" s="14">
        <v>3.3518689999999997E-2</v>
      </c>
      <c r="I217" s="29" t="s">
        <v>575</v>
      </c>
      <c r="J217" s="15" t="s">
        <v>23</v>
      </c>
      <c r="P217" s="4"/>
      <c r="Q217" s="4"/>
      <c r="R217" s="4"/>
      <c r="S217" s="4"/>
    </row>
    <row r="218" spans="1:19" ht="15.75" customHeight="1" x14ac:dyDescent="0.2">
      <c r="B218" s="13" t="s">
        <v>18</v>
      </c>
      <c r="C218" s="13" t="s">
        <v>638</v>
      </c>
      <c r="D218" s="39">
        <v>113.01844699999999</v>
      </c>
      <c r="E218" s="39">
        <v>-0.41970499999999999</v>
      </c>
      <c r="F218" s="39">
        <v>0.16798900999999999</v>
      </c>
      <c r="G218" s="14">
        <v>1.9904499999999999E-3</v>
      </c>
      <c r="H218" s="14">
        <v>2.3717370000000002E-2</v>
      </c>
      <c r="I218" s="29" t="s">
        <v>575</v>
      </c>
      <c r="J218" s="15" t="s">
        <v>23</v>
      </c>
      <c r="P218" s="4"/>
      <c r="Q218" s="4"/>
      <c r="R218" s="4"/>
      <c r="S218" s="4"/>
    </row>
    <row r="219" spans="1:19" ht="15.75" customHeight="1" x14ac:dyDescent="0.2">
      <c r="B219" s="13" t="s">
        <v>18</v>
      </c>
      <c r="C219" s="13" t="s">
        <v>1047</v>
      </c>
      <c r="D219" s="39">
        <v>165.37696500000001</v>
      </c>
      <c r="E219" s="39">
        <v>-0.42118610000000001</v>
      </c>
      <c r="F219" s="39">
        <v>0.17974270000000001</v>
      </c>
      <c r="G219" s="14">
        <v>3.1786399999999999E-3</v>
      </c>
      <c r="H219" s="14">
        <v>3.2346050000000001E-2</v>
      </c>
      <c r="I219" s="29" t="s">
        <v>575</v>
      </c>
      <c r="J219" s="15" t="s">
        <v>23</v>
      </c>
      <c r="P219" s="4"/>
      <c r="Q219" s="4"/>
      <c r="R219" s="4"/>
      <c r="S219" s="4"/>
    </row>
    <row r="220" spans="1:19" ht="15.75" customHeight="1" x14ac:dyDescent="0.2">
      <c r="B220" s="13" t="s">
        <v>1431</v>
      </c>
      <c r="C220" s="13" t="s">
        <v>1432</v>
      </c>
      <c r="D220" s="39">
        <v>47.737990799999999</v>
      </c>
      <c r="E220" s="39">
        <v>-0.42184189999999999</v>
      </c>
      <c r="F220" s="39">
        <v>0.20224126000000001</v>
      </c>
      <c r="G220" s="14">
        <v>5.4816200000000004E-3</v>
      </c>
      <c r="H220" s="14">
        <v>4.887325E-2</v>
      </c>
      <c r="I220" s="29" t="s">
        <v>575</v>
      </c>
      <c r="J220" s="15" t="s">
        <v>23</v>
      </c>
      <c r="P220" s="4"/>
      <c r="Q220" s="4"/>
      <c r="R220" s="4"/>
      <c r="S220" s="4"/>
    </row>
    <row r="221" spans="1:19" ht="15.75" customHeight="1" x14ac:dyDescent="0.2">
      <c r="B221" s="13" t="s">
        <v>1045</v>
      </c>
      <c r="C221" s="13" t="s">
        <v>1433</v>
      </c>
      <c r="D221" s="39">
        <v>188.51326800000001</v>
      </c>
      <c r="E221" s="39">
        <v>-0.42853560000000002</v>
      </c>
      <c r="F221" s="39">
        <v>0.19221563</v>
      </c>
      <c r="G221" s="14">
        <v>3.65103E-3</v>
      </c>
      <c r="H221" s="14">
        <v>3.5389579999999997E-2</v>
      </c>
      <c r="I221" s="29" t="s">
        <v>575</v>
      </c>
      <c r="J221" s="15" t="s">
        <v>23</v>
      </c>
      <c r="P221" s="4"/>
      <c r="Q221" s="4"/>
      <c r="R221" s="4"/>
      <c r="S221" s="4"/>
    </row>
    <row r="222" spans="1:19" ht="15.75" customHeight="1" x14ac:dyDescent="0.2">
      <c r="B222" s="13" t="s">
        <v>1095</v>
      </c>
      <c r="C222" s="13" t="s">
        <v>1096</v>
      </c>
      <c r="D222" s="39">
        <v>87.173937300000006</v>
      </c>
      <c r="E222" s="39">
        <v>-0.43073729999999999</v>
      </c>
      <c r="F222" s="39">
        <v>0.19113564</v>
      </c>
      <c r="G222" s="14">
        <v>3.29583E-3</v>
      </c>
      <c r="H222" s="14">
        <v>3.3098780000000001E-2</v>
      </c>
      <c r="I222" s="29" t="s">
        <v>575</v>
      </c>
      <c r="J222" s="15" t="s">
        <v>23</v>
      </c>
      <c r="P222" s="4"/>
      <c r="Q222" s="4"/>
      <c r="R222" s="4"/>
      <c r="S222" s="4"/>
    </row>
    <row r="223" spans="1:19" ht="15.75" customHeight="1" x14ac:dyDescent="0.2">
      <c r="A223" s="11" t="s">
        <v>1434</v>
      </c>
      <c r="B223" s="13" t="s">
        <v>652</v>
      </c>
      <c r="C223" s="13" t="s">
        <v>1406</v>
      </c>
      <c r="D223" s="39">
        <v>358.39972399999999</v>
      </c>
      <c r="E223" s="39">
        <v>-0.43161959999999999</v>
      </c>
      <c r="F223" s="39">
        <v>0.14529929</v>
      </c>
      <c r="G223" s="14">
        <v>4.9118999999999996E-4</v>
      </c>
      <c r="H223" s="14">
        <v>8.6465699999999993E-3</v>
      </c>
      <c r="I223" s="29" t="s">
        <v>575</v>
      </c>
      <c r="J223" s="15" t="s">
        <v>23</v>
      </c>
      <c r="L223" s="4"/>
      <c r="M223" s="27"/>
      <c r="N223" s="4"/>
      <c r="O223" s="4"/>
      <c r="P223" s="4"/>
      <c r="Q223" s="4"/>
      <c r="R223" s="4"/>
      <c r="S223" s="4"/>
    </row>
    <row r="224" spans="1:19" ht="15.75" customHeight="1" x14ac:dyDescent="0.2">
      <c r="A224" s="11" t="s">
        <v>1435</v>
      </c>
      <c r="B224" s="13" t="s">
        <v>580</v>
      </c>
      <c r="C224" s="13" t="s">
        <v>581</v>
      </c>
      <c r="D224" s="39">
        <v>662.01850200000001</v>
      </c>
      <c r="E224" s="39">
        <v>-0.44015559999999998</v>
      </c>
      <c r="F224" s="39">
        <v>9.7051180000000001E-2</v>
      </c>
      <c r="G224" s="14">
        <v>1.17E-6</v>
      </c>
      <c r="H224" s="14">
        <v>7.7200000000000006E-5</v>
      </c>
      <c r="I224" s="29" t="s">
        <v>575</v>
      </c>
      <c r="J224" s="15" t="s">
        <v>23</v>
      </c>
      <c r="P224" s="4"/>
      <c r="Q224" s="4"/>
      <c r="R224" s="4"/>
      <c r="S224" s="4"/>
    </row>
    <row r="225" spans="1:19" ht="15.75" customHeight="1" x14ac:dyDescent="0.2">
      <c r="A225" s="11" t="s">
        <v>1175</v>
      </c>
      <c r="B225" s="13" t="s">
        <v>1436</v>
      </c>
      <c r="C225" s="13" t="s">
        <v>1437</v>
      </c>
      <c r="D225" s="39">
        <v>173.22305800000001</v>
      </c>
      <c r="E225" s="39">
        <v>-0.4453396</v>
      </c>
      <c r="F225" s="39">
        <v>0.13515306999999999</v>
      </c>
      <c r="G225" s="14">
        <v>1.6027000000000001E-4</v>
      </c>
      <c r="H225" s="14">
        <v>3.6911499999999998E-3</v>
      </c>
      <c r="I225" s="29" t="s">
        <v>575</v>
      </c>
      <c r="J225" s="15" t="s">
        <v>23</v>
      </c>
      <c r="P225" s="4"/>
      <c r="Q225" s="4"/>
      <c r="R225" s="4"/>
      <c r="S225" s="4"/>
    </row>
    <row r="226" spans="1:19" ht="15.75" customHeight="1" x14ac:dyDescent="0.2">
      <c r="B226" s="13" t="s">
        <v>695</v>
      </c>
      <c r="C226" s="13" t="s">
        <v>696</v>
      </c>
      <c r="D226" s="39">
        <v>258.39434999999997</v>
      </c>
      <c r="E226" s="39">
        <v>-0.448764</v>
      </c>
      <c r="F226" s="39">
        <v>0.18560874999999999</v>
      </c>
      <c r="G226" s="14">
        <v>2.3339300000000001E-3</v>
      </c>
      <c r="H226" s="14">
        <v>2.6090660000000002E-2</v>
      </c>
      <c r="I226" s="29" t="s">
        <v>575</v>
      </c>
      <c r="J226" s="15" t="s">
        <v>23</v>
      </c>
      <c r="L226" s="16"/>
      <c r="M226" s="16"/>
      <c r="N226" s="16"/>
      <c r="O226" s="16"/>
      <c r="P226" s="4"/>
      <c r="Q226" s="4"/>
      <c r="R226" s="4"/>
      <c r="S226" s="4"/>
    </row>
    <row r="227" spans="1:19" ht="15.75" customHeight="1" x14ac:dyDescent="0.2">
      <c r="A227" s="11" t="s">
        <v>1160</v>
      </c>
      <c r="B227" s="13" t="s">
        <v>805</v>
      </c>
      <c r="C227" s="13" t="s">
        <v>806</v>
      </c>
      <c r="D227" s="39">
        <v>250.93709899999999</v>
      </c>
      <c r="E227" s="39">
        <v>-0.44887650000000001</v>
      </c>
      <c r="F227" s="39">
        <v>0.1551121</v>
      </c>
      <c r="G227" s="14">
        <v>5.8562000000000002E-4</v>
      </c>
      <c r="H227" s="14">
        <v>9.5922000000000004E-3</v>
      </c>
      <c r="I227" s="29" t="s">
        <v>575</v>
      </c>
      <c r="J227" s="15" t="s">
        <v>23</v>
      </c>
      <c r="L227" s="5"/>
      <c r="M227" s="5"/>
      <c r="N227" s="5"/>
      <c r="O227" s="5"/>
      <c r="P227" s="4"/>
      <c r="Q227" s="4"/>
      <c r="R227" s="4"/>
      <c r="S227" s="4"/>
    </row>
    <row r="228" spans="1:19" ht="15.75" customHeight="1" x14ac:dyDescent="0.2">
      <c r="B228" s="13" t="s">
        <v>1092</v>
      </c>
      <c r="C228" s="13" t="s">
        <v>1093</v>
      </c>
      <c r="D228" s="39">
        <v>695.88359300000002</v>
      </c>
      <c r="E228" s="39">
        <v>-0.45785419999999999</v>
      </c>
      <c r="F228" s="39">
        <v>0.19831025999999999</v>
      </c>
      <c r="G228" s="14">
        <v>2.8725299999999999E-3</v>
      </c>
      <c r="H228" s="14">
        <v>2.99321E-2</v>
      </c>
      <c r="I228" s="29" t="s">
        <v>575</v>
      </c>
      <c r="J228" s="15" t="s">
        <v>23</v>
      </c>
      <c r="P228" s="5"/>
      <c r="Q228" s="5"/>
      <c r="R228" s="4"/>
      <c r="S228" s="5"/>
    </row>
    <row r="229" spans="1:19" ht="15.75" customHeight="1" x14ac:dyDescent="0.2">
      <c r="B229" s="13" t="s">
        <v>18</v>
      </c>
      <c r="C229" s="13" t="s">
        <v>1438</v>
      </c>
      <c r="D229" s="39">
        <v>121.92309299999999</v>
      </c>
      <c r="E229" s="39">
        <v>-0.46606140000000001</v>
      </c>
      <c r="F229" s="39">
        <v>0.22170572999999999</v>
      </c>
      <c r="G229" s="14">
        <v>4.4907799999999998E-3</v>
      </c>
      <c r="H229" s="14">
        <v>4.155669E-2</v>
      </c>
      <c r="I229" s="29" t="s">
        <v>575</v>
      </c>
      <c r="J229" s="15" t="s">
        <v>23</v>
      </c>
      <c r="P229" s="4"/>
      <c r="Q229" s="4"/>
      <c r="R229" s="4"/>
      <c r="S229" s="4"/>
    </row>
    <row r="230" spans="1:19" ht="15.75" customHeight="1" x14ac:dyDescent="0.2">
      <c r="B230" s="13" t="s">
        <v>772</v>
      </c>
      <c r="C230" s="13" t="s">
        <v>773</v>
      </c>
      <c r="D230" s="39">
        <v>71.872658299999998</v>
      </c>
      <c r="E230" s="39">
        <v>-0.4698716</v>
      </c>
      <c r="F230" s="39">
        <v>0.17843047000000001</v>
      </c>
      <c r="G230" s="14">
        <v>1.2398999999999999E-3</v>
      </c>
      <c r="H230" s="14">
        <v>1.6879129999999999E-2</v>
      </c>
      <c r="I230" s="29" t="s">
        <v>575</v>
      </c>
      <c r="J230" s="15" t="s">
        <v>23</v>
      </c>
      <c r="L230" s="16"/>
      <c r="M230" s="16"/>
      <c r="N230" s="17"/>
      <c r="O230" s="16"/>
      <c r="P230" s="4"/>
      <c r="Q230" s="4"/>
      <c r="R230" s="4"/>
      <c r="S230" s="4"/>
    </row>
    <row r="231" spans="1:19" ht="15.75" customHeight="1" x14ac:dyDescent="0.2">
      <c r="B231" s="13" t="s">
        <v>1439</v>
      </c>
      <c r="C231" s="13" t="s">
        <v>1440</v>
      </c>
      <c r="D231" s="39">
        <v>44.428461499999997</v>
      </c>
      <c r="E231" s="39">
        <v>-0.47016530000000001</v>
      </c>
      <c r="F231" s="39">
        <v>0.22441388000000001</v>
      </c>
      <c r="G231" s="14">
        <v>4.3943100000000002E-3</v>
      </c>
      <c r="H231" s="14">
        <v>4.0911179999999998E-2</v>
      </c>
      <c r="I231" s="29" t="s">
        <v>575</v>
      </c>
      <c r="J231" s="15" t="s">
        <v>23</v>
      </c>
      <c r="P231" s="4"/>
      <c r="Q231" s="4"/>
      <c r="R231" s="4"/>
      <c r="S231" s="4"/>
    </row>
    <row r="232" spans="1:19" ht="15.75" customHeight="1" x14ac:dyDescent="0.2">
      <c r="B232" s="13" t="s">
        <v>755</v>
      </c>
      <c r="C232" s="13" t="s">
        <v>757</v>
      </c>
      <c r="D232" s="39">
        <v>112.862666</v>
      </c>
      <c r="E232" s="39">
        <v>-0.47163100000000002</v>
      </c>
      <c r="F232" s="39">
        <v>0.18541637</v>
      </c>
      <c r="G232" s="14">
        <v>1.38703E-3</v>
      </c>
      <c r="H232" s="14">
        <v>1.8155839999999999E-2</v>
      </c>
      <c r="I232" s="29" t="s">
        <v>575</v>
      </c>
      <c r="J232" s="15" t="s">
        <v>23</v>
      </c>
      <c r="L232" s="18"/>
      <c r="M232" s="18"/>
      <c r="N232" s="5"/>
      <c r="O232" s="5"/>
      <c r="P232" s="4"/>
      <c r="Q232" s="4"/>
      <c r="R232" s="4"/>
      <c r="S232" s="4"/>
    </row>
    <row r="233" spans="1:19" ht="15.75" customHeight="1" x14ac:dyDescent="0.2">
      <c r="A233" s="11" t="s">
        <v>1441</v>
      </c>
      <c r="B233" s="13" t="s">
        <v>862</v>
      </c>
      <c r="C233" s="13" t="s">
        <v>944</v>
      </c>
      <c r="D233" s="39">
        <v>231.771952</v>
      </c>
      <c r="E233" s="39">
        <v>-0.47216540000000001</v>
      </c>
      <c r="F233" s="39">
        <v>0.14337992999999999</v>
      </c>
      <c r="G233" s="14">
        <v>1.4710999999999999E-4</v>
      </c>
      <c r="H233" s="14">
        <v>3.4662299999999998E-3</v>
      </c>
      <c r="I233" s="29" t="s">
        <v>575</v>
      </c>
      <c r="J233" s="15" t="s">
        <v>23</v>
      </c>
      <c r="L233" s="16"/>
      <c r="M233" s="16"/>
      <c r="N233" s="17"/>
      <c r="O233" s="16"/>
      <c r="P233" s="4"/>
      <c r="Q233" s="4"/>
      <c r="R233" s="4"/>
      <c r="S233" s="4"/>
    </row>
    <row r="234" spans="1:19" ht="15.75" customHeight="1" x14ac:dyDescent="0.2">
      <c r="B234" s="13" t="s">
        <v>1143</v>
      </c>
      <c r="C234" s="13" t="s">
        <v>1144</v>
      </c>
      <c r="D234" s="39">
        <v>214.68176700000001</v>
      </c>
      <c r="E234" s="39">
        <v>-0.47590490000000002</v>
      </c>
      <c r="F234" s="39">
        <v>0.20715069</v>
      </c>
      <c r="G234" s="14">
        <v>2.7034300000000002E-3</v>
      </c>
      <c r="H234" s="14">
        <v>2.905479E-2</v>
      </c>
      <c r="I234" s="29" t="s">
        <v>575</v>
      </c>
      <c r="J234" s="15" t="s">
        <v>23</v>
      </c>
      <c r="L234" s="16"/>
      <c r="M234" s="16"/>
      <c r="N234" s="16"/>
      <c r="O234" s="16"/>
      <c r="P234" s="4"/>
      <c r="Q234" s="4"/>
      <c r="R234" s="4"/>
      <c r="S234" s="4"/>
    </row>
    <row r="235" spans="1:19" ht="15.75" customHeight="1" x14ac:dyDescent="0.2">
      <c r="A235" s="11" t="s">
        <v>1442</v>
      </c>
      <c r="B235" s="13" t="s">
        <v>961</v>
      </c>
      <c r="C235" s="13" t="s">
        <v>968</v>
      </c>
      <c r="D235" s="39">
        <v>748.54726400000004</v>
      </c>
      <c r="E235" s="39">
        <v>-0.48355920000000002</v>
      </c>
      <c r="F235" s="39">
        <v>0.16774311</v>
      </c>
      <c r="G235" s="14">
        <v>5.3830999999999996E-4</v>
      </c>
      <c r="H235" s="14">
        <v>9.1346699999999992E-3</v>
      </c>
      <c r="I235" s="29" t="s">
        <v>575</v>
      </c>
      <c r="J235" s="15" t="s">
        <v>23</v>
      </c>
      <c r="L235" s="5"/>
      <c r="M235" s="5"/>
      <c r="N235" s="5"/>
      <c r="O235" s="5"/>
      <c r="P235" s="4"/>
      <c r="Q235" s="4"/>
      <c r="R235" s="4"/>
      <c r="S235" s="4"/>
    </row>
    <row r="236" spans="1:19" ht="15.75" customHeight="1" x14ac:dyDescent="0.2">
      <c r="B236" s="13" t="s">
        <v>1443</v>
      </c>
      <c r="C236" s="13" t="s">
        <v>1444</v>
      </c>
      <c r="D236" s="39">
        <v>64.640334899999999</v>
      </c>
      <c r="E236" s="39">
        <v>-0.48550670000000001</v>
      </c>
      <c r="F236" s="39">
        <v>0.1872653</v>
      </c>
      <c r="G236" s="14">
        <v>1.2589400000000001E-3</v>
      </c>
      <c r="H236" s="14">
        <v>1.69874E-2</v>
      </c>
      <c r="I236" s="29" t="s">
        <v>575</v>
      </c>
      <c r="J236" s="15" t="s">
        <v>23</v>
      </c>
      <c r="P236" s="4"/>
      <c r="Q236" s="4"/>
      <c r="R236" s="4"/>
      <c r="S236" s="4"/>
    </row>
    <row r="237" spans="1:19" ht="15.75" customHeight="1" x14ac:dyDescent="0.2">
      <c r="A237" s="11" t="s">
        <v>629</v>
      </c>
      <c r="B237" s="13" t="s">
        <v>961</v>
      </c>
      <c r="C237" s="13" t="s">
        <v>962</v>
      </c>
      <c r="D237" s="39">
        <v>751.68363399999998</v>
      </c>
      <c r="E237" s="39">
        <v>-0.48577690000000001</v>
      </c>
      <c r="F237" s="39">
        <v>0.16818578000000001</v>
      </c>
      <c r="G237" s="14">
        <v>5.4323999999999996E-4</v>
      </c>
      <c r="H237" s="14">
        <v>9.1346699999999992E-3</v>
      </c>
      <c r="I237" s="29" t="s">
        <v>575</v>
      </c>
      <c r="J237" s="15" t="s">
        <v>23</v>
      </c>
      <c r="L237" s="5"/>
      <c r="M237" s="5"/>
      <c r="N237" s="5"/>
      <c r="O237" s="5"/>
      <c r="P237" s="4"/>
      <c r="Q237" s="4"/>
      <c r="R237" s="4"/>
      <c r="S237" s="4"/>
    </row>
    <row r="238" spans="1:19" ht="15.75" customHeight="1" x14ac:dyDescent="0.2">
      <c r="B238" s="13" t="s">
        <v>843</v>
      </c>
      <c r="C238" s="13" t="s">
        <v>844</v>
      </c>
      <c r="D238" s="39">
        <v>241.07699199999999</v>
      </c>
      <c r="E238" s="39">
        <v>-0.48729810000000001</v>
      </c>
      <c r="F238" s="39">
        <v>0.21316521999999999</v>
      </c>
      <c r="G238" s="14">
        <v>2.2468399999999999E-3</v>
      </c>
      <c r="H238" s="14">
        <v>2.5679359999999998E-2</v>
      </c>
      <c r="I238" s="29" t="s">
        <v>575</v>
      </c>
      <c r="J238" s="15" t="s">
        <v>23</v>
      </c>
      <c r="P238" s="4"/>
      <c r="Q238" s="4"/>
      <c r="R238" s="4"/>
      <c r="S238" s="4"/>
    </row>
    <row r="239" spans="1:19" ht="15.75" customHeight="1" x14ac:dyDescent="0.2">
      <c r="A239" s="11" t="s">
        <v>114</v>
      </c>
      <c r="B239" s="13" t="s">
        <v>1010</v>
      </c>
      <c r="C239" s="13" t="s">
        <v>1011</v>
      </c>
      <c r="D239" s="39">
        <v>122.887362</v>
      </c>
      <c r="E239" s="39">
        <v>-0.49376890000000001</v>
      </c>
      <c r="F239" s="39">
        <v>0.17182506</v>
      </c>
      <c r="G239" s="14">
        <v>5.4228000000000002E-4</v>
      </c>
      <c r="H239" s="14">
        <v>9.1346699999999992E-3</v>
      </c>
      <c r="I239" s="29" t="s">
        <v>575</v>
      </c>
      <c r="J239" s="15" t="s">
        <v>23</v>
      </c>
      <c r="L239" s="16"/>
      <c r="M239" s="16"/>
      <c r="N239" s="17"/>
      <c r="O239" s="16"/>
      <c r="P239" s="4"/>
      <c r="Q239" s="4"/>
      <c r="R239" s="4"/>
      <c r="S239" s="4"/>
    </row>
    <row r="240" spans="1:19" ht="15.75" customHeight="1" x14ac:dyDescent="0.2">
      <c r="A240" s="11" t="s">
        <v>1074</v>
      </c>
      <c r="B240" s="13" t="s">
        <v>1054</v>
      </c>
      <c r="C240" s="13" t="s">
        <v>1055</v>
      </c>
      <c r="D240" s="39">
        <v>345.263644</v>
      </c>
      <c r="E240" s="39">
        <v>-0.49660789999999999</v>
      </c>
      <c r="F240" s="39">
        <v>0.19013427999999999</v>
      </c>
      <c r="G240" s="14">
        <v>1.00548E-3</v>
      </c>
      <c r="H240" s="14">
        <v>1.4806639999999999E-2</v>
      </c>
      <c r="I240" s="29" t="s">
        <v>575</v>
      </c>
      <c r="J240" s="15" t="s">
        <v>23</v>
      </c>
      <c r="L240" s="16"/>
      <c r="M240" s="16"/>
      <c r="N240" s="17"/>
      <c r="O240" s="16"/>
      <c r="P240" s="4"/>
      <c r="Q240" s="4"/>
      <c r="R240" s="4"/>
      <c r="S240" s="4"/>
    </row>
    <row r="241" spans="1:19" ht="15.75" customHeight="1" x14ac:dyDescent="0.2">
      <c r="A241" s="11" t="s">
        <v>166</v>
      </c>
      <c r="B241" s="13" t="s">
        <v>590</v>
      </c>
      <c r="C241" s="13" t="s">
        <v>979</v>
      </c>
      <c r="D241" s="39">
        <v>94.008382900000001</v>
      </c>
      <c r="E241" s="39">
        <v>-0.49670959999999997</v>
      </c>
      <c r="F241" s="39">
        <v>0.19164241000000001</v>
      </c>
      <c r="G241" s="14">
        <v>1.1388399999999999E-3</v>
      </c>
      <c r="H241" s="14">
        <v>1.5928230000000002E-2</v>
      </c>
      <c r="I241" s="29" t="s">
        <v>575</v>
      </c>
      <c r="J241" s="15" t="s">
        <v>23</v>
      </c>
      <c r="L241" s="19"/>
      <c r="M241" s="16"/>
      <c r="N241" s="17"/>
      <c r="O241" s="19"/>
      <c r="P241" s="4"/>
      <c r="Q241" s="4"/>
      <c r="R241" s="4"/>
      <c r="S241" s="4"/>
    </row>
    <row r="242" spans="1:19" ht="15.75" customHeight="1" x14ac:dyDescent="0.2">
      <c r="B242" s="13" t="s">
        <v>1445</v>
      </c>
      <c r="C242" s="13" t="s">
        <v>1446</v>
      </c>
      <c r="D242" s="39">
        <v>56.150662699999998</v>
      </c>
      <c r="E242" s="39">
        <v>-0.49783100000000002</v>
      </c>
      <c r="F242" s="39">
        <v>0.2476747</v>
      </c>
      <c r="G242" s="14">
        <v>5.0078800000000001E-3</v>
      </c>
      <c r="H242" s="14">
        <v>4.538209E-2</v>
      </c>
      <c r="I242" s="29" t="s">
        <v>575</v>
      </c>
      <c r="J242" s="15" t="s">
        <v>23</v>
      </c>
      <c r="P242" s="4"/>
      <c r="Q242" s="4"/>
      <c r="R242" s="4"/>
      <c r="S242" s="4"/>
    </row>
    <row r="243" spans="1:19" ht="15.75" customHeight="1" x14ac:dyDescent="0.2">
      <c r="B243" s="13" t="s">
        <v>18</v>
      </c>
      <c r="C243" s="13" t="s">
        <v>762</v>
      </c>
      <c r="D243" s="39">
        <v>212.000238</v>
      </c>
      <c r="E243" s="39">
        <v>-0.49940590000000001</v>
      </c>
      <c r="F243" s="39">
        <v>0.20184418000000001</v>
      </c>
      <c r="G243" s="14">
        <v>1.5434800000000001E-3</v>
      </c>
      <c r="H243" s="14">
        <v>1.9375750000000001E-2</v>
      </c>
      <c r="I243" s="29" t="s">
        <v>575</v>
      </c>
      <c r="J243" s="15" t="s">
        <v>23</v>
      </c>
      <c r="P243" s="4"/>
      <c r="Q243" s="4"/>
      <c r="R243" s="4"/>
      <c r="S243" s="4"/>
    </row>
    <row r="244" spans="1:19" ht="15.75" customHeight="1" x14ac:dyDescent="0.2">
      <c r="A244" s="11" t="s">
        <v>246</v>
      </c>
      <c r="B244" s="13" t="s">
        <v>18</v>
      </c>
      <c r="C244" s="13" t="s">
        <v>1058</v>
      </c>
      <c r="D244" s="39">
        <v>418.36324300000001</v>
      </c>
      <c r="E244" s="39">
        <v>-0.5035463</v>
      </c>
      <c r="F244" s="39">
        <v>0.13057066000000001</v>
      </c>
      <c r="G244" s="14">
        <v>1.6699999999999999E-5</v>
      </c>
      <c r="H244" s="14">
        <v>6.3298E-4</v>
      </c>
      <c r="I244" s="29" t="s">
        <v>575</v>
      </c>
      <c r="J244" s="15" t="s">
        <v>23</v>
      </c>
      <c r="L244" s="26"/>
      <c r="M244" s="5"/>
      <c r="N244" s="5"/>
      <c r="O244" s="5"/>
      <c r="P244" s="4"/>
      <c r="Q244" s="4"/>
      <c r="R244" s="4"/>
      <c r="S244" s="4"/>
    </row>
    <row r="245" spans="1:19" ht="15.75" customHeight="1" x14ac:dyDescent="0.2">
      <c r="A245" s="11" t="s">
        <v>1111</v>
      </c>
      <c r="B245" s="13" t="s">
        <v>1447</v>
      </c>
      <c r="C245" s="13" t="s">
        <v>1448</v>
      </c>
      <c r="D245" s="39">
        <v>74.570269800000005</v>
      </c>
      <c r="E245" s="39">
        <v>-0.50993940000000004</v>
      </c>
      <c r="F245" s="39">
        <v>0.18674782000000001</v>
      </c>
      <c r="G245" s="14">
        <v>7.6953000000000004E-4</v>
      </c>
      <c r="H245" s="14">
        <v>1.1726790000000001E-2</v>
      </c>
      <c r="I245" s="29" t="s">
        <v>575</v>
      </c>
      <c r="J245" s="15" t="s">
        <v>23</v>
      </c>
      <c r="L245" s="5"/>
      <c r="M245" s="5"/>
      <c r="N245" s="5"/>
      <c r="O245" s="22"/>
      <c r="P245" s="4"/>
      <c r="Q245" s="4"/>
      <c r="R245" s="4"/>
      <c r="S245" s="4"/>
    </row>
    <row r="246" spans="1:19" ht="15.75" customHeight="1" x14ac:dyDescent="0.2">
      <c r="A246" s="11" t="s">
        <v>753</v>
      </c>
      <c r="B246" s="13" t="s">
        <v>764</v>
      </c>
      <c r="C246" s="13" t="s">
        <v>766</v>
      </c>
      <c r="D246" s="39">
        <v>1549.13535</v>
      </c>
      <c r="E246" s="39">
        <v>-0.51067620000000002</v>
      </c>
      <c r="F246" s="39">
        <v>0.19659660000000001</v>
      </c>
      <c r="G246" s="14">
        <v>9.4987000000000001E-4</v>
      </c>
      <c r="H246" s="14">
        <v>1.4192430000000001E-2</v>
      </c>
      <c r="I246" s="29" t="s">
        <v>575</v>
      </c>
      <c r="J246" s="15" t="s">
        <v>23</v>
      </c>
      <c r="L246" s="26"/>
      <c r="M246" s="26"/>
      <c r="P246" s="4"/>
      <c r="Q246" s="4"/>
      <c r="R246" s="4"/>
      <c r="S246" s="4"/>
    </row>
    <row r="247" spans="1:19" ht="15.75" customHeight="1" x14ac:dyDescent="0.2">
      <c r="B247" s="13" t="s">
        <v>900</v>
      </c>
      <c r="C247" s="13" t="s">
        <v>1162</v>
      </c>
      <c r="D247" s="39">
        <v>130.759243</v>
      </c>
      <c r="E247" s="39">
        <v>-0.51146360000000002</v>
      </c>
      <c r="F247" s="39">
        <v>0.19975733000000001</v>
      </c>
      <c r="G247" s="14">
        <v>1.2565199999999999E-3</v>
      </c>
      <c r="H247" s="14">
        <v>1.69874E-2</v>
      </c>
      <c r="I247" s="29" t="s">
        <v>575</v>
      </c>
      <c r="J247" s="15" t="s">
        <v>23</v>
      </c>
      <c r="L247" s="16"/>
      <c r="M247" s="16"/>
      <c r="N247" s="16"/>
      <c r="O247" s="16"/>
      <c r="P247" s="22"/>
      <c r="Q247" s="5"/>
      <c r="R247" s="5"/>
      <c r="S247" s="4"/>
    </row>
    <row r="248" spans="1:19" ht="15.75" customHeight="1" x14ac:dyDescent="0.2">
      <c r="A248" s="11" t="s">
        <v>1450</v>
      </c>
      <c r="B248" s="13" t="s">
        <v>1066</v>
      </c>
      <c r="C248" s="13" t="s">
        <v>1067</v>
      </c>
      <c r="D248" s="39">
        <v>115.923852</v>
      </c>
      <c r="E248" s="39">
        <v>-0.51228340000000006</v>
      </c>
      <c r="F248" s="39">
        <v>0.17471422</v>
      </c>
      <c r="G248" s="14">
        <v>4.1041E-4</v>
      </c>
      <c r="H248" s="14">
        <v>7.35142E-3</v>
      </c>
      <c r="I248" s="29" t="s">
        <v>575</v>
      </c>
      <c r="J248" s="15" t="s">
        <v>23</v>
      </c>
      <c r="L248" s="16"/>
      <c r="M248" s="16"/>
      <c r="N248" s="17"/>
      <c r="O248" s="16"/>
      <c r="P248" s="4"/>
      <c r="Q248" s="4"/>
      <c r="R248" s="4"/>
      <c r="S248" s="4"/>
    </row>
    <row r="249" spans="1:19" ht="15.75" customHeight="1" x14ac:dyDescent="0.2">
      <c r="A249" s="11" t="s">
        <v>1451</v>
      </c>
      <c r="B249" s="13" t="s">
        <v>326</v>
      </c>
      <c r="C249" s="13" t="s">
        <v>1152</v>
      </c>
      <c r="D249" s="39">
        <v>243.45530199999999</v>
      </c>
      <c r="E249" s="39">
        <v>-0.52062629999999999</v>
      </c>
      <c r="F249" s="39">
        <v>0.13213096999999999</v>
      </c>
      <c r="G249" s="14">
        <v>1.0499999999999999E-5</v>
      </c>
      <c r="H249" s="14">
        <v>4.4074000000000001E-4</v>
      </c>
      <c r="I249" s="29" t="s">
        <v>575</v>
      </c>
      <c r="J249" s="15" t="s">
        <v>23</v>
      </c>
      <c r="L249" s="16"/>
      <c r="M249" s="16"/>
      <c r="N249" s="17"/>
      <c r="O249" s="16"/>
      <c r="P249" s="4"/>
      <c r="Q249" s="4"/>
      <c r="R249" s="4"/>
      <c r="S249" s="4"/>
    </row>
    <row r="250" spans="1:19" ht="15.75" customHeight="1" x14ac:dyDescent="0.2">
      <c r="B250" s="13" t="s">
        <v>735</v>
      </c>
      <c r="C250" s="13" t="s">
        <v>736</v>
      </c>
      <c r="D250" s="39">
        <v>49.8172985</v>
      </c>
      <c r="E250" s="39">
        <v>-0.52389540000000001</v>
      </c>
      <c r="F250" s="39">
        <v>0.23521042</v>
      </c>
      <c r="G250" s="14">
        <v>2.7486500000000001E-3</v>
      </c>
      <c r="H250" s="14">
        <v>2.9334909999999999E-2</v>
      </c>
      <c r="I250" s="29" t="s">
        <v>575</v>
      </c>
      <c r="J250" s="15" t="s">
        <v>23</v>
      </c>
      <c r="P250" s="4"/>
      <c r="Q250" s="4"/>
      <c r="R250" s="4"/>
      <c r="S250" s="4"/>
    </row>
    <row r="251" spans="1:19" ht="15.75" customHeight="1" x14ac:dyDescent="0.2">
      <c r="B251" s="13" t="s">
        <v>327</v>
      </c>
      <c r="C251" s="13" t="s">
        <v>1452</v>
      </c>
      <c r="D251" s="39">
        <v>52.230707000000002</v>
      </c>
      <c r="E251" s="39">
        <v>-0.52635869999999996</v>
      </c>
      <c r="F251" s="39">
        <v>0.28209541999999999</v>
      </c>
      <c r="G251" s="14">
        <v>5.1551499999999998E-3</v>
      </c>
      <c r="H251" s="14">
        <v>4.630567E-2</v>
      </c>
      <c r="I251" s="29" t="s">
        <v>575</v>
      </c>
      <c r="J251" s="15" t="s">
        <v>23</v>
      </c>
      <c r="L251" s="16"/>
      <c r="M251" s="16"/>
      <c r="N251" s="17"/>
      <c r="O251" s="16"/>
      <c r="P251" s="4"/>
      <c r="Q251" s="4"/>
      <c r="R251" s="4"/>
      <c r="S251" s="4"/>
    </row>
    <row r="252" spans="1:19" ht="15.75" customHeight="1" x14ac:dyDescent="0.2">
      <c r="A252" s="11" t="s">
        <v>1453</v>
      </c>
      <c r="B252" s="13" t="s">
        <v>900</v>
      </c>
      <c r="C252" s="13" t="s">
        <v>1108</v>
      </c>
      <c r="D252" s="39">
        <v>106.053794</v>
      </c>
      <c r="E252" s="39">
        <v>-0.5351998</v>
      </c>
      <c r="F252" s="39">
        <v>0.16684415999999999</v>
      </c>
      <c r="G252" s="14">
        <v>1.5938000000000001E-4</v>
      </c>
      <c r="H252" s="14">
        <v>3.6911499999999998E-3</v>
      </c>
      <c r="I252" s="29" t="s">
        <v>575</v>
      </c>
      <c r="J252" s="15" t="s">
        <v>23</v>
      </c>
      <c r="L252" s="16"/>
      <c r="M252" s="16"/>
      <c r="N252" s="16"/>
      <c r="O252" s="16"/>
      <c r="P252" s="22"/>
      <c r="Q252" s="5"/>
      <c r="R252" s="5"/>
      <c r="S252" s="4"/>
    </row>
    <row r="253" spans="1:19" ht="15.75" customHeight="1" x14ac:dyDescent="0.2">
      <c r="A253" s="11" t="s">
        <v>1455</v>
      </c>
      <c r="B253" s="13" t="s">
        <v>18</v>
      </c>
      <c r="C253" s="13" t="s">
        <v>912</v>
      </c>
      <c r="D253" s="39">
        <v>94.452661500000005</v>
      </c>
      <c r="E253" s="39">
        <v>-0.5356455</v>
      </c>
      <c r="F253" s="39">
        <v>0.15313963999999999</v>
      </c>
      <c r="G253" s="14">
        <v>5.94E-5</v>
      </c>
      <c r="H253" s="14">
        <v>1.69505E-3</v>
      </c>
      <c r="I253" s="29" t="s">
        <v>575</v>
      </c>
      <c r="J253" s="15" t="s">
        <v>23</v>
      </c>
      <c r="L253" s="5"/>
      <c r="M253" s="5"/>
      <c r="N253" s="25"/>
      <c r="P253" s="4"/>
      <c r="Q253" s="4"/>
      <c r="R253" s="4"/>
      <c r="S253" s="4"/>
    </row>
    <row r="254" spans="1:19" ht="15.75" customHeight="1" x14ac:dyDescent="0.2">
      <c r="A254" s="11" t="s">
        <v>318</v>
      </c>
      <c r="B254" s="13" t="s">
        <v>1456</v>
      </c>
      <c r="C254" s="13" t="s">
        <v>1457</v>
      </c>
      <c r="D254" s="39">
        <v>61.4953875</v>
      </c>
      <c r="E254" s="39">
        <v>-0.53777759999999997</v>
      </c>
      <c r="F254" s="39">
        <v>0.18921414</v>
      </c>
      <c r="G254" s="14">
        <v>4.6977E-4</v>
      </c>
      <c r="H254" s="14">
        <v>8.3174500000000005E-3</v>
      </c>
      <c r="I254" s="29" t="s">
        <v>575</v>
      </c>
      <c r="J254" s="15" t="s">
        <v>23</v>
      </c>
      <c r="L254" s="5"/>
      <c r="M254" s="5"/>
      <c r="N254" s="5"/>
      <c r="O254" s="5"/>
      <c r="P254" s="4"/>
      <c r="Q254" s="4"/>
      <c r="R254" s="4"/>
      <c r="S254" s="4"/>
    </row>
    <row r="255" spans="1:19" ht="15.75" customHeight="1" x14ac:dyDescent="0.2">
      <c r="B255" s="13" t="s">
        <v>755</v>
      </c>
      <c r="C255" s="13" t="s">
        <v>1100</v>
      </c>
      <c r="D255" s="39">
        <v>26.5513391</v>
      </c>
      <c r="E255" s="39">
        <v>-0.53879540000000004</v>
      </c>
      <c r="F255" s="39">
        <v>0.26224357999999998</v>
      </c>
      <c r="G255" s="14">
        <v>3.6981399999999999E-3</v>
      </c>
      <c r="H255" s="14">
        <v>3.5733130000000002E-2</v>
      </c>
      <c r="I255" s="29" t="s">
        <v>575</v>
      </c>
      <c r="J255" s="15" t="s">
        <v>23</v>
      </c>
      <c r="L255" s="18"/>
      <c r="M255" s="18"/>
      <c r="N255" s="5"/>
      <c r="O255" s="5"/>
      <c r="P255" s="4"/>
      <c r="Q255" s="4"/>
      <c r="R255" s="4"/>
      <c r="S255" s="4"/>
    </row>
    <row r="256" spans="1:19" ht="15.75" customHeight="1" x14ac:dyDescent="0.2">
      <c r="A256" s="11" t="s">
        <v>849</v>
      </c>
      <c r="B256" s="13" t="s">
        <v>18</v>
      </c>
      <c r="C256" s="13" t="s">
        <v>1089</v>
      </c>
      <c r="D256" s="39">
        <v>2012.0967599999999</v>
      </c>
      <c r="E256" s="39">
        <v>-0.54733600000000004</v>
      </c>
      <c r="F256" s="39">
        <v>0.12937140999999999</v>
      </c>
      <c r="G256" s="14">
        <v>2.9900000000000002E-6</v>
      </c>
      <c r="H256" s="14">
        <v>1.6966999999999999E-4</v>
      </c>
      <c r="I256" s="29" t="s">
        <v>575</v>
      </c>
      <c r="J256" s="15" t="s">
        <v>23</v>
      </c>
      <c r="L256" s="5"/>
      <c r="M256" s="5"/>
      <c r="N256" s="25"/>
      <c r="P256" s="4"/>
      <c r="Q256" s="4"/>
      <c r="R256" s="4"/>
      <c r="S256" s="4"/>
    </row>
    <row r="257" spans="1:19" ht="15.75" customHeight="1" x14ac:dyDescent="0.2">
      <c r="B257" s="13" t="s">
        <v>1082</v>
      </c>
      <c r="C257" s="13" t="s">
        <v>1083</v>
      </c>
      <c r="D257" s="39">
        <v>25.624287599999999</v>
      </c>
      <c r="E257" s="39">
        <v>-0.55028120000000003</v>
      </c>
      <c r="F257" s="39">
        <v>0.26751376999999998</v>
      </c>
      <c r="G257" s="14">
        <v>3.3327000000000001E-3</v>
      </c>
      <c r="H257" s="14">
        <v>3.319242E-2</v>
      </c>
      <c r="I257" s="29" t="s">
        <v>575</v>
      </c>
      <c r="J257" s="15" t="s">
        <v>23</v>
      </c>
      <c r="P257" s="4"/>
      <c r="Q257" s="4"/>
      <c r="R257" s="4"/>
      <c r="S257" s="4"/>
    </row>
    <row r="258" spans="1:19" ht="15.75" customHeight="1" x14ac:dyDescent="0.2">
      <c r="B258" s="13" t="s">
        <v>18</v>
      </c>
      <c r="C258" s="13" t="s">
        <v>1458</v>
      </c>
      <c r="D258" s="39">
        <v>48.817378099999999</v>
      </c>
      <c r="E258" s="39">
        <v>-0.55106279999999996</v>
      </c>
      <c r="F258" s="39">
        <v>0.26242359999999998</v>
      </c>
      <c r="G258" s="14">
        <v>2.8269699999999998E-3</v>
      </c>
      <c r="H258" s="14">
        <v>2.9756040000000001E-2</v>
      </c>
      <c r="I258" s="29" t="s">
        <v>575</v>
      </c>
      <c r="J258" s="15" t="s">
        <v>23</v>
      </c>
      <c r="P258" s="4"/>
      <c r="Q258" s="4"/>
      <c r="R258" s="4"/>
      <c r="S258" s="4"/>
    </row>
    <row r="259" spans="1:19" ht="15.75" customHeight="1" x14ac:dyDescent="0.2">
      <c r="B259" s="13" t="s">
        <v>18</v>
      </c>
      <c r="C259" s="13" t="s">
        <v>1173</v>
      </c>
      <c r="D259" s="39">
        <v>44.234180000000002</v>
      </c>
      <c r="E259" s="39">
        <v>-0.55512810000000001</v>
      </c>
      <c r="F259" s="39">
        <v>0.22576072</v>
      </c>
      <c r="G259" s="14">
        <v>1.4424399999999999E-3</v>
      </c>
      <c r="H259" s="14">
        <v>1.8750590000000001E-2</v>
      </c>
      <c r="I259" s="29" t="s">
        <v>575</v>
      </c>
      <c r="J259" s="15" t="s">
        <v>23</v>
      </c>
      <c r="P259" s="4"/>
      <c r="Q259" s="4"/>
      <c r="R259" s="4"/>
      <c r="S259" s="4"/>
    </row>
    <row r="260" spans="1:19" ht="15.75" customHeight="1" x14ac:dyDescent="0.2">
      <c r="B260" s="13" t="s">
        <v>1459</v>
      </c>
      <c r="C260" s="13" t="s">
        <v>1460</v>
      </c>
      <c r="D260" s="39">
        <v>144.333001</v>
      </c>
      <c r="E260" s="39">
        <v>-0.55649459999999995</v>
      </c>
      <c r="F260" s="39">
        <v>0.23494962</v>
      </c>
      <c r="G260" s="14">
        <v>1.5328099999999999E-3</v>
      </c>
      <c r="H260" s="14">
        <v>1.9375750000000001E-2</v>
      </c>
      <c r="I260" s="29" t="s">
        <v>575</v>
      </c>
      <c r="J260" s="15" t="s">
        <v>23</v>
      </c>
      <c r="P260" s="4"/>
      <c r="Q260" s="4"/>
      <c r="R260" s="4"/>
      <c r="S260" s="4"/>
    </row>
    <row r="261" spans="1:19" ht="15.75" customHeight="1" x14ac:dyDescent="0.2">
      <c r="B261" s="13" t="s">
        <v>1461</v>
      </c>
      <c r="C261" s="13" t="s">
        <v>1463</v>
      </c>
      <c r="D261" s="39">
        <v>35.929489699999998</v>
      </c>
      <c r="E261" s="39">
        <v>-0.56004330000000002</v>
      </c>
      <c r="F261" s="39">
        <v>0.22355167000000001</v>
      </c>
      <c r="G261" s="14">
        <v>1.2726E-3</v>
      </c>
      <c r="H261" s="14">
        <v>1.709639E-2</v>
      </c>
      <c r="I261" s="29" t="s">
        <v>575</v>
      </c>
      <c r="J261" s="15" t="s">
        <v>23</v>
      </c>
      <c r="P261" s="4"/>
      <c r="Q261" s="4"/>
      <c r="R261" s="4"/>
      <c r="S261" s="4"/>
    </row>
    <row r="262" spans="1:19" ht="15.75" customHeight="1" x14ac:dyDescent="0.2">
      <c r="A262" s="11" t="s">
        <v>363</v>
      </c>
      <c r="B262" s="13" t="s">
        <v>18</v>
      </c>
      <c r="C262" s="13" t="s">
        <v>1110</v>
      </c>
      <c r="D262" s="39">
        <v>200.656306</v>
      </c>
      <c r="E262" s="39">
        <v>-0.56625119999999995</v>
      </c>
      <c r="F262" s="39">
        <v>0.15863725000000001</v>
      </c>
      <c r="G262" s="14">
        <v>3.8899999999999997E-5</v>
      </c>
      <c r="H262" s="14">
        <v>1.25493E-3</v>
      </c>
      <c r="I262" s="29" t="s">
        <v>575</v>
      </c>
      <c r="J262" s="15" t="s">
        <v>23</v>
      </c>
      <c r="L262" s="5"/>
      <c r="M262" s="5"/>
      <c r="N262" s="5"/>
      <c r="O262" s="5"/>
      <c r="P262" s="4"/>
      <c r="Q262" s="4"/>
      <c r="R262" s="4"/>
      <c r="S262" s="4"/>
    </row>
    <row r="263" spans="1:19" ht="15.75" customHeight="1" x14ac:dyDescent="0.2">
      <c r="A263" s="11" t="s">
        <v>1161</v>
      </c>
      <c r="B263" s="13" t="s">
        <v>714</v>
      </c>
      <c r="C263" s="13" t="s">
        <v>1044</v>
      </c>
      <c r="D263" s="39">
        <v>75.342183199999994</v>
      </c>
      <c r="E263" s="39">
        <v>-0.56676079999999995</v>
      </c>
      <c r="F263" s="39">
        <v>0.20153299</v>
      </c>
      <c r="G263" s="14">
        <v>4.6433999999999999E-4</v>
      </c>
      <c r="H263" s="14">
        <v>8.26905E-3</v>
      </c>
      <c r="I263" s="29" t="s">
        <v>575</v>
      </c>
      <c r="J263" s="15" t="s">
        <v>23</v>
      </c>
      <c r="L263" s="16"/>
      <c r="M263" s="16"/>
      <c r="N263" s="17"/>
      <c r="O263" s="16"/>
      <c r="P263" s="4"/>
      <c r="Q263" s="4"/>
      <c r="R263" s="4"/>
      <c r="S263" s="4"/>
    </row>
    <row r="264" spans="1:19" ht="15.75" customHeight="1" x14ac:dyDescent="0.2">
      <c r="A264" s="11" t="s">
        <v>1195</v>
      </c>
      <c r="B264" s="13" t="s">
        <v>18</v>
      </c>
      <c r="C264" s="13" t="s">
        <v>1465</v>
      </c>
      <c r="D264" s="39">
        <v>77.334575999999998</v>
      </c>
      <c r="E264" s="39">
        <v>-0.56718880000000005</v>
      </c>
      <c r="F264" s="39">
        <v>0.21439373</v>
      </c>
      <c r="G264" s="14">
        <v>8.0535999999999997E-4</v>
      </c>
      <c r="H264" s="14">
        <v>1.2211980000000001E-2</v>
      </c>
      <c r="I264" s="29" t="s">
        <v>575</v>
      </c>
      <c r="J264" s="15" t="s">
        <v>23</v>
      </c>
      <c r="L264" s="26"/>
      <c r="M264" s="26"/>
      <c r="N264" s="5"/>
      <c r="O264" s="26"/>
      <c r="P264" s="4"/>
      <c r="Q264" s="4"/>
      <c r="R264" s="4"/>
      <c r="S264" s="4"/>
    </row>
    <row r="265" spans="1:19" ht="15.75" customHeight="1" x14ac:dyDescent="0.2">
      <c r="A265" s="11" t="s">
        <v>480</v>
      </c>
      <c r="B265" s="13" t="s">
        <v>1063</v>
      </c>
      <c r="C265" s="13" t="s">
        <v>1064</v>
      </c>
      <c r="D265" s="39">
        <v>60.690239499999997</v>
      </c>
      <c r="E265" s="39">
        <v>-0.57087840000000001</v>
      </c>
      <c r="F265" s="39">
        <v>0.21275116999999999</v>
      </c>
      <c r="G265" s="14">
        <v>6.8022000000000004E-4</v>
      </c>
      <c r="H265" s="14">
        <v>1.0630219999999999E-2</v>
      </c>
      <c r="I265" s="29" t="s">
        <v>575</v>
      </c>
      <c r="J265" s="15" t="s">
        <v>23</v>
      </c>
      <c r="L265" s="5"/>
      <c r="M265" s="5"/>
      <c r="N265" s="5"/>
      <c r="O265" s="5"/>
      <c r="P265" s="4"/>
      <c r="Q265" s="4"/>
      <c r="R265" s="4"/>
      <c r="S265" s="4"/>
    </row>
    <row r="266" spans="1:19" ht="15.75" customHeight="1" x14ac:dyDescent="0.2">
      <c r="A266" s="11" t="s">
        <v>1224</v>
      </c>
      <c r="B266" s="13" t="s">
        <v>641</v>
      </c>
      <c r="C266" s="13" t="s">
        <v>643</v>
      </c>
      <c r="D266" s="39">
        <v>1117.0154299999999</v>
      </c>
      <c r="E266" s="39">
        <v>-0.57146540000000001</v>
      </c>
      <c r="F266" s="39">
        <v>9.8589620000000003E-2</v>
      </c>
      <c r="G266" s="14">
        <v>1.0000000000000001E-9</v>
      </c>
      <c r="H266" s="14">
        <v>1.3899999999999999E-7</v>
      </c>
      <c r="I266" s="29" t="s">
        <v>575</v>
      </c>
      <c r="J266" s="15" t="s">
        <v>23</v>
      </c>
      <c r="L266" s="16"/>
      <c r="M266" s="16"/>
      <c r="N266" s="16"/>
      <c r="O266" s="16"/>
      <c r="P266" s="4"/>
      <c r="Q266" s="4"/>
      <c r="R266" s="4"/>
      <c r="S266" s="4"/>
    </row>
    <row r="267" spans="1:19" ht="15.75" customHeight="1" x14ac:dyDescent="0.2">
      <c r="A267" s="11" t="s">
        <v>1466</v>
      </c>
      <c r="B267" s="13" t="s">
        <v>1007</v>
      </c>
      <c r="C267" s="13" t="s">
        <v>1008</v>
      </c>
      <c r="D267" s="39">
        <v>164.852788</v>
      </c>
      <c r="E267" s="39">
        <v>-0.5743838</v>
      </c>
      <c r="F267" s="39">
        <v>0.15003654</v>
      </c>
      <c r="G267" s="14">
        <v>1.42E-5</v>
      </c>
      <c r="H267" s="14">
        <v>5.4536999999999999E-4</v>
      </c>
      <c r="I267" s="29" t="s">
        <v>575</v>
      </c>
      <c r="J267" s="15" t="s">
        <v>23</v>
      </c>
      <c r="L267" s="16"/>
      <c r="M267" s="16"/>
      <c r="N267" s="17"/>
      <c r="O267" s="16"/>
      <c r="P267" s="4"/>
      <c r="Q267" s="4"/>
      <c r="R267" s="4"/>
      <c r="S267" s="4"/>
    </row>
    <row r="268" spans="1:19" ht="15.75" customHeight="1" x14ac:dyDescent="0.2">
      <c r="B268" s="13" t="s">
        <v>249</v>
      </c>
      <c r="C268" s="13" t="s">
        <v>1099</v>
      </c>
      <c r="D268" s="39">
        <v>93.217446600000002</v>
      </c>
      <c r="E268" s="39">
        <v>-0.582341</v>
      </c>
      <c r="F268" s="39">
        <v>0.29108320999999998</v>
      </c>
      <c r="G268" s="14">
        <v>3.1449999999999998E-3</v>
      </c>
      <c r="H268" s="14">
        <v>3.2110409999999999E-2</v>
      </c>
      <c r="I268" s="29" t="s">
        <v>575</v>
      </c>
      <c r="J268" s="15" t="s">
        <v>23</v>
      </c>
      <c r="L268" s="16"/>
      <c r="M268" s="17"/>
      <c r="N268" s="16"/>
      <c r="O268" s="17"/>
      <c r="P268" s="16"/>
      <c r="Q268" s="17"/>
      <c r="R268" s="16"/>
      <c r="S268" s="17"/>
    </row>
    <row r="269" spans="1:19" ht="15.75" customHeight="1" x14ac:dyDescent="0.2">
      <c r="A269" s="11" t="s">
        <v>1467</v>
      </c>
      <c r="B269" s="13" t="s">
        <v>1034</v>
      </c>
      <c r="C269" s="13" t="s">
        <v>1035</v>
      </c>
      <c r="D269" s="39">
        <v>237.03186700000001</v>
      </c>
      <c r="E269" s="39">
        <v>-0.58679919999999997</v>
      </c>
      <c r="F269" s="39">
        <v>0.14487959</v>
      </c>
      <c r="G269" s="14">
        <v>6.4300000000000003E-6</v>
      </c>
      <c r="H269" s="14">
        <v>3.0298E-4</v>
      </c>
      <c r="I269" s="29" t="s">
        <v>575</v>
      </c>
      <c r="J269" s="15" t="s">
        <v>23</v>
      </c>
      <c r="L269" s="24"/>
      <c r="M269" s="23"/>
      <c r="N269" s="23"/>
      <c r="O269" s="23"/>
      <c r="P269" s="4"/>
      <c r="Q269" s="4"/>
      <c r="R269" s="4"/>
      <c r="S269" s="4"/>
    </row>
    <row r="270" spans="1:19" ht="15.75" customHeight="1" x14ac:dyDescent="0.2">
      <c r="A270" s="11" t="s">
        <v>1468</v>
      </c>
      <c r="B270" s="13" t="s">
        <v>1147</v>
      </c>
      <c r="C270" s="13" t="s">
        <v>1148</v>
      </c>
      <c r="D270" s="39">
        <v>52.157249700000001</v>
      </c>
      <c r="E270" s="39">
        <v>-0.5889837</v>
      </c>
      <c r="F270" s="39">
        <v>0.20966821999999999</v>
      </c>
      <c r="G270" s="14">
        <v>4.9980999999999995E-4</v>
      </c>
      <c r="H270" s="14">
        <v>8.65375E-3</v>
      </c>
      <c r="I270" s="29" t="s">
        <v>575</v>
      </c>
      <c r="J270" s="15" t="s">
        <v>23</v>
      </c>
      <c r="L270" s="19"/>
      <c r="M270" s="19"/>
      <c r="N270" s="17"/>
      <c r="O270" s="17"/>
      <c r="P270" s="4"/>
      <c r="Q270" s="4"/>
      <c r="R270" s="4"/>
      <c r="S270" s="4"/>
    </row>
    <row r="271" spans="1:19" ht="15.75" customHeight="1" x14ac:dyDescent="0.2">
      <c r="A271" s="11" t="s">
        <v>359</v>
      </c>
      <c r="B271" s="13" t="s">
        <v>18</v>
      </c>
      <c r="C271" s="13" t="s">
        <v>1127</v>
      </c>
      <c r="D271" s="39">
        <v>298.23315700000001</v>
      </c>
      <c r="E271" s="39">
        <v>-0.59042799999999995</v>
      </c>
      <c r="F271" s="39">
        <v>0.23388228999999999</v>
      </c>
      <c r="G271" s="14">
        <v>1.08789E-3</v>
      </c>
      <c r="H271" s="14">
        <v>1.5498629999999999E-2</v>
      </c>
      <c r="I271" s="29" t="s">
        <v>575</v>
      </c>
      <c r="J271" s="15" t="s">
        <v>23</v>
      </c>
      <c r="L271" s="5"/>
      <c r="M271" s="5"/>
      <c r="N271" s="5"/>
      <c r="O271" s="22"/>
      <c r="P271" s="4"/>
      <c r="Q271" s="4"/>
      <c r="R271" s="4"/>
      <c r="S271" s="4"/>
    </row>
    <row r="272" spans="1:19" ht="15.75" customHeight="1" x14ac:dyDescent="0.2">
      <c r="A272" s="11" t="s">
        <v>1339</v>
      </c>
      <c r="B272" s="13" t="s">
        <v>1469</v>
      </c>
      <c r="C272" s="13" t="s">
        <v>1470</v>
      </c>
      <c r="D272" s="39">
        <v>59.254020599999997</v>
      </c>
      <c r="E272" s="39">
        <v>-0.59714440000000002</v>
      </c>
      <c r="F272" s="39">
        <v>0.18616221999999999</v>
      </c>
      <c r="G272" s="14">
        <v>1.4506E-4</v>
      </c>
      <c r="H272" s="14">
        <v>3.4442499999999998E-3</v>
      </c>
      <c r="I272" s="29" t="s">
        <v>575</v>
      </c>
      <c r="J272" s="15" t="s">
        <v>23</v>
      </c>
      <c r="L272" s="5"/>
      <c r="M272" s="5"/>
      <c r="N272" s="5"/>
      <c r="O272" s="5"/>
      <c r="P272" s="4"/>
      <c r="Q272" s="4"/>
      <c r="R272" s="4"/>
      <c r="S272" s="4"/>
    </row>
    <row r="273" spans="1:19" ht="15.75" customHeight="1" x14ac:dyDescent="0.2">
      <c r="A273" s="11" t="s">
        <v>1471</v>
      </c>
      <c r="B273" s="13" t="s">
        <v>714</v>
      </c>
      <c r="C273" s="13" t="s">
        <v>1472</v>
      </c>
      <c r="D273" s="39">
        <v>154.57055500000001</v>
      </c>
      <c r="E273" s="39">
        <v>-0.59841610000000001</v>
      </c>
      <c r="F273" s="39">
        <v>0.19999913</v>
      </c>
      <c r="G273" s="14">
        <v>2.4782999999999999E-4</v>
      </c>
      <c r="H273" s="14">
        <v>5.0606399999999999E-3</v>
      </c>
      <c r="I273" s="29" t="s">
        <v>575</v>
      </c>
      <c r="J273" s="15" t="s">
        <v>23</v>
      </c>
      <c r="L273" s="16"/>
      <c r="M273" s="16"/>
      <c r="N273" s="17"/>
      <c r="O273" s="16"/>
      <c r="P273" s="4"/>
      <c r="Q273" s="4"/>
      <c r="R273" s="4"/>
      <c r="S273" s="4"/>
    </row>
    <row r="274" spans="1:19" ht="15.75" customHeight="1" x14ac:dyDescent="0.2">
      <c r="A274" s="11" t="s">
        <v>1176</v>
      </c>
      <c r="B274" s="13" t="s">
        <v>982</v>
      </c>
      <c r="C274" s="13" t="s">
        <v>1181</v>
      </c>
      <c r="D274" s="39">
        <v>640.65841699999999</v>
      </c>
      <c r="E274" s="39">
        <v>-0.59865179999999996</v>
      </c>
      <c r="F274" s="39">
        <v>0.21317709000000001</v>
      </c>
      <c r="G274" s="14">
        <v>3.7158999999999998E-4</v>
      </c>
      <c r="H274" s="14">
        <v>6.8154299999999999E-3</v>
      </c>
      <c r="I274" s="29" t="s">
        <v>575</v>
      </c>
      <c r="J274" s="15" t="s">
        <v>23</v>
      </c>
      <c r="L274" s="16"/>
      <c r="M274" s="16"/>
      <c r="N274" s="17"/>
      <c r="O274" s="16"/>
      <c r="P274" s="4"/>
      <c r="Q274" s="4"/>
      <c r="R274" s="4"/>
      <c r="S274" s="4"/>
    </row>
    <row r="275" spans="1:19" ht="15.75" customHeight="1" x14ac:dyDescent="0.2">
      <c r="A275" s="11" t="s">
        <v>1474</v>
      </c>
      <c r="B275" s="13" t="s">
        <v>18</v>
      </c>
      <c r="C275" s="13" t="s">
        <v>1475</v>
      </c>
      <c r="D275" s="39">
        <v>127.40799</v>
      </c>
      <c r="E275" s="39">
        <v>-0.61052090000000003</v>
      </c>
      <c r="F275" s="39">
        <v>0.17162134000000001</v>
      </c>
      <c r="G275" s="14">
        <v>3.6100000000000003E-5</v>
      </c>
      <c r="H275" s="14">
        <v>1.1902200000000001E-3</v>
      </c>
      <c r="I275" s="29" t="s">
        <v>575</v>
      </c>
      <c r="J275" s="15" t="s">
        <v>23</v>
      </c>
      <c r="L275" s="4"/>
      <c r="M275" s="27"/>
      <c r="N275" s="4"/>
      <c r="O275" s="4"/>
      <c r="P275" s="4"/>
      <c r="Q275" s="4"/>
      <c r="R275" s="4"/>
      <c r="S275" s="4"/>
    </row>
    <row r="276" spans="1:19" ht="15.75" customHeight="1" x14ac:dyDescent="0.2">
      <c r="A276" s="11" t="s">
        <v>1109</v>
      </c>
      <c r="B276" s="13" t="s">
        <v>852</v>
      </c>
      <c r="C276" s="13" t="s">
        <v>853</v>
      </c>
      <c r="D276" s="39">
        <v>31.575809899999999</v>
      </c>
      <c r="E276" s="39">
        <v>-0.61169580000000001</v>
      </c>
      <c r="F276" s="39">
        <v>0.22637425999999999</v>
      </c>
      <c r="G276" s="14">
        <v>6.6850000000000004E-4</v>
      </c>
      <c r="H276" s="14">
        <v>1.055474E-2</v>
      </c>
      <c r="I276" s="29" t="s">
        <v>575</v>
      </c>
      <c r="J276" s="15" t="s">
        <v>23</v>
      </c>
      <c r="L276" s="4"/>
      <c r="M276" s="20"/>
      <c r="N276" s="20"/>
      <c r="O276" s="20"/>
      <c r="P276" s="4"/>
      <c r="Q276" s="4"/>
      <c r="R276" s="4"/>
      <c r="S276" s="4"/>
    </row>
    <row r="277" spans="1:19" ht="15.75" customHeight="1" x14ac:dyDescent="0.2">
      <c r="A277" s="11" t="s">
        <v>1321</v>
      </c>
      <c r="B277" s="13" t="s">
        <v>825</v>
      </c>
      <c r="C277" s="13" t="s">
        <v>826</v>
      </c>
      <c r="D277" s="39">
        <v>91.5069412</v>
      </c>
      <c r="E277" s="39">
        <v>-0.61405679999999996</v>
      </c>
      <c r="F277" s="39">
        <v>0.20720268</v>
      </c>
      <c r="G277" s="14">
        <v>2.7018000000000002E-4</v>
      </c>
      <c r="H277" s="14">
        <v>5.4806200000000003E-3</v>
      </c>
      <c r="I277" s="29" t="s">
        <v>575</v>
      </c>
      <c r="J277" s="15" t="s">
        <v>23</v>
      </c>
      <c r="L277" s="18"/>
      <c r="M277" s="18"/>
      <c r="N277" s="5"/>
      <c r="O277" s="5"/>
      <c r="P277" s="4"/>
      <c r="Q277" s="4"/>
      <c r="R277" s="4"/>
      <c r="S277" s="4"/>
    </row>
    <row r="278" spans="1:19" ht="15.75" customHeight="1" x14ac:dyDescent="0.2">
      <c r="A278" s="11" t="s">
        <v>1476</v>
      </c>
      <c r="B278" s="13" t="s">
        <v>900</v>
      </c>
      <c r="C278" s="13" t="s">
        <v>1141</v>
      </c>
      <c r="D278" s="39">
        <v>67.074211000000005</v>
      </c>
      <c r="E278" s="39">
        <v>-0.61697429999999998</v>
      </c>
      <c r="F278" s="39">
        <v>0.22674031</v>
      </c>
      <c r="G278" s="14">
        <v>5.4664000000000004E-4</v>
      </c>
      <c r="H278" s="14">
        <v>9.1346699999999992E-3</v>
      </c>
      <c r="I278" s="29" t="s">
        <v>575</v>
      </c>
      <c r="J278" s="15" t="s">
        <v>23</v>
      </c>
      <c r="L278" s="16"/>
      <c r="M278" s="16"/>
      <c r="N278" s="16"/>
      <c r="O278" s="16"/>
      <c r="P278" s="22"/>
      <c r="Q278" s="5"/>
      <c r="R278" s="5"/>
      <c r="S278" s="4"/>
    </row>
    <row r="279" spans="1:19" ht="15.75" customHeight="1" x14ac:dyDescent="0.2">
      <c r="A279" s="11" t="s">
        <v>637</v>
      </c>
      <c r="B279" s="13" t="s">
        <v>18</v>
      </c>
      <c r="C279" s="13" t="s">
        <v>1478</v>
      </c>
      <c r="D279" s="39">
        <v>72.875949399999996</v>
      </c>
      <c r="E279" s="39">
        <v>-0.61937770000000003</v>
      </c>
      <c r="F279" s="39">
        <v>0.24029447000000001</v>
      </c>
      <c r="G279" s="14">
        <v>8.7509999999999997E-4</v>
      </c>
      <c r="H279" s="14">
        <v>1.313944E-2</v>
      </c>
      <c r="I279" s="29" t="s">
        <v>575</v>
      </c>
      <c r="J279" s="15" t="s">
        <v>23</v>
      </c>
      <c r="L279" s="4"/>
      <c r="M279" s="20"/>
      <c r="N279" s="20"/>
      <c r="O279" s="20"/>
      <c r="P279" s="4"/>
      <c r="Q279" s="4"/>
      <c r="R279" s="4"/>
      <c r="S279" s="4"/>
    </row>
    <row r="280" spans="1:19" ht="15.75" customHeight="1" x14ac:dyDescent="0.2">
      <c r="A280" s="11" t="s">
        <v>1479</v>
      </c>
      <c r="B280" s="13" t="s">
        <v>463</v>
      </c>
      <c r="C280" s="13" t="s">
        <v>465</v>
      </c>
      <c r="D280" s="39">
        <v>1975.4891399999999</v>
      </c>
      <c r="E280" s="39">
        <v>-0.62227920000000003</v>
      </c>
      <c r="F280" s="39">
        <v>0.11445841</v>
      </c>
      <c r="G280" s="14">
        <v>5.7100000000000003E-9</v>
      </c>
      <c r="H280" s="14">
        <v>6.2500000000000005E-7</v>
      </c>
      <c r="I280" s="29" t="s">
        <v>575</v>
      </c>
      <c r="J280" s="15" t="s">
        <v>23</v>
      </c>
      <c r="L280" s="16"/>
      <c r="M280" s="16"/>
      <c r="N280" s="17"/>
      <c r="O280" s="16"/>
      <c r="P280" s="4"/>
      <c r="Q280" s="4"/>
      <c r="R280" s="4"/>
      <c r="S280" s="4"/>
    </row>
    <row r="281" spans="1:19" ht="15.75" customHeight="1" x14ac:dyDescent="0.2">
      <c r="A281" s="11" t="s">
        <v>1480</v>
      </c>
      <c r="B281" s="13" t="s">
        <v>975</v>
      </c>
      <c r="C281" s="13" t="s">
        <v>976</v>
      </c>
      <c r="D281" s="39">
        <v>383.18019099999998</v>
      </c>
      <c r="E281" s="39">
        <v>-0.62933190000000006</v>
      </c>
      <c r="F281" s="39">
        <v>0.18261282000000001</v>
      </c>
      <c r="G281" s="14">
        <v>5.7599999999999997E-5</v>
      </c>
      <c r="H281" s="14">
        <v>1.6789800000000001E-3</v>
      </c>
      <c r="I281" s="29" t="s">
        <v>575</v>
      </c>
      <c r="J281" s="15" t="s">
        <v>23</v>
      </c>
      <c r="L281" s="5"/>
      <c r="M281" s="5"/>
      <c r="N281" s="5"/>
      <c r="O281" s="5"/>
      <c r="P281" s="4"/>
      <c r="Q281" s="4"/>
      <c r="R281" s="4"/>
      <c r="S281" s="4"/>
    </row>
    <row r="282" spans="1:19" ht="15.75" customHeight="1" x14ac:dyDescent="0.2">
      <c r="A282" s="11" t="s">
        <v>381</v>
      </c>
      <c r="B282" s="13" t="s">
        <v>18</v>
      </c>
      <c r="C282" s="13" t="s">
        <v>1481</v>
      </c>
      <c r="D282" s="39">
        <v>47.658585100000003</v>
      </c>
      <c r="E282" s="39">
        <v>-0.63646619999999998</v>
      </c>
      <c r="F282" s="39">
        <v>0.23489504</v>
      </c>
      <c r="G282" s="14">
        <v>6.6261E-4</v>
      </c>
      <c r="H282" s="14">
        <v>1.051589E-2</v>
      </c>
      <c r="I282" s="29" t="s">
        <v>575</v>
      </c>
      <c r="J282" s="15" t="s">
        <v>23</v>
      </c>
      <c r="P282" s="4"/>
      <c r="Q282" s="4"/>
      <c r="R282" s="4"/>
      <c r="S282" s="4"/>
    </row>
    <row r="283" spans="1:19" ht="15.75" customHeight="1" x14ac:dyDescent="0.2">
      <c r="B283" s="13" t="s">
        <v>18</v>
      </c>
      <c r="C283" s="13" t="s">
        <v>1482</v>
      </c>
      <c r="D283" s="39">
        <v>20.380620700000001</v>
      </c>
      <c r="E283" s="39">
        <v>-0.63711340000000005</v>
      </c>
      <c r="F283" s="39">
        <v>0.38574240999999998</v>
      </c>
      <c r="G283" s="14">
        <v>5.4888699999999999E-3</v>
      </c>
      <c r="H283" s="14">
        <v>4.887325E-2</v>
      </c>
      <c r="I283" s="29" t="s">
        <v>575</v>
      </c>
      <c r="J283" s="15" t="s">
        <v>23</v>
      </c>
      <c r="P283" s="4"/>
      <c r="Q283" s="4"/>
      <c r="R283" s="4"/>
      <c r="S283" s="4"/>
    </row>
    <row r="284" spans="1:19" ht="15.75" customHeight="1" x14ac:dyDescent="0.2">
      <c r="A284" s="11" t="s">
        <v>1483</v>
      </c>
      <c r="B284" s="13" t="s">
        <v>198</v>
      </c>
      <c r="C284" s="13" t="s">
        <v>1484</v>
      </c>
      <c r="D284" s="39">
        <v>43.650752300000001</v>
      </c>
      <c r="E284" s="39">
        <v>-0.63739310000000005</v>
      </c>
      <c r="F284" s="39">
        <v>0.22071576000000001</v>
      </c>
      <c r="G284" s="14">
        <v>3.2069999999999999E-4</v>
      </c>
      <c r="H284" s="14">
        <v>6.2170599999999999E-3</v>
      </c>
      <c r="I284" s="29" t="s">
        <v>575</v>
      </c>
      <c r="J284" s="15" t="s">
        <v>23</v>
      </c>
      <c r="L284" s="16"/>
      <c r="M284" s="16"/>
      <c r="N284" s="17"/>
      <c r="O284" s="16"/>
      <c r="P284" s="4"/>
      <c r="Q284" s="4"/>
      <c r="R284" s="4"/>
      <c r="S284" s="4"/>
    </row>
    <row r="285" spans="1:19" ht="15.75" customHeight="1" x14ac:dyDescent="0.2">
      <c r="A285" s="11" t="s">
        <v>1464</v>
      </c>
      <c r="B285" s="13" t="s">
        <v>1485</v>
      </c>
      <c r="C285" s="13" t="s">
        <v>1486</v>
      </c>
      <c r="D285" s="39">
        <v>52.7719071</v>
      </c>
      <c r="E285" s="39">
        <v>-0.63949999999999996</v>
      </c>
      <c r="F285" s="39">
        <v>0.19696384</v>
      </c>
      <c r="G285" s="14">
        <v>1.0603E-4</v>
      </c>
      <c r="H285" s="14">
        <v>2.5775400000000001E-3</v>
      </c>
      <c r="I285" s="29" t="s">
        <v>575</v>
      </c>
      <c r="J285" s="15" t="s">
        <v>23</v>
      </c>
      <c r="L285" s="5"/>
      <c r="M285" s="22"/>
      <c r="N285" s="22"/>
      <c r="O285" s="5"/>
      <c r="P285" s="4"/>
      <c r="Q285" s="4"/>
      <c r="R285" s="4"/>
      <c r="S285" s="4"/>
    </row>
    <row r="286" spans="1:19" ht="15.75" customHeight="1" x14ac:dyDescent="0.2">
      <c r="A286" s="11" t="s">
        <v>1402</v>
      </c>
      <c r="B286" s="13" t="s">
        <v>1036</v>
      </c>
      <c r="C286" s="13" t="s">
        <v>1071</v>
      </c>
      <c r="D286" s="39">
        <v>168.338167</v>
      </c>
      <c r="E286" s="39">
        <v>-0.64384180000000002</v>
      </c>
      <c r="F286" s="39">
        <v>0.19113667000000001</v>
      </c>
      <c r="G286" s="14">
        <v>7.5699999999999997E-5</v>
      </c>
      <c r="H286" s="14">
        <v>2.0712299999999999E-3</v>
      </c>
      <c r="I286" s="29" t="s">
        <v>575</v>
      </c>
      <c r="J286" s="15" t="s">
        <v>23</v>
      </c>
      <c r="L286" s="16"/>
      <c r="M286" s="16"/>
      <c r="N286" s="17"/>
      <c r="O286" s="16"/>
      <c r="P286" s="4"/>
      <c r="Q286" s="4"/>
      <c r="R286" s="4"/>
      <c r="S286" s="4"/>
    </row>
    <row r="287" spans="1:19" ht="15.75" customHeight="1" x14ac:dyDescent="0.2">
      <c r="A287" s="11" t="s">
        <v>1487</v>
      </c>
      <c r="B287" s="13" t="s">
        <v>1488</v>
      </c>
      <c r="C287" s="13" t="s">
        <v>1489</v>
      </c>
      <c r="D287" s="39">
        <v>130.49794700000001</v>
      </c>
      <c r="E287" s="39">
        <v>-0.65975779999999995</v>
      </c>
      <c r="F287" s="39">
        <v>0.22154362999999999</v>
      </c>
      <c r="G287" s="14">
        <v>2.2190999999999999E-4</v>
      </c>
      <c r="H287" s="14">
        <v>4.6555700000000004E-3</v>
      </c>
      <c r="I287" s="29" t="s">
        <v>575</v>
      </c>
      <c r="J287" s="15" t="s">
        <v>23</v>
      </c>
      <c r="P287" s="4"/>
      <c r="Q287" s="4"/>
      <c r="R287" s="4"/>
      <c r="S287" s="4"/>
    </row>
    <row r="288" spans="1:19" ht="15.75" customHeight="1" x14ac:dyDescent="0.2">
      <c r="A288" s="11" t="s">
        <v>1477</v>
      </c>
      <c r="B288" s="13" t="s">
        <v>18</v>
      </c>
      <c r="C288" s="13" t="s">
        <v>815</v>
      </c>
      <c r="D288" s="39">
        <v>221.00275999999999</v>
      </c>
      <c r="E288" s="39">
        <v>-0.66070340000000005</v>
      </c>
      <c r="F288" s="39">
        <v>0.22387593</v>
      </c>
      <c r="G288" s="14">
        <v>2.0492000000000001E-4</v>
      </c>
      <c r="H288" s="14">
        <v>4.4202800000000004E-3</v>
      </c>
      <c r="I288" s="29" t="s">
        <v>575</v>
      </c>
      <c r="J288" s="15" t="s">
        <v>23</v>
      </c>
      <c r="L288" s="5"/>
      <c r="M288" s="5"/>
      <c r="N288" s="5"/>
      <c r="O288" s="5"/>
      <c r="P288" s="4"/>
      <c r="Q288" s="4"/>
      <c r="R288" s="4"/>
      <c r="S288" s="4"/>
    </row>
    <row r="289" spans="1:19" ht="15.75" customHeight="1" x14ac:dyDescent="0.2">
      <c r="A289" s="11" t="s">
        <v>1190</v>
      </c>
      <c r="B289" s="13" t="s">
        <v>18</v>
      </c>
      <c r="C289" s="13" t="s">
        <v>1491</v>
      </c>
      <c r="D289" s="39">
        <v>64.3378455</v>
      </c>
      <c r="E289" s="39">
        <v>-0.66453430000000002</v>
      </c>
      <c r="F289" s="39">
        <v>0.2474211</v>
      </c>
      <c r="G289" s="14">
        <v>4.9613000000000001E-4</v>
      </c>
      <c r="H289" s="14">
        <v>8.65375E-3</v>
      </c>
      <c r="I289" s="29" t="s">
        <v>575</v>
      </c>
      <c r="J289" s="15" t="s">
        <v>23</v>
      </c>
      <c r="L289" s="5"/>
      <c r="M289" s="18"/>
      <c r="N289" s="5"/>
      <c r="O289" s="18"/>
      <c r="P289" s="4"/>
      <c r="Q289" s="4"/>
      <c r="R289" s="4"/>
      <c r="S289" s="4"/>
    </row>
    <row r="290" spans="1:19" ht="15.75" customHeight="1" x14ac:dyDescent="0.2">
      <c r="A290" s="11" t="s">
        <v>1121</v>
      </c>
      <c r="B290" s="13" t="s">
        <v>1492</v>
      </c>
      <c r="C290" s="13" t="s">
        <v>1493</v>
      </c>
      <c r="D290" s="39">
        <v>39.9864508</v>
      </c>
      <c r="E290" s="39">
        <v>-0.66784560000000004</v>
      </c>
      <c r="F290" s="39">
        <v>0.27542895000000001</v>
      </c>
      <c r="G290" s="14">
        <v>1.0988300000000001E-3</v>
      </c>
      <c r="H290" s="14">
        <v>1.551025E-2</v>
      </c>
      <c r="I290" s="29" t="s">
        <v>575</v>
      </c>
      <c r="J290" s="15" t="s">
        <v>23</v>
      </c>
      <c r="P290" s="4"/>
      <c r="Q290" s="4"/>
      <c r="R290" s="4"/>
      <c r="S290" s="4"/>
    </row>
    <row r="291" spans="1:19" ht="15.75" customHeight="1" x14ac:dyDescent="0.2">
      <c r="A291" s="11" t="s">
        <v>100</v>
      </c>
      <c r="B291" s="13" t="s">
        <v>1494</v>
      </c>
      <c r="C291" s="13" t="s">
        <v>1495</v>
      </c>
      <c r="D291" s="39">
        <v>212.07643200000001</v>
      </c>
      <c r="E291" s="39">
        <v>-0.66969319999999999</v>
      </c>
      <c r="F291" s="39">
        <v>0.18190359</v>
      </c>
      <c r="G291" s="14">
        <v>2.3300000000000001E-5</v>
      </c>
      <c r="H291" s="14">
        <v>8.5017999999999997E-4</v>
      </c>
      <c r="I291" s="29" t="s">
        <v>575</v>
      </c>
      <c r="J291" s="15" t="s">
        <v>23</v>
      </c>
      <c r="L291" s="5"/>
      <c r="M291" s="5"/>
      <c r="N291" s="5"/>
      <c r="O291" s="5"/>
      <c r="P291" s="4"/>
      <c r="Q291" s="4"/>
      <c r="R291" s="4"/>
      <c r="S291" s="4"/>
    </row>
    <row r="292" spans="1:19" ht="15.75" customHeight="1" x14ac:dyDescent="0.2">
      <c r="A292" s="11" t="s">
        <v>306</v>
      </c>
      <c r="B292" s="13" t="s">
        <v>18</v>
      </c>
      <c r="C292" s="13" t="s">
        <v>1496</v>
      </c>
      <c r="D292" s="39">
        <v>39.619219399999999</v>
      </c>
      <c r="E292" s="39">
        <v>-0.67324660000000003</v>
      </c>
      <c r="F292" s="39">
        <v>0.23506300999999999</v>
      </c>
      <c r="G292" s="14">
        <v>3.7122000000000001E-4</v>
      </c>
      <c r="H292" s="14">
        <v>6.8154299999999999E-3</v>
      </c>
      <c r="I292" s="29" t="s">
        <v>575</v>
      </c>
      <c r="J292" s="15" t="s">
        <v>23</v>
      </c>
      <c r="P292" s="4"/>
      <c r="Q292" s="4"/>
      <c r="R292" s="4"/>
      <c r="S292" s="4"/>
    </row>
    <row r="293" spans="1:19" ht="15.75" customHeight="1" x14ac:dyDescent="0.2">
      <c r="A293" s="11" t="s">
        <v>191</v>
      </c>
      <c r="B293" s="13" t="s">
        <v>652</v>
      </c>
      <c r="C293" s="13" t="s">
        <v>1497</v>
      </c>
      <c r="D293" s="39">
        <v>52.526960600000002</v>
      </c>
      <c r="E293" s="39">
        <v>-0.67744550000000003</v>
      </c>
      <c r="F293" s="39">
        <v>0.25932653999999999</v>
      </c>
      <c r="G293" s="14">
        <v>5.6915000000000004E-4</v>
      </c>
      <c r="H293" s="14">
        <v>9.4232099999999996E-3</v>
      </c>
      <c r="I293" s="29" t="s">
        <v>575</v>
      </c>
      <c r="J293" s="15" t="s">
        <v>23</v>
      </c>
      <c r="L293" s="26"/>
      <c r="M293" s="26"/>
      <c r="N293" s="26"/>
      <c r="O293" s="5"/>
      <c r="P293" s="4"/>
      <c r="Q293" s="4"/>
      <c r="R293" s="4"/>
      <c r="S293" s="4"/>
    </row>
    <row r="294" spans="1:19" ht="15.75" customHeight="1" x14ac:dyDescent="0.2">
      <c r="A294" s="11" t="s">
        <v>1498</v>
      </c>
      <c r="B294" s="13" t="s">
        <v>134</v>
      </c>
      <c r="C294" s="13" t="s">
        <v>1112</v>
      </c>
      <c r="D294" s="39">
        <v>344.62867699999998</v>
      </c>
      <c r="E294" s="39">
        <v>-0.68196869999999998</v>
      </c>
      <c r="F294" s="39">
        <v>0.17854633</v>
      </c>
      <c r="G294" s="14">
        <v>1.0200000000000001E-5</v>
      </c>
      <c r="H294" s="14">
        <v>4.3498000000000001E-4</v>
      </c>
      <c r="I294" s="29" t="s">
        <v>575</v>
      </c>
      <c r="J294" s="15" t="s">
        <v>23</v>
      </c>
      <c r="L294" s="16"/>
      <c r="M294" s="16"/>
      <c r="N294" s="17"/>
      <c r="O294" s="16"/>
      <c r="P294" s="4"/>
      <c r="Q294" s="4"/>
      <c r="R294" s="4"/>
      <c r="S294" s="4"/>
    </row>
    <row r="295" spans="1:19" ht="15.75" customHeight="1" x14ac:dyDescent="0.2">
      <c r="A295" s="11" t="s">
        <v>1373</v>
      </c>
      <c r="B295" s="13" t="s">
        <v>1119</v>
      </c>
      <c r="C295" s="13" t="s">
        <v>1171</v>
      </c>
      <c r="D295" s="39">
        <v>84.803560599999997</v>
      </c>
      <c r="E295" s="39">
        <v>-0.68504690000000001</v>
      </c>
      <c r="F295" s="39">
        <v>0.17853132999999999</v>
      </c>
      <c r="G295" s="14">
        <v>1.13E-5</v>
      </c>
      <c r="H295" s="14">
        <v>4.6680000000000002E-4</v>
      </c>
      <c r="I295" s="29" t="s">
        <v>575</v>
      </c>
      <c r="J295" s="15" t="s">
        <v>23</v>
      </c>
      <c r="L295" s="16"/>
      <c r="M295" s="16"/>
      <c r="N295" s="17"/>
      <c r="O295" s="16"/>
      <c r="P295" s="4"/>
      <c r="Q295" s="4"/>
      <c r="R295" s="4"/>
      <c r="S295" s="4"/>
    </row>
    <row r="296" spans="1:19" ht="15.75" customHeight="1" x14ac:dyDescent="0.2">
      <c r="A296" s="11" t="s">
        <v>1500</v>
      </c>
      <c r="B296" s="13" t="s">
        <v>1097</v>
      </c>
      <c r="C296" s="13" t="s">
        <v>1098</v>
      </c>
      <c r="D296" s="39">
        <v>287.84065199999998</v>
      </c>
      <c r="E296" s="39">
        <v>-0.69164990000000004</v>
      </c>
      <c r="F296" s="39">
        <v>0.12337577</v>
      </c>
      <c r="G296" s="14">
        <v>2.23E-9</v>
      </c>
      <c r="H296" s="14">
        <v>2.7399999999999999E-7</v>
      </c>
      <c r="I296" s="29" t="s">
        <v>575</v>
      </c>
      <c r="J296" s="15" t="s">
        <v>23</v>
      </c>
      <c r="L296" s="16"/>
      <c r="M296" s="16"/>
      <c r="N296" s="16"/>
      <c r="O296" s="16"/>
      <c r="P296" s="4"/>
      <c r="Q296" s="4"/>
      <c r="R296" s="4"/>
      <c r="S296" s="4"/>
    </row>
    <row r="297" spans="1:19" ht="15.75" customHeight="1" x14ac:dyDescent="0.2">
      <c r="A297" s="11" t="s">
        <v>122</v>
      </c>
      <c r="B297" s="13" t="s">
        <v>1157</v>
      </c>
      <c r="C297" s="13" t="s">
        <v>1158</v>
      </c>
      <c r="D297" s="39">
        <v>250.96813499999999</v>
      </c>
      <c r="E297" s="39">
        <v>-0.69702909999999996</v>
      </c>
      <c r="F297" s="39">
        <v>0.17240406</v>
      </c>
      <c r="G297" s="14">
        <v>4.3599999999999998E-6</v>
      </c>
      <c r="H297" s="14">
        <v>2.2241000000000001E-4</v>
      </c>
      <c r="I297" s="29" t="s">
        <v>575</v>
      </c>
      <c r="J297" s="15" t="s">
        <v>23</v>
      </c>
      <c r="L297" s="5"/>
      <c r="M297" s="5"/>
      <c r="N297" s="5"/>
      <c r="O297" s="5"/>
      <c r="P297" s="4"/>
      <c r="Q297" s="4"/>
      <c r="R297" s="4"/>
      <c r="S297" s="4"/>
    </row>
    <row r="298" spans="1:19" ht="15.75" customHeight="1" x14ac:dyDescent="0.2">
      <c r="A298" s="11" t="s">
        <v>1501</v>
      </c>
      <c r="B298" s="13" t="s">
        <v>742</v>
      </c>
      <c r="C298" s="13" t="s">
        <v>743</v>
      </c>
      <c r="D298" s="39">
        <v>79.146253599999994</v>
      </c>
      <c r="E298" s="39">
        <v>-0.69853430000000005</v>
      </c>
      <c r="F298" s="39">
        <v>0.20149165999999999</v>
      </c>
      <c r="G298" s="14">
        <v>4.1499999999999999E-5</v>
      </c>
      <c r="H298" s="14">
        <v>1.30971E-3</v>
      </c>
      <c r="I298" s="29" t="s">
        <v>575</v>
      </c>
      <c r="J298" s="15" t="s">
        <v>23</v>
      </c>
      <c r="L298" s="16"/>
      <c r="M298" s="16"/>
      <c r="N298" s="16"/>
      <c r="O298" s="16"/>
      <c r="P298" s="5"/>
      <c r="Q298" s="4"/>
      <c r="R298" s="4"/>
      <c r="S298" s="4"/>
    </row>
    <row r="299" spans="1:19" ht="15.75" customHeight="1" x14ac:dyDescent="0.2">
      <c r="A299" s="11" t="s">
        <v>182</v>
      </c>
      <c r="B299" s="13" t="s">
        <v>916</v>
      </c>
      <c r="C299" s="13" t="s">
        <v>1145</v>
      </c>
      <c r="D299" s="39">
        <v>59.595744000000003</v>
      </c>
      <c r="E299" s="39">
        <v>-0.72720240000000003</v>
      </c>
      <c r="F299" s="39">
        <v>0.28227922999999999</v>
      </c>
      <c r="G299" s="14">
        <v>6.3234999999999995E-4</v>
      </c>
      <c r="H299" s="14">
        <v>1.008792E-2</v>
      </c>
      <c r="I299" s="29" t="s">
        <v>575</v>
      </c>
      <c r="J299" s="15" t="s">
        <v>23</v>
      </c>
      <c r="L299" s="23"/>
      <c r="M299" s="30"/>
      <c r="N299" s="30"/>
      <c r="O299" s="30"/>
      <c r="P299" s="4"/>
      <c r="Q299" s="4"/>
      <c r="R299" s="4"/>
      <c r="S299" s="4"/>
    </row>
    <row r="300" spans="1:19" ht="15.75" customHeight="1" x14ac:dyDescent="0.2">
      <c r="A300" s="11" t="s">
        <v>1502</v>
      </c>
      <c r="B300" s="13" t="s">
        <v>623</v>
      </c>
      <c r="C300" s="13" t="s">
        <v>1194</v>
      </c>
      <c r="D300" s="39">
        <v>109.131162</v>
      </c>
      <c r="E300" s="39">
        <v>-0.73351690000000003</v>
      </c>
      <c r="F300" s="39">
        <v>0.20597609</v>
      </c>
      <c r="G300" s="14">
        <v>2.7800000000000001E-5</v>
      </c>
      <c r="H300" s="14">
        <v>9.6593999999999998E-4</v>
      </c>
      <c r="I300" s="29" t="s">
        <v>575</v>
      </c>
      <c r="J300" s="15" t="s">
        <v>23</v>
      </c>
      <c r="L300" s="16"/>
      <c r="M300" s="16"/>
      <c r="N300" s="16"/>
      <c r="O300" s="17"/>
      <c r="P300" s="4"/>
      <c r="Q300" s="4"/>
      <c r="R300" s="4"/>
      <c r="S300" s="4"/>
    </row>
    <row r="301" spans="1:19" ht="15.75" customHeight="1" x14ac:dyDescent="0.2">
      <c r="A301" s="11" t="s">
        <v>72</v>
      </c>
      <c r="B301" s="13" t="s">
        <v>1036</v>
      </c>
      <c r="C301" s="13" t="s">
        <v>1038</v>
      </c>
      <c r="D301" s="39">
        <v>103.436155</v>
      </c>
      <c r="E301" s="39">
        <v>-0.73606320000000003</v>
      </c>
      <c r="F301" s="39">
        <v>0.19973494999999999</v>
      </c>
      <c r="G301" s="14">
        <v>1.91E-5</v>
      </c>
      <c r="H301" s="14">
        <v>7.0571000000000002E-4</v>
      </c>
      <c r="I301" s="29" t="s">
        <v>575</v>
      </c>
      <c r="J301" s="15" t="s">
        <v>23</v>
      </c>
      <c r="L301" s="16"/>
      <c r="M301" s="16"/>
      <c r="N301" s="17"/>
      <c r="O301" s="16"/>
      <c r="P301" s="4"/>
      <c r="Q301" s="4"/>
      <c r="R301" s="4"/>
      <c r="S301" s="4"/>
    </row>
    <row r="302" spans="1:19" ht="15.75" customHeight="1" x14ac:dyDescent="0.2">
      <c r="A302" s="11" t="s">
        <v>1225</v>
      </c>
      <c r="B302" s="13" t="s">
        <v>1080</v>
      </c>
      <c r="C302" s="13" t="s">
        <v>1081</v>
      </c>
      <c r="D302" s="39">
        <v>361.96899100000002</v>
      </c>
      <c r="E302" s="39">
        <v>-0.73893679999999995</v>
      </c>
      <c r="F302" s="39">
        <v>0.14609037999999999</v>
      </c>
      <c r="G302" s="14">
        <v>3.4499999999999998E-8</v>
      </c>
      <c r="H302" s="14">
        <v>3.41E-6</v>
      </c>
      <c r="I302" s="29" t="s">
        <v>575</v>
      </c>
      <c r="J302" s="15" t="s">
        <v>23</v>
      </c>
      <c r="L302" s="23"/>
      <c r="M302" s="30"/>
      <c r="N302" s="30"/>
      <c r="O302" s="30"/>
      <c r="P302" s="4"/>
      <c r="Q302" s="4"/>
      <c r="R302" s="4"/>
      <c r="S302" s="4"/>
    </row>
    <row r="303" spans="1:19" ht="15.75" customHeight="1" x14ac:dyDescent="0.2">
      <c r="A303" s="11" t="s">
        <v>1503</v>
      </c>
      <c r="B303" s="13" t="s">
        <v>754</v>
      </c>
      <c r="C303" s="13" t="s">
        <v>756</v>
      </c>
      <c r="D303" s="39">
        <v>79.633288500000006</v>
      </c>
      <c r="E303" s="39">
        <v>-0.73969430000000003</v>
      </c>
      <c r="F303" s="39">
        <v>0.23266798999999999</v>
      </c>
      <c r="G303" s="14">
        <v>9.7499999999999998E-5</v>
      </c>
      <c r="H303" s="14">
        <v>2.44772E-3</v>
      </c>
      <c r="I303" s="29" t="s">
        <v>575</v>
      </c>
      <c r="J303" s="15" t="s">
        <v>23</v>
      </c>
      <c r="L303" s="16"/>
      <c r="M303" s="16"/>
      <c r="N303" s="17"/>
      <c r="O303" s="17"/>
      <c r="P303" s="4"/>
      <c r="Q303" s="4"/>
      <c r="R303" s="4"/>
      <c r="S303" s="4"/>
    </row>
    <row r="304" spans="1:19" ht="15.75" customHeight="1" x14ac:dyDescent="0.2">
      <c r="A304" s="11" t="s">
        <v>53</v>
      </c>
      <c r="B304" s="13" t="s">
        <v>989</v>
      </c>
      <c r="C304" s="13" t="s">
        <v>990</v>
      </c>
      <c r="D304" s="39">
        <v>144.76710299999999</v>
      </c>
      <c r="E304" s="39">
        <v>-0.73999380000000003</v>
      </c>
      <c r="F304" s="39">
        <v>0.18143260999999999</v>
      </c>
      <c r="G304" s="14">
        <v>3.0599999999999999E-6</v>
      </c>
      <c r="H304" s="14">
        <v>1.7059E-4</v>
      </c>
      <c r="I304" s="29" t="s">
        <v>575</v>
      </c>
      <c r="J304" s="15" t="s">
        <v>23</v>
      </c>
      <c r="L304" s="5"/>
      <c r="M304" s="5"/>
      <c r="N304" s="25"/>
      <c r="P304" s="4"/>
      <c r="Q304" s="4"/>
      <c r="R304" s="4"/>
      <c r="S304" s="4"/>
    </row>
    <row r="305" spans="1:19" ht="15.75" customHeight="1" x14ac:dyDescent="0.2">
      <c r="A305" s="11" t="s">
        <v>40</v>
      </c>
      <c r="B305" s="13" t="s">
        <v>1085</v>
      </c>
      <c r="C305" s="13" t="s">
        <v>1086</v>
      </c>
      <c r="D305" s="39">
        <v>99.274223800000001</v>
      </c>
      <c r="E305" s="39">
        <v>-0.74299139999999997</v>
      </c>
      <c r="F305" s="39">
        <v>0.18836066000000001</v>
      </c>
      <c r="G305" s="14">
        <v>6.6900000000000003E-6</v>
      </c>
      <c r="H305" s="14">
        <v>3.1065999999999998E-4</v>
      </c>
      <c r="I305" s="29" t="s">
        <v>575</v>
      </c>
      <c r="J305" s="15" t="s">
        <v>23</v>
      </c>
      <c r="P305" s="4"/>
      <c r="Q305" s="4"/>
      <c r="R305" s="4"/>
      <c r="S305" s="4"/>
    </row>
    <row r="306" spans="1:19" ht="15.75" customHeight="1" x14ac:dyDescent="0.2">
      <c r="A306" s="11" t="s">
        <v>831</v>
      </c>
      <c r="B306" s="13" t="s">
        <v>1128</v>
      </c>
      <c r="C306" s="13" t="s">
        <v>1129</v>
      </c>
      <c r="D306" s="39">
        <v>145.16722300000001</v>
      </c>
      <c r="E306" s="39">
        <v>-0.74324639999999997</v>
      </c>
      <c r="F306" s="39">
        <v>0.14179973000000001</v>
      </c>
      <c r="G306" s="14">
        <v>1.1700000000000001E-8</v>
      </c>
      <c r="H306" s="14">
        <v>1.2300000000000001E-6</v>
      </c>
      <c r="I306" s="29" t="s">
        <v>575</v>
      </c>
      <c r="J306" s="15" t="s">
        <v>23</v>
      </c>
      <c r="L306" s="16"/>
      <c r="M306" s="16"/>
      <c r="N306" s="17"/>
      <c r="O306" s="16"/>
      <c r="P306" s="4"/>
      <c r="Q306" s="4"/>
      <c r="R306" s="4"/>
      <c r="S306" s="4"/>
    </row>
    <row r="307" spans="1:19" ht="15.75" customHeight="1" x14ac:dyDescent="0.2">
      <c r="B307" s="13" t="s">
        <v>18</v>
      </c>
      <c r="C307" s="13" t="s">
        <v>1504</v>
      </c>
      <c r="D307" s="39">
        <v>9.0736593899999995</v>
      </c>
      <c r="E307" s="39">
        <v>-0.74455400000000005</v>
      </c>
      <c r="F307" s="39">
        <v>0.49573718999999999</v>
      </c>
      <c r="G307" s="14">
        <v>5.5929899999999999E-3</v>
      </c>
      <c r="H307" s="14">
        <v>4.9655999999999999E-2</v>
      </c>
      <c r="I307" s="29" t="s">
        <v>575</v>
      </c>
      <c r="J307" s="15" t="s">
        <v>23</v>
      </c>
      <c r="P307" s="4"/>
      <c r="Q307" s="4"/>
      <c r="R307" s="4"/>
      <c r="S307" s="4"/>
    </row>
    <row r="308" spans="1:19" ht="15.75" customHeight="1" x14ac:dyDescent="0.2">
      <c r="A308" s="11" t="s">
        <v>104</v>
      </c>
      <c r="B308" s="13" t="s">
        <v>1150</v>
      </c>
      <c r="C308" s="13" t="s">
        <v>1151</v>
      </c>
      <c r="D308" s="39">
        <v>53.3056397</v>
      </c>
      <c r="E308" s="39">
        <v>-0.74560400000000004</v>
      </c>
      <c r="F308" s="39">
        <v>0.22991921000000001</v>
      </c>
      <c r="G308" s="14">
        <v>8.1699999999999994E-5</v>
      </c>
      <c r="H308" s="14">
        <v>2.19426E-3</v>
      </c>
      <c r="I308" s="29" t="s">
        <v>575</v>
      </c>
      <c r="J308" s="15" t="s">
        <v>23</v>
      </c>
      <c r="L308" s="5"/>
      <c r="M308" s="5"/>
      <c r="N308" s="5"/>
      <c r="O308" s="5"/>
      <c r="P308" s="4"/>
      <c r="Q308" s="4"/>
      <c r="R308" s="4"/>
      <c r="S308" s="4"/>
    </row>
    <row r="309" spans="1:19" ht="15.75" customHeight="1" x14ac:dyDescent="0.2">
      <c r="A309" s="11" t="s">
        <v>1505</v>
      </c>
      <c r="B309" s="13" t="s">
        <v>1075</v>
      </c>
      <c r="C309" s="13" t="s">
        <v>1076</v>
      </c>
      <c r="D309" s="39">
        <v>39.547757500000003</v>
      </c>
      <c r="E309" s="39">
        <v>-0.74610509999999997</v>
      </c>
      <c r="F309" s="39">
        <v>0.25971710999999997</v>
      </c>
      <c r="G309" s="14">
        <v>2.7955999999999999E-4</v>
      </c>
      <c r="H309" s="14">
        <v>5.5604000000000001E-3</v>
      </c>
      <c r="I309" s="29" t="s">
        <v>575</v>
      </c>
      <c r="J309" s="15" t="s">
        <v>23</v>
      </c>
      <c r="L309" s="16"/>
      <c r="M309" s="16"/>
      <c r="N309" s="16"/>
      <c r="O309" s="16"/>
      <c r="P309" s="4"/>
      <c r="Q309" s="4"/>
      <c r="R309" s="4"/>
      <c r="S309" s="4"/>
    </row>
    <row r="310" spans="1:19" ht="15.75" customHeight="1" x14ac:dyDescent="0.2">
      <c r="A310" s="11" t="s">
        <v>405</v>
      </c>
      <c r="B310" s="13" t="s">
        <v>1506</v>
      </c>
      <c r="C310" s="13" t="s">
        <v>1507</v>
      </c>
      <c r="D310" s="39">
        <v>35.6271676</v>
      </c>
      <c r="E310" s="39">
        <v>-0.74802380000000002</v>
      </c>
      <c r="F310" s="39">
        <v>0.29839404000000003</v>
      </c>
      <c r="G310" s="14">
        <v>6.7814000000000004E-4</v>
      </c>
      <c r="H310" s="14">
        <v>1.0630219999999999E-2</v>
      </c>
      <c r="I310" s="29" t="s">
        <v>575</v>
      </c>
      <c r="J310" s="15" t="s">
        <v>23</v>
      </c>
      <c r="L310" s="5"/>
      <c r="M310" s="5"/>
      <c r="N310" s="5"/>
      <c r="O310" s="5"/>
      <c r="P310" s="4"/>
      <c r="Q310" s="4"/>
      <c r="R310" s="4"/>
      <c r="S310" s="4"/>
    </row>
    <row r="311" spans="1:19" ht="15.75" customHeight="1" x14ac:dyDescent="0.2">
      <c r="A311" s="11" t="s">
        <v>409</v>
      </c>
      <c r="B311" s="13" t="s">
        <v>1508</v>
      </c>
      <c r="C311" s="13" t="s">
        <v>1509</v>
      </c>
      <c r="D311" s="39">
        <v>18.550022899999998</v>
      </c>
      <c r="E311" s="39">
        <v>-0.74968959999999996</v>
      </c>
      <c r="F311" s="39">
        <v>0.3185463</v>
      </c>
      <c r="G311" s="14">
        <v>1.16445E-3</v>
      </c>
      <c r="H311" s="14">
        <v>1.6135569999999998E-2</v>
      </c>
      <c r="I311" s="29" t="s">
        <v>575</v>
      </c>
      <c r="J311" s="15" t="s">
        <v>23</v>
      </c>
      <c r="L311" s="16"/>
      <c r="M311" s="16"/>
      <c r="N311" s="16"/>
      <c r="O311" s="16"/>
      <c r="P311" s="4"/>
      <c r="Q311" s="4"/>
      <c r="R311" s="4"/>
      <c r="S311" s="4"/>
    </row>
    <row r="312" spans="1:19" ht="15.75" customHeight="1" x14ac:dyDescent="0.2">
      <c r="A312" s="11" t="s">
        <v>1510</v>
      </c>
      <c r="B312" s="13" t="s">
        <v>652</v>
      </c>
      <c r="C312" s="13" t="s">
        <v>1178</v>
      </c>
      <c r="D312" s="39">
        <v>107.14766299999999</v>
      </c>
      <c r="E312" s="39">
        <v>-0.76623699999999995</v>
      </c>
      <c r="F312" s="39">
        <v>0.18968425</v>
      </c>
      <c r="G312" s="14">
        <v>4.7299999999999996E-6</v>
      </c>
      <c r="H312" s="14">
        <v>2.3348999999999999E-4</v>
      </c>
      <c r="I312" s="29" t="s">
        <v>575</v>
      </c>
      <c r="J312" s="15" t="s">
        <v>23</v>
      </c>
      <c r="L312" s="5"/>
      <c r="M312" s="5"/>
      <c r="N312" s="5"/>
      <c r="O312" s="5"/>
      <c r="P312" s="4"/>
      <c r="Q312" s="4"/>
      <c r="R312" s="4"/>
      <c r="S312" s="4"/>
    </row>
    <row r="313" spans="1:19" ht="15.75" customHeight="1" x14ac:dyDescent="0.2">
      <c r="A313" s="11" t="s">
        <v>1177</v>
      </c>
      <c r="B313" s="13" t="s">
        <v>18</v>
      </c>
      <c r="C313" s="13" t="s">
        <v>1049</v>
      </c>
      <c r="D313" s="39">
        <v>38.394744699999997</v>
      </c>
      <c r="E313" s="39">
        <v>-0.76826890000000003</v>
      </c>
      <c r="F313" s="39">
        <v>0.22865974</v>
      </c>
      <c r="G313" s="14">
        <v>4.8600000000000002E-5</v>
      </c>
      <c r="H313" s="14">
        <v>1.45842E-3</v>
      </c>
      <c r="I313" s="29" t="s">
        <v>575</v>
      </c>
      <c r="J313" s="15" t="s">
        <v>23</v>
      </c>
      <c r="L313" s="5"/>
      <c r="M313" s="5"/>
      <c r="N313" s="5"/>
      <c r="O313" s="5"/>
      <c r="P313" s="4"/>
      <c r="Q313" s="4"/>
      <c r="R313" s="4"/>
      <c r="S313" s="4"/>
    </row>
    <row r="314" spans="1:19" ht="15.75" customHeight="1" x14ac:dyDescent="0.2">
      <c r="A314" s="11" t="s">
        <v>1511</v>
      </c>
      <c r="B314" s="13" t="s">
        <v>18</v>
      </c>
      <c r="C314" s="13" t="s">
        <v>1159</v>
      </c>
      <c r="D314" s="39">
        <v>209.09766500000001</v>
      </c>
      <c r="E314" s="39">
        <v>-0.76973510000000001</v>
      </c>
      <c r="F314" s="39">
        <v>0.19803493</v>
      </c>
      <c r="G314" s="14">
        <v>7.9200000000000004E-6</v>
      </c>
      <c r="H314" s="14">
        <v>3.5662999999999998E-4</v>
      </c>
      <c r="I314" s="29" t="s">
        <v>575</v>
      </c>
      <c r="J314" s="15" t="s">
        <v>23</v>
      </c>
      <c r="L314" s="5"/>
      <c r="M314" s="5"/>
      <c r="N314" s="22"/>
      <c r="O314" s="22"/>
      <c r="P314" s="4"/>
      <c r="Q314" s="4"/>
      <c r="R314" s="4"/>
      <c r="S314" s="4"/>
    </row>
    <row r="315" spans="1:19" ht="15.75" customHeight="1" x14ac:dyDescent="0.2">
      <c r="B315" s="13" t="s">
        <v>1428</v>
      </c>
      <c r="C315" s="13" t="s">
        <v>1512</v>
      </c>
      <c r="D315" s="39">
        <v>11.330621000000001</v>
      </c>
      <c r="E315" s="39">
        <v>-0.77630259999999995</v>
      </c>
      <c r="F315" s="39">
        <v>0.38310243999999999</v>
      </c>
      <c r="G315" s="14">
        <v>2.2661500000000002E-3</v>
      </c>
      <c r="H315" s="14">
        <v>2.5763580000000001E-2</v>
      </c>
      <c r="I315" s="29" t="s">
        <v>575</v>
      </c>
      <c r="J315" s="15" t="s">
        <v>23</v>
      </c>
      <c r="P315" s="4"/>
      <c r="Q315" s="4"/>
      <c r="R315" s="4"/>
      <c r="S315" s="4"/>
    </row>
    <row r="316" spans="1:19" ht="15.75" customHeight="1" x14ac:dyDescent="0.2">
      <c r="A316" s="11" t="s">
        <v>399</v>
      </c>
      <c r="B316" s="13" t="s">
        <v>1080</v>
      </c>
      <c r="C316" s="13" t="s">
        <v>1167</v>
      </c>
      <c r="D316" s="39">
        <v>207.57180399999999</v>
      </c>
      <c r="E316" s="39">
        <v>-0.7841302</v>
      </c>
      <c r="F316" s="39">
        <v>0.24608087000000001</v>
      </c>
      <c r="G316" s="14">
        <v>1.0098E-4</v>
      </c>
      <c r="H316" s="14">
        <v>2.5000500000000002E-3</v>
      </c>
      <c r="I316" s="29" t="s">
        <v>575</v>
      </c>
      <c r="J316" s="15" t="s">
        <v>23</v>
      </c>
      <c r="L316" s="23"/>
      <c r="M316" s="30"/>
      <c r="N316" s="30"/>
      <c r="O316" s="30"/>
      <c r="P316" s="4"/>
      <c r="Q316" s="4"/>
      <c r="R316" s="4"/>
      <c r="S316" s="4"/>
    </row>
    <row r="317" spans="1:19" ht="15.75" customHeight="1" x14ac:dyDescent="0.2">
      <c r="A317" s="11" t="s">
        <v>438</v>
      </c>
      <c r="B317" s="13" t="s">
        <v>1080</v>
      </c>
      <c r="C317" s="13" t="s">
        <v>1169</v>
      </c>
      <c r="D317" s="39">
        <v>199.430869</v>
      </c>
      <c r="E317" s="39">
        <v>-0.79516450000000005</v>
      </c>
      <c r="F317" s="39">
        <v>0.24269684999999999</v>
      </c>
      <c r="G317" s="14">
        <v>7.36E-5</v>
      </c>
      <c r="H317" s="14">
        <v>2.04916E-3</v>
      </c>
      <c r="I317" s="29" t="s">
        <v>575</v>
      </c>
      <c r="J317" s="15" t="s">
        <v>23</v>
      </c>
      <c r="L317" s="23"/>
      <c r="M317" s="30"/>
      <c r="N317" s="30"/>
      <c r="O317" s="30"/>
      <c r="P317" s="4"/>
      <c r="Q317" s="4"/>
      <c r="R317" s="4"/>
      <c r="S317" s="4"/>
    </row>
    <row r="318" spans="1:19" ht="15.75" customHeight="1" x14ac:dyDescent="0.2">
      <c r="A318" s="11" t="s">
        <v>884</v>
      </c>
      <c r="B318" s="13" t="s">
        <v>18</v>
      </c>
      <c r="C318" s="13" t="s">
        <v>1182</v>
      </c>
      <c r="D318" s="39">
        <v>100.97990900000001</v>
      </c>
      <c r="E318" s="39">
        <v>-0.79683329999999997</v>
      </c>
      <c r="F318" s="39">
        <v>0.18950138999999999</v>
      </c>
      <c r="G318" s="14">
        <v>1.9099999999999999E-6</v>
      </c>
      <c r="H318" s="14">
        <v>1.1475E-4</v>
      </c>
      <c r="I318" s="29" t="s">
        <v>575</v>
      </c>
      <c r="J318" s="15" t="s">
        <v>23</v>
      </c>
      <c r="L318" s="5"/>
      <c r="M318" s="5"/>
      <c r="N318" s="5"/>
      <c r="O318" s="5"/>
      <c r="P318" s="4"/>
      <c r="Q318" s="4"/>
      <c r="R318" s="4"/>
      <c r="S318" s="4"/>
    </row>
    <row r="319" spans="1:19" ht="15.75" customHeight="1" x14ac:dyDescent="0.2">
      <c r="A319" s="11" t="s">
        <v>1514</v>
      </c>
      <c r="B319" s="13" t="s">
        <v>1183</v>
      </c>
      <c r="C319" s="13" t="s">
        <v>1184</v>
      </c>
      <c r="D319" s="39">
        <v>73.399376899999993</v>
      </c>
      <c r="E319" s="39">
        <v>-0.8170712</v>
      </c>
      <c r="F319" s="39">
        <v>0.19991897</v>
      </c>
      <c r="G319" s="14">
        <v>3.4400000000000001E-6</v>
      </c>
      <c r="H319" s="14">
        <v>1.7833000000000001E-4</v>
      </c>
      <c r="I319" s="29" t="s">
        <v>575</v>
      </c>
      <c r="J319" s="15" t="s">
        <v>23</v>
      </c>
      <c r="L319" s="16"/>
      <c r="M319" s="16"/>
      <c r="N319" s="16"/>
      <c r="O319" s="16"/>
      <c r="P319" s="4"/>
      <c r="Q319" s="4"/>
      <c r="R319" s="4"/>
      <c r="S319" s="4"/>
    </row>
    <row r="320" spans="1:19" ht="15.75" customHeight="1" x14ac:dyDescent="0.2">
      <c r="A320" s="11" t="s">
        <v>137</v>
      </c>
      <c r="B320" s="13" t="s">
        <v>1188</v>
      </c>
      <c r="C320" s="13" t="s">
        <v>1189</v>
      </c>
      <c r="D320" s="39">
        <v>47.220722299999998</v>
      </c>
      <c r="E320" s="39">
        <v>-0.82421279999999997</v>
      </c>
      <c r="F320" s="39">
        <v>0.31524791000000002</v>
      </c>
      <c r="G320" s="14">
        <v>5.7514000000000003E-4</v>
      </c>
      <c r="H320" s="14">
        <v>9.4712100000000007E-3</v>
      </c>
      <c r="I320" s="29" t="s">
        <v>575</v>
      </c>
      <c r="J320" s="15" t="s">
        <v>23</v>
      </c>
      <c r="L320" s="23"/>
      <c r="M320" s="23"/>
      <c r="N320" s="35"/>
      <c r="O320" s="35"/>
      <c r="P320" s="4"/>
      <c r="Q320" s="4"/>
      <c r="R320" s="4"/>
      <c r="S320" s="4"/>
    </row>
    <row r="321" spans="1:19" ht="15.75" customHeight="1" x14ac:dyDescent="0.2">
      <c r="A321" s="11" t="s">
        <v>113</v>
      </c>
      <c r="B321" s="13" t="s">
        <v>1164</v>
      </c>
      <c r="C321" s="13" t="s">
        <v>1165</v>
      </c>
      <c r="D321" s="39">
        <v>282.48715600000003</v>
      </c>
      <c r="E321" s="39">
        <v>-0.833708</v>
      </c>
      <c r="F321" s="39">
        <v>0.13037815</v>
      </c>
      <c r="G321" s="14">
        <v>1.35E-11</v>
      </c>
      <c r="H321" s="14">
        <v>2.4300000000000001E-9</v>
      </c>
      <c r="I321" s="29" t="s">
        <v>575</v>
      </c>
      <c r="J321" s="15" t="s">
        <v>23</v>
      </c>
      <c r="L321" s="23"/>
      <c r="M321" s="23"/>
      <c r="N321" s="17"/>
      <c r="O321" s="17"/>
      <c r="P321" s="4"/>
      <c r="Q321" s="4"/>
      <c r="R321" s="4"/>
      <c r="S321" s="4"/>
    </row>
    <row r="322" spans="1:19" ht="15.75" customHeight="1" x14ac:dyDescent="0.2">
      <c r="A322" s="11" t="s">
        <v>103</v>
      </c>
      <c r="B322" s="13" t="s">
        <v>18</v>
      </c>
      <c r="C322" s="13" t="s">
        <v>683</v>
      </c>
      <c r="D322" s="39">
        <v>376.15875999999997</v>
      </c>
      <c r="E322" s="39">
        <v>-0.8364878</v>
      </c>
      <c r="F322" s="39">
        <v>0.15053247</v>
      </c>
      <c r="G322" s="14">
        <v>2.1400000000000001E-9</v>
      </c>
      <c r="H322" s="14">
        <v>2.7399999999999999E-7</v>
      </c>
      <c r="I322" s="29" t="s">
        <v>575</v>
      </c>
      <c r="J322" s="15" t="s">
        <v>23</v>
      </c>
      <c r="L322" s="5"/>
      <c r="M322" s="5"/>
      <c r="N322" s="5"/>
      <c r="O322" s="5"/>
      <c r="P322" s="4"/>
      <c r="Q322" s="4"/>
      <c r="R322" s="4"/>
      <c r="S322" s="4"/>
    </row>
    <row r="323" spans="1:19" ht="15.75" customHeight="1" x14ac:dyDescent="0.2">
      <c r="A323" s="11" t="s">
        <v>1515</v>
      </c>
      <c r="B323" s="13" t="s">
        <v>18</v>
      </c>
      <c r="C323" s="13" t="s">
        <v>1516</v>
      </c>
      <c r="D323" s="39">
        <v>40.079366700000001</v>
      </c>
      <c r="E323" s="39">
        <v>-0.8661006</v>
      </c>
      <c r="F323" s="39">
        <v>0.25702877000000002</v>
      </c>
      <c r="G323" s="14">
        <v>4.4100000000000001E-5</v>
      </c>
      <c r="H323" s="14">
        <v>1.3585400000000001E-3</v>
      </c>
      <c r="I323" s="29" t="s">
        <v>575</v>
      </c>
      <c r="J323" s="15" t="s">
        <v>23</v>
      </c>
      <c r="L323" s="5"/>
      <c r="M323" s="5"/>
      <c r="N323" s="5"/>
      <c r="O323" s="5"/>
      <c r="P323" s="4"/>
      <c r="Q323" s="4"/>
      <c r="R323" s="4"/>
      <c r="S323" s="4"/>
    </row>
    <row r="324" spans="1:19" ht="15.75" customHeight="1" x14ac:dyDescent="0.2">
      <c r="A324" s="11" t="s">
        <v>1204</v>
      </c>
      <c r="B324" s="13" t="s">
        <v>1090</v>
      </c>
      <c r="C324" s="13" t="s">
        <v>1091</v>
      </c>
      <c r="D324" s="39">
        <v>19.589153199999998</v>
      </c>
      <c r="E324" s="39">
        <v>-0.87536820000000004</v>
      </c>
      <c r="F324" s="39">
        <v>0.30077050999999999</v>
      </c>
      <c r="G324" s="14">
        <v>2.0456000000000001E-4</v>
      </c>
      <c r="H324" s="14">
        <v>4.4202800000000004E-3</v>
      </c>
      <c r="I324" s="29" t="s">
        <v>575</v>
      </c>
      <c r="J324" s="15" t="s">
        <v>23</v>
      </c>
      <c r="P324" s="4"/>
      <c r="Q324" s="4"/>
      <c r="R324" s="4"/>
      <c r="S324" s="4"/>
    </row>
    <row r="325" spans="1:19" ht="15.75" customHeight="1" x14ac:dyDescent="0.2">
      <c r="A325" s="11" t="s">
        <v>1103</v>
      </c>
      <c r="B325" s="13" t="s">
        <v>827</v>
      </c>
      <c r="C325" s="13" t="s">
        <v>1205</v>
      </c>
      <c r="D325" s="39">
        <v>6552.36654</v>
      </c>
      <c r="E325" s="39">
        <v>-0.91286339999999999</v>
      </c>
      <c r="F325" s="39">
        <v>0.36672208000000001</v>
      </c>
      <c r="G325" s="14">
        <v>3.5137999999999999E-4</v>
      </c>
      <c r="H325" s="14">
        <v>6.6436000000000004E-3</v>
      </c>
      <c r="I325" s="29" t="s">
        <v>575</v>
      </c>
      <c r="J325" s="15" t="s">
        <v>23</v>
      </c>
      <c r="L325" s="16"/>
      <c r="M325" s="16"/>
      <c r="N325" s="17"/>
      <c r="O325" s="16"/>
      <c r="P325" s="4"/>
      <c r="Q325" s="4"/>
      <c r="R325" s="4"/>
      <c r="S325" s="4"/>
    </row>
    <row r="326" spans="1:19" ht="15.75" customHeight="1" x14ac:dyDescent="0.2">
      <c r="A326" s="11" t="s">
        <v>1517</v>
      </c>
      <c r="B326" s="13" t="s">
        <v>1147</v>
      </c>
      <c r="C326" s="13" t="s">
        <v>1174</v>
      </c>
      <c r="D326" s="39">
        <v>81.229884400000003</v>
      </c>
      <c r="E326" s="39">
        <v>-0.91493519999999995</v>
      </c>
      <c r="F326" s="39">
        <v>0.22029127000000001</v>
      </c>
      <c r="G326" s="14">
        <v>1.64E-6</v>
      </c>
      <c r="H326" s="14">
        <v>1.0276999999999999E-4</v>
      </c>
      <c r="I326" s="29" t="s">
        <v>575</v>
      </c>
      <c r="J326" s="15" t="s">
        <v>23</v>
      </c>
      <c r="L326" s="19"/>
      <c r="M326" s="19"/>
      <c r="N326" s="17"/>
      <c r="O326" s="17"/>
      <c r="P326" s="4"/>
      <c r="Q326" s="4"/>
      <c r="R326" s="4"/>
      <c r="S326" s="4"/>
    </row>
    <row r="327" spans="1:19" ht="15.75" customHeight="1" x14ac:dyDescent="0.2">
      <c r="A327" s="11" t="s">
        <v>1518</v>
      </c>
      <c r="B327" s="13" t="s">
        <v>18</v>
      </c>
      <c r="C327" s="13" t="s">
        <v>763</v>
      </c>
      <c r="D327" s="39">
        <v>29.321461899999999</v>
      </c>
      <c r="E327" s="39">
        <v>-0.95328650000000004</v>
      </c>
      <c r="F327" s="39">
        <v>0.30006009</v>
      </c>
      <c r="G327" s="14">
        <v>9.2999999999999997E-5</v>
      </c>
      <c r="H327" s="14">
        <v>2.4130000000000002E-3</v>
      </c>
      <c r="I327" s="29" t="s">
        <v>575</v>
      </c>
      <c r="J327" s="15" t="s">
        <v>23</v>
      </c>
      <c r="L327" s="5"/>
      <c r="M327" s="5"/>
      <c r="N327" s="5"/>
      <c r="O327" s="5"/>
      <c r="P327" s="4"/>
      <c r="Q327" s="4"/>
      <c r="R327" s="4"/>
      <c r="S327" s="4"/>
    </row>
    <row r="328" spans="1:19" ht="15.75" customHeight="1" x14ac:dyDescent="0.2">
      <c r="A328" s="11" t="s">
        <v>1519</v>
      </c>
      <c r="B328" s="13" t="s">
        <v>796</v>
      </c>
      <c r="C328" s="13" t="s">
        <v>798</v>
      </c>
      <c r="D328" s="39">
        <v>148.08850000000001</v>
      </c>
      <c r="E328" s="39">
        <v>-0.98654430000000004</v>
      </c>
      <c r="F328" s="39">
        <v>0.16443325</v>
      </c>
      <c r="G328" s="14">
        <v>1.01E-10</v>
      </c>
      <c r="H328" s="14">
        <v>1.55E-8</v>
      </c>
      <c r="I328" s="29" t="s">
        <v>575</v>
      </c>
      <c r="J328" s="15" t="s">
        <v>23</v>
      </c>
      <c r="L328" s="16"/>
      <c r="M328" s="16"/>
      <c r="N328" s="17"/>
      <c r="O328" s="17"/>
      <c r="P328" s="4"/>
      <c r="Q328" s="4"/>
      <c r="R328" s="4"/>
      <c r="S328" s="4"/>
    </row>
    <row r="329" spans="1:19" ht="15.75" customHeight="1" x14ac:dyDescent="0.2">
      <c r="A329" s="11" t="s">
        <v>1520</v>
      </c>
      <c r="B329" s="13" t="s">
        <v>795</v>
      </c>
      <c r="C329" s="13" t="s">
        <v>797</v>
      </c>
      <c r="D329" s="39">
        <v>62.604253300000003</v>
      </c>
      <c r="E329" s="39">
        <v>-1.0034859</v>
      </c>
      <c r="F329" s="39">
        <v>0.22394407</v>
      </c>
      <c r="G329" s="14">
        <v>3.1899999999999998E-7</v>
      </c>
      <c r="H329" s="14">
        <v>2.51E-5</v>
      </c>
      <c r="I329" s="29" t="s">
        <v>575</v>
      </c>
      <c r="J329" s="15" t="s">
        <v>23</v>
      </c>
      <c r="P329" s="4"/>
      <c r="Q329" s="4"/>
      <c r="R329" s="4"/>
      <c r="S329" s="4"/>
    </row>
    <row r="330" spans="1:19" ht="15.75" customHeight="1" x14ac:dyDescent="0.2">
      <c r="A330" s="11" t="s">
        <v>1521</v>
      </c>
      <c r="B330" s="13" t="s">
        <v>998</v>
      </c>
      <c r="C330" s="13" t="s">
        <v>999</v>
      </c>
      <c r="D330" s="39">
        <v>289.07897100000002</v>
      </c>
      <c r="E330" s="39">
        <v>-1.0115786</v>
      </c>
      <c r="F330" s="39">
        <v>0.29945359999999999</v>
      </c>
      <c r="G330" s="14">
        <v>1.8099999999999999E-5</v>
      </c>
      <c r="H330" s="14">
        <v>6.7544999999999997E-4</v>
      </c>
      <c r="I330" s="29" t="s">
        <v>575</v>
      </c>
      <c r="J330" s="15" t="s">
        <v>23</v>
      </c>
      <c r="L330" s="18"/>
      <c r="M330" s="18"/>
      <c r="N330" s="5"/>
      <c r="O330" s="18"/>
      <c r="P330" s="4"/>
      <c r="Q330" s="4"/>
      <c r="R330" s="4"/>
      <c r="S330" s="4"/>
    </row>
    <row r="331" spans="1:19" ht="15.75" customHeight="1" x14ac:dyDescent="0.2">
      <c r="A331" s="11" t="s">
        <v>1522</v>
      </c>
      <c r="B331" s="13" t="s">
        <v>1104</v>
      </c>
      <c r="C331" s="13" t="s">
        <v>1105</v>
      </c>
      <c r="D331" s="39">
        <v>257.171223</v>
      </c>
      <c r="E331" s="39">
        <v>-1.0174179999999999</v>
      </c>
      <c r="F331" s="39">
        <v>0.18405378999999999</v>
      </c>
      <c r="G331" s="14">
        <v>1.6399999999999999E-9</v>
      </c>
      <c r="H331" s="14">
        <v>2.1799999999999999E-7</v>
      </c>
      <c r="I331" s="29" t="s">
        <v>575</v>
      </c>
      <c r="J331" s="15" t="s">
        <v>23</v>
      </c>
      <c r="P331" s="4"/>
      <c r="Q331" s="4"/>
      <c r="R331" s="4"/>
      <c r="S331" s="4"/>
    </row>
    <row r="332" spans="1:19" ht="15.75" customHeight="1" x14ac:dyDescent="0.2">
      <c r="A332" s="11" t="s">
        <v>1523</v>
      </c>
      <c r="B332" s="13" t="s">
        <v>18</v>
      </c>
      <c r="C332" s="13" t="s">
        <v>861</v>
      </c>
      <c r="D332" s="39">
        <v>44.396873800000002</v>
      </c>
      <c r="E332" s="39">
        <v>-1.045922</v>
      </c>
      <c r="F332" s="39">
        <v>0.33355458999999998</v>
      </c>
      <c r="G332" s="14">
        <v>8.8499999999999996E-5</v>
      </c>
      <c r="H332" s="14">
        <v>2.3580099999999998E-3</v>
      </c>
      <c r="I332" s="29" t="s">
        <v>575</v>
      </c>
      <c r="J332" s="15" t="s">
        <v>23</v>
      </c>
      <c r="P332" s="4"/>
      <c r="Q332" s="4"/>
      <c r="R332" s="4"/>
      <c r="S332" s="4"/>
    </row>
    <row r="333" spans="1:19" ht="15.75" customHeight="1" x14ac:dyDescent="0.2">
      <c r="A333" s="11" t="s">
        <v>1524</v>
      </c>
      <c r="B333" s="13" t="s">
        <v>1014</v>
      </c>
      <c r="C333" s="13" t="s">
        <v>1015</v>
      </c>
      <c r="D333" s="39">
        <v>39.5916237</v>
      </c>
      <c r="E333" s="39">
        <v>-1.0506629000000001</v>
      </c>
      <c r="F333" s="39">
        <v>0.24359001</v>
      </c>
      <c r="G333" s="14">
        <v>8.5300000000000003E-7</v>
      </c>
      <c r="H333" s="14">
        <v>5.8100000000000003E-5</v>
      </c>
      <c r="I333" s="29" t="s">
        <v>575</v>
      </c>
      <c r="J333" s="15" t="s">
        <v>23</v>
      </c>
      <c r="L333" s="16"/>
      <c r="M333" s="16"/>
      <c r="N333" s="16"/>
      <c r="O333" s="16"/>
      <c r="P333" s="4"/>
      <c r="Q333" s="4"/>
      <c r="R333" s="4"/>
      <c r="S333" s="4"/>
    </row>
    <row r="334" spans="1:19" ht="15.75" customHeight="1" x14ac:dyDescent="0.2">
      <c r="A334" s="11" t="s">
        <v>1525</v>
      </c>
      <c r="B334" s="13" t="s">
        <v>1019</v>
      </c>
      <c r="C334" s="13" t="s">
        <v>1020</v>
      </c>
      <c r="D334" s="39">
        <v>2463.8808199999999</v>
      </c>
      <c r="E334" s="39">
        <v>-1.0944666000000001</v>
      </c>
      <c r="F334" s="39">
        <v>0.30112073</v>
      </c>
      <c r="G334" s="14">
        <v>5.7599999999999999E-6</v>
      </c>
      <c r="H334" s="14">
        <v>2.7566E-4</v>
      </c>
      <c r="I334" s="29" t="s">
        <v>575</v>
      </c>
      <c r="J334" s="15" t="s">
        <v>23</v>
      </c>
      <c r="L334" s="16"/>
      <c r="M334" s="16"/>
      <c r="N334" s="17"/>
      <c r="O334" s="16"/>
      <c r="P334" s="4"/>
      <c r="Q334" s="4"/>
      <c r="R334" s="4"/>
      <c r="S334" s="4"/>
    </row>
    <row r="335" spans="1:19" ht="15.75" customHeight="1" x14ac:dyDescent="0.2">
      <c r="A335" s="11" t="s">
        <v>1526</v>
      </c>
      <c r="B335" s="13" t="s">
        <v>1527</v>
      </c>
      <c r="C335" s="13" t="s">
        <v>1528</v>
      </c>
      <c r="D335" s="39">
        <v>12.3387572</v>
      </c>
      <c r="E335" s="39">
        <v>-1.1034470999999999</v>
      </c>
      <c r="F335" s="39">
        <v>0.40536179999999999</v>
      </c>
      <c r="G335" s="14">
        <v>2.7298999999999997E-4</v>
      </c>
      <c r="H335" s="14">
        <v>5.5010500000000004E-3</v>
      </c>
      <c r="I335" s="29" t="s">
        <v>575</v>
      </c>
      <c r="J335" s="15" t="s">
        <v>23</v>
      </c>
      <c r="L335" s="21"/>
      <c r="M335" s="16"/>
      <c r="N335" s="21"/>
      <c r="O335" s="17"/>
      <c r="P335" s="4"/>
      <c r="Q335" s="4"/>
      <c r="R335" s="4"/>
      <c r="S335" s="4"/>
    </row>
    <row r="336" spans="1:19" ht="15.75" customHeight="1" x14ac:dyDescent="0.2">
      <c r="A336" s="11" t="s">
        <v>839</v>
      </c>
      <c r="B336" s="13" t="s">
        <v>18</v>
      </c>
      <c r="C336" s="13" t="s">
        <v>1186</v>
      </c>
      <c r="D336" s="39">
        <v>87.157950400000004</v>
      </c>
      <c r="E336" s="39">
        <v>-1.1135013</v>
      </c>
      <c r="F336" s="39">
        <v>0.19572302999999999</v>
      </c>
      <c r="G336" s="14">
        <v>7.3600000000000004E-10</v>
      </c>
      <c r="H336" s="14">
        <v>1.0700000000000001E-7</v>
      </c>
      <c r="I336" s="29" t="s">
        <v>575</v>
      </c>
      <c r="J336" s="15" t="s">
        <v>23</v>
      </c>
      <c r="L336" s="5"/>
      <c r="M336" s="5"/>
      <c r="N336" s="5"/>
      <c r="O336" s="5"/>
      <c r="P336" s="4"/>
      <c r="Q336" s="4"/>
      <c r="R336" s="4"/>
      <c r="S336" s="4"/>
    </row>
    <row r="337" spans="1:19" ht="15.75" customHeight="1" x14ac:dyDescent="0.2">
      <c r="A337" s="11" t="s">
        <v>1529</v>
      </c>
      <c r="B337" s="13" t="s">
        <v>764</v>
      </c>
      <c r="C337" s="13" t="s">
        <v>1210</v>
      </c>
      <c r="D337" s="39">
        <v>3082.9148300000002</v>
      </c>
      <c r="E337" s="39">
        <v>-1.1257741000000001</v>
      </c>
      <c r="F337" s="39">
        <v>0.25638370999999999</v>
      </c>
      <c r="G337" s="14">
        <v>3.72E-7</v>
      </c>
      <c r="H337" s="14">
        <v>2.7800000000000001E-5</v>
      </c>
      <c r="I337" s="29" t="s">
        <v>575</v>
      </c>
      <c r="J337" s="15" t="s">
        <v>23</v>
      </c>
      <c r="L337" s="16"/>
      <c r="M337" s="16"/>
      <c r="N337" s="17"/>
      <c r="O337" s="16"/>
      <c r="P337" s="4"/>
      <c r="Q337" s="4"/>
      <c r="R337" s="4"/>
      <c r="S337" s="4"/>
    </row>
    <row r="338" spans="1:19" ht="15.75" customHeight="1" x14ac:dyDescent="0.2">
      <c r="A338" s="11" t="s">
        <v>1163</v>
      </c>
      <c r="B338" s="13" t="s">
        <v>764</v>
      </c>
      <c r="C338" s="13" t="s">
        <v>1212</v>
      </c>
      <c r="D338" s="39">
        <v>424.28431699999999</v>
      </c>
      <c r="E338" s="39">
        <v>-1.2105988999999999</v>
      </c>
      <c r="F338" s="39">
        <v>0.32926783999999998</v>
      </c>
      <c r="G338" s="14">
        <v>6.8600000000000004E-6</v>
      </c>
      <c r="H338" s="14">
        <v>3.1349999999999998E-4</v>
      </c>
      <c r="I338" s="29" t="s">
        <v>575</v>
      </c>
      <c r="J338" s="15" t="s">
        <v>23</v>
      </c>
      <c r="L338" s="16"/>
      <c r="M338" s="16"/>
      <c r="N338" s="17"/>
      <c r="O338" s="16"/>
      <c r="P338" s="4"/>
      <c r="Q338" s="4"/>
      <c r="R338" s="4"/>
      <c r="S338" s="4"/>
    </row>
    <row r="339" spans="1:19" ht="15.75" customHeight="1" x14ac:dyDescent="0.2">
      <c r="A339" s="11" t="s">
        <v>1530</v>
      </c>
      <c r="B339" s="13" t="s">
        <v>880</v>
      </c>
      <c r="C339" s="13" t="s">
        <v>881</v>
      </c>
      <c r="D339" s="39">
        <v>37.9448778</v>
      </c>
      <c r="E339" s="39">
        <v>-1.3147842999999999</v>
      </c>
      <c r="F339" s="39">
        <v>0.29204817</v>
      </c>
      <c r="G339" s="14">
        <v>4.0400000000000002E-7</v>
      </c>
      <c r="H339" s="14">
        <v>2.9499999999999999E-5</v>
      </c>
      <c r="I339" s="29" t="s">
        <v>575</v>
      </c>
      <c r="J339" s="15" t="s">
        <v>23</v>
      </c>
      <c r="L339" s="16"/>
      <c r="M339" s="16"/>
      <c r="N339" s="17"/>
      <c r="O339" s="16"/>
      <c r="P339" s="4"/>
      <c r="Q339" s="4"/>
      <c r="R339" s="4"/>
      <c r="S339" s="4"/>
    </row>
    <row r="340" spans="1:19" ht="15.75" customHeight="1" x14ac:dyDescent="0.2">
      <c r="A340" s="11" t="s">
        <v>1454</v>
      </c>
      <c r="B340" s="13" t="s">
        <v>18</v>
      </c>
      <c r="C340" s="13" t="s">
        <v>845</v>
      </c>
      <c r="D340" s="39">
        <v>11.1653865</v>
      </c>
      <c r="E340" s="39">
        <v>-1.3444693999999999</v>
      </c>
      <c r="F340" s="39">
        <v>0.46477626999999999</v>
      </c>
      <c r="G340" s="14">
        <v>1.6483000000000001E-4</v>
      </c>
      <c r="H340" s="14">
        <v>3.7600899999999998E-3</v>
      </c>
      <c r="I340" s="29" t="s">
        <v>575</v>
      </c>
      <c r="J340" s="15" t="s">
        <v>23</v>
      </c>
      <c r="L340" s="5"/>
      <c r="M340" s="5"/>
      <c r="N340" s="5"/>
      <c r="O340" s="5"/>
      <c r="P340" s="4"/>
      <c r="Q340" s="4"/>
      <c r="R340" s="4"/>
      <c r="S340" s="4"/>
    </row>
    <row r="341" spans="1:19" ht="15.75" customHeight="1" x14ac:dyDescent="0.2">
      <c r="A341" s="11" t="s">
        <v>1531</v>
      </c>
      <c r="B341" s="13" t="s">
        <v>18</v>
      </c>
      <c r="C341" s="13" t="s">
        <v>1059</v>
      </c>
      <c r="D341" s="39">
        <v>59.468441599999998</v>
      </c>
      <c r="E341" s="39">
        <v>-1.3462575000000001</v>
      </c>
      <c r="F341" s="39">
        <v>0.20985427000000001</v>
      </c>
      <c r="G341" s="14">
        <v>8.9999999999999996E-12</v>
      </c>
      <c r="H341" s="14">
        <v>1.8400000000000001E-9</v>
      </c>
      <c r="I341" s="29" t="s">
        <v>575</v>
      </c>
      <c r="J341" s="15" t="s">
        <v>23</v>
      </c>
      <c r="P341" s="4"/>
      <c r="Q341" s="4"/>
      <c r="R341" s="4"/>
      <c r="S341" s="4"/>
    </row>
    <row r="342" spans="1:19" ht="15.75" customHeight="1" x14ac:dyDescent="0.2">
      <c r="A342" s="11" t="s">
        <v>1532</v>
      </c>
      <c r="B342" s="13" t="s">
        <v>1012</v>
      </c>
      <c r="C342" s="13" t="s">
        <v>1013</v>
      </c>
      <c r="D342" s="39">
        <v>500.38707900000003</v>
      </c>
      <c r="E342" s="39">
        <v>-1.4999758000000001</v>
      </c>
      <c r="F342" s="39">
        <v>0.21754995999999999</v>
      </c>
      <c r="G342" s="14">
        <v>4.91E-14</v>
      </c>
      <c r="H342" s="14">
        <v>1.1600000000000001E-11</v>
      </c>
      <c r="I342" s="29" t="s">
        <v>575</v>
      </c>
      <c r="J342" s="15" t="s">
        <v>23</v>
      </c>
      <c r="L342" s="16"/>
      <c r="M342" s="16"/>
      <c r="N342" s="16"/>
      <c r="O342" s="16"/>
      <c r="P342" s="4"/>
      <c r="Q342" s="4"/>
      <c r="R342" s="4"/>
      <c r="S342" s="4"/>
    </row>
    <row r="343" spans="1:19" ht="15.75" customHeight="1" x14ac:dyDescent="0.2">
      <c r="A343" s="11" t="s">
        <v>1533</v>
      </c>
      <c r="B343" s="13" t="s">
        <v>18</v>
      </c>
      <c r="C343" s="13" t="s">
        <v>898</v>
      </c>
      <c r="D343" s="39">
        <v>15.7707687</v>
      </c>
      <c r="E343" s="39">
        <v>-1.5045740000000001</v>
      </c>
      <c r="F343" s="39">
        <v>0.45888498</v>
      </c>
      <c r="G343" s="14">
        <v>4.9200000000000003E-5</v>
      </c>
      <c r="H343" s="14">
        <v>1.4626400000000001E-3</v>
      </c>
      <c r="I343" s="29" t="s">
        <v>575</v>
      </c>
      <c r="J343" s="15" t="s">
        <v>23</v>
      </c>
      <c r="L343" s="34"/>
      <c r="M343" s="34"/>
      <c r="N343" s="26"/>
      <c r="O343" s="34"/>
      <c r="P343" s="4"/>
      <c r="Q343" s="4"/>
      <c r="R343" s="4"/>
      <c r="S343" s="4"/>
    </row>
    <row r="344" spans="1:19" ht="15.75" customHeight="1" x14ac:dyDescent="0.2">
      <c r="A344" s="11" t="s">
        <v>1534</v>
      </c>
      <c r="B344" s="13" t="s">
        <v>18</v>
      </c>
      <c r="C344" s="13" t="s">
        <v>1201</v>
      </c>
      <c r="D344" s="39">
        <v>38.270845700000002</v>
      </c>
      <c r="E344" s="39">
        <v>-1.5828846999999999</v>
      </c>
      <c r="F344" s="39">
        <v>0.52740593999999996</v>
      </c>
      <c r="G344" s="14">
        <v>5.9599999999999999E-5</v>
      </c>
      <c r="H344" s="14">
        <v>1.69505E-3</v>
      </c>
      <c r="I344" s="29" t="s">
        <v>575</v>
      </c>
      <c r="J344" s="15" t="s">
        <v>23</v>
      </c>
      <c r="L344" s="5"/>
      <c r="M344" s="5"/>
      <c r="N344" s="5"/>
      <c r="O344" s="5"/>
      <c r="P344" s="4"/>
      <c r="Q344" s="4"/>
      <c r="R344" s="4"/>
      <c r="S344" s="4"/>
    </row>
    <row r="345" spans="1:19" ht="15.75" customHeight="1" x14ac:dyDescent="0.2">
      <c r="A345" s="11" t="s">
        <v>1535</v>
      </c>
      <c r="B345" s="13" t="s">
        <v>888</v>
      </c>
      <c r="C345" s="13" t="s">
        <v>889</v>
      </c>
      <c r="D345" s="39">
        <v>474.13581599999998</v>
      </c>
      <c r="E345" s="39">
        <v>-1.5929319</v>
      </c>
      <c r="F345" s="39">
        <v>0.296852</v>
      </c>
      <c r="G345" s="14">
        <v>2.6299999999999998E-9</v>
      </c>
      <c r="H345" s="14">
        <v>2.9900000000000002E-7</v>
      </c>
      <c r="I345" s="29" t="s">
        <v>575</v>
      </c>
      <c r="J345" s="15" t="s">
        <v>23</v>
      </c>
      <c r="L345" s="16"/>
      <c r="M345" s="16"/>
      <c r="N345" s="17"/>
      <c r="O345" s="16"/>
      <c r="P345" s="5"/>
      <c r="Q345" s="5"/>
      <c r="R345" s="4"/>
      <c r="S345" s="4"/>
    </row>
    <row r="346" spans="1:19" ht="15.75" customHeight="1" x14ac:dyDescent="0.2">
      <c r="A346" s="11" t="s">
        <v>1214</v>
      </c>
      <c r="B346" s="13" t="s">
        <v>1216</v>
      </c>
      <c r="C346" s="13" t="s">
        <v>1217</v>
      </c>
      <c r="D346" s="39">
        <v>133.85310699999999</v>
      </c>
      <c r="E346" s="39">
        <v>-2.2359448</v>
      </c>
      <c r="F346" s="39">
        <v>0.3226097</v>
      </c>
      <c r="G346" s="14">
        <v>1.0199999999999999E-13</v>
      </c>
      <c r="H346" s="14">
        <v>2.23E-11</v>
      </c>
      <c r="I346" s="29" t="s">
        <v>575</v>
      </c>
      <c r="J346" s="15" t="s">
        <v>23</v>
      </c>
      <c r="L346" s="16"/>
      <c r="M346" s="16"/>
      <c r="N346" s="16"/>
      <c r="O346" s="16"/>
      <c r="P346" s="4"/>
      <c r="Q346" s="4"/>
      <c r="R346" s="4"/>
      <c r="S346" s="4"/>
    </row>
    <row r="347" spans="1:19" ht="15.75" customHeight="1" x14ac:dyDescent="0.2">
      <c r="A347" s="11" t="s">
        <v>97</v>
      </c>
      <c r="B347" s="13" t="s">
        <v>1222</v>
      </c>
      <c r="C347" s="13" t="s">
        <v>1223</v>
      </c>
      <c r="D347" s="39">
        <v>378.57957399999998</v>
      </c>
      <c r="E347" s="39">
        <v>-2.4677498999999998</v>
      </c>
      <c r="F347" s="39">
        <v>0.21321059000000001</v>
      </c>
      <c r="G347" s="14">
        <v>2.5000000000000002E-32</v>
      </c>
      <c r="H347" s="14">
        <v>1.9199999999999999E-29</v>
      </c>
      <c r="I347" s="29" t="s">
        <v>575</v>
      </c>
      <c r="J347" s="15" t="s">
        <v>23</v>
      </c>
      <c r="L347" s="23"/>
      <c r="M347" s="30"/>
      <c r="N347" s="17"/>
      <c r="O347" s="23"/>
      <c r="P347" s="4"/>
      <c r="Q347" s="4"/>
      <c r="R347" s="4"/>
      <c r="S347" s="4"/>
    </row>
    <row r="348" spans="1:19" ht="15.75" customHeight="1" x14ac:dyDescent="0.2">
      <c r="A348" s="11" t="s">
        <v>1536</v>
      </c>
      <c r="B348" s="13" t="s">
        <v>832</v>
      </c>
      <c r="C348" s="13" t="s">
        <v>834</v>
      </c>
      <c r="D348" s="39">
        <v>217.01921400000001</v>
      </c>
      <c r="E348" s="39">
        <v>-2.5634782999999999</v>
      </c>
      <c r="F348" s="39">
        <v>0.21890076</v>
      </c>
      <c r="G348" s="14">
        <v>1.03E-32</v>
      </c>
      <c r="H348" s="14">
        <v>1.0499999999999999E-29</v>
      </c>
      <c r="I348" s="29" t="s">
        <v>575</v>
      </c>
      <c r="J348" s="15" t="s">
        <v>23</v>
      </c>
      <c r="L348" s="16"/>
      <c r="M348" s="16"/>
      <c r="N348" s="19"/>
      <c r="O348" s="16"/>
      <c r="P348" s="4"/>
      <c r="Q348" s="4"/>
      <c r="R348" s="4"/>
      <c r="S348" s="4"/>
    </row>
    <row r="349" spans="1:19" ht="15.75" customHeight="1" x14ac:dyDescent="0.2">
      <c r="A349" s="11" t="s">
        <v>1537</v>
      </c>
      <c r="B349" s="13" t="s">
        <v>1219</v>
      </c>
      <c r="C349" s="13" t="s">
        <v>1220</v>
      </c>
      <c r="D349" s="39">
        <v>528.62674300000003</v>
      </c>
      <c r="E349" s="39">
        <v>-2.6137630999999999</v>
      </c>
      <c r="F349" s="39">
        <v>0.20265182000000001</v>
      </c>
      <c r="G349" s="14">
        <v>2.8499999999999998E-39</v>
      </c>
      <c r="H349" s="14">
        <v>4.3599999999999997E-36</v>
      </c>
      <c r="I349" s="29" t="s">
        <v>575</v>
      </c>
      <c r="J349" s="15" t="s">
        <v>23</v>
      </c>
      <c r="L349" s="16"/>
      <c r="M349" s="16"/>
      <c r="N349" s="17"/>
      <c r="O349" s="16"/>
      <c r="P349" s="4"/>
      <c r="Q349" s="4"/>
      <c r="R349" s="4"/>
      <c r="S349" s="4"/>
    </row>
    <row r="350" spans="1:19" ht="15.75" customHeight="1" x14ac:dyDescent="0.2">
      <c r="A350" s="11" t="s">
        <v>1218</v>
      </c>
      <c r="B350" s="13" t="s">
        <v>509</v>
      </c>
      <c r="C350" s="13" t="s">
        <v>1226</v>
      </c>
      <c r="D350" s="39">
        <v>543.26336400000002</v>
      </c>
      <c r="E350" s="39">
        <v>-2.7101644</v>
      </c>
      <c r="F350" s="39">
        <v>0.26495559000000002</v>
      </c>
      <c r="G350" s="14">
        <v>5.1399999999999998E-26</v>
      </c>
      <c r="H350" s="14">
        <v>3.1500000000000001E-23</v>
      </c>
      <c r="I350" s="29" t="s">
        <v>575</v>
      </c>
      <c r="J350" s="15" t="s">
        <v>23</v>
      </c>
      <c r="L350" s="23"/>
      <c r="M350" s="23"/>
      <c r="N350" s="17"/>
      <c r="O350" s="23"/>
      <c r="P350" s="4"/>
      <c r="Q350" s="4"/>
      <c r="R350" s="4"/>
      <c r="S350" s="4"/>
    </row>
    <row r="351" spans="1:19" ht="15.75" customHeight="1" x14ac:dyDescent="0.2">
      <c r="A351" s="11" t="s">
        <v>1538</v>
      </c>
      <c r="B351" s="13" t="s">
        <v>957</v>
      </c>
      <c r="C351" s="13" t="s">
        <v>958</v>
      </c>
      <c r="D351" s="39">
        <v>83.531053</v>
      </c>
      <c r="E351" s="39">
        <v>-2.8315883999999998</v>
      </c>
      <c r="F351" s="39">
        <v>0.35804080999999999</v>
      </c>
      <c r="G351" s="14">
        <v>4.1999999999999998E-17</v>
      </c>
      <c r="H351" s="14">
        <v>1.17E-14</v>
      </c>
      <c r="I351" s="29" t="s">
        <v>575</v>
      </c>
      <c r="J351" s="15" t="s">
        <v>23</v>
      </c>
      <c r="L351" s="16"/>
      <c r="M351" s="16"/>
      <c r="N351" s="17"/>
      <c r="O351" s="16"/>
      <c r="P351" s="4"/>
      <c r="Q351" s="4"/>
      <c r="R351" s="4"/>
      <c r="S351" s="4"/>
    </row>
    <row r="352" spans="1:19" ht="15.75" customHeight="1" x14ac:dyDescent="0.2">
      <c r="A352" s="11" t="s">
        <v>1539</v>
      </c>
      <c r="B352" s="13" t="s">
        <v>816</v>
      </c>
      <c r="C352" s="13" t="s">
        <v>817</v>
      </c>
      <c r="D352" s="39">
        <v>239.04516799999999</v>
      </c>
      <c r="E352" s="39">
        <v>-3.1669863999999999</v>
      </c>
      <c r="F352" s="39">
        <v>0.23388695000000001</v>
      </c>
      <c r="G352" s="14">
        <v>3.25E-43</v>
      </c>
      <c r="H352" s="14">
        <v>9.9500000000000006E-40</v>
      </c>
      <c r="I352" s="29" t="s">
        <v>575</v>
      </c>
      <c r="J352" s="15" t="s">
        <v>23</v>
      </c>
      <c r="L352" s="16"/>
      <c r="M352" s="16"/>
      <c r="N352" s="17"/>
      <c r="O352" s="16"/>
      <c r="P352" s="4"/>
      <c r="Q352" s="4"/>
      <c r="R352" s="4"/>
      <c r="S352" s="4"/>
    </row>
    <row r="353" spans="16:19" ht="15.75" customHeight="1" x14ac:dyDescent="0.2">
      <c r="P353" s="4"/>
      <c r="Q353" s="4"/>
      <c r="R353" s="4"/>
      <c r="S353" s="4"/>
    </row>
    <row r="354" spans="16:19" ht="15.75" customHeight="1" x14ac:dyDescent="0.2">
      <c r="P354" s="4"/>
      <c r="Q354" s="4"/>
      <c r="R354" s="4"/>
      <c r="S354" s="4"/>
    </row>
    <row r="355" spans="16:19" ht="15.75" customHeight="1" x14ac:dyDescent="0.2">
      <c r="P355" s="4"/>
      <c r="Q355" s="4"/>
      <c r="R355" s="4"/>
      <c r="S355" s="4"/>
    </row>
    <row r="356" spans="16:19" ht="15.75" customHeight="1" x14ac:dyDescent="0.2">
      <c r="P356" s="4"/>
      <c r="Q356" s="4"/>
      <c r="R356" s="4"/>
      <c r="S356" s="4"/>
    </row>
    <row r="357" spans="16:19" ht="15.75" customHeight="1" x14ac:dyDescent="0.2">
      <c r="P357" s="4"/>
      <c r="Q357" s="4"/>
      <c r="R357" s="4"/>
      <c r="S357" s="4"/>
    </row>
    <row r="358" spans="16:19" ht="15.75" customHeight="1" x14ac:dyDescent="0.2">
      <c r="P358" s="4"/>
      <c r="Q358" s="4"/>
      <c r="R358" s="4"/>
      <c r="S358" s="4"/>
    </row>
    <row r="359" spans="16:19" ht="15.75" customHeight="1" x14ac:dyDescent="0.2">
      <c r="P359" s="4"/>
      <c r="Q359" s="4"/>
      <c r="R359" s="4"/>
      <c r="S359" s="4"/>
    </row>
    <row r="360" spans="16:19" ht="15.75" customHeight="1" x14ac:dyDescent="0.2">
      <c r="P360" s="4"/>
      <c r="Q360" s="4"/>
      <c r="R360" s="4"/>
      <c r="S360" s="4"/>
    </row>
    <row r="361" spans="16:19" ht="15.75" customHeight="1" x14ac:dyDescent="0.2">
      <c r="P361" s="4"/>
      <c r="Q361" s="4"/>
      <c r="R361" s="4"/>
      <c r="S361" s="4"/>
    </row>
    <row r="362" spans="16:19" ht="15.75" customHeight="1" x14ac:dyDescent="0.2">
      <c r="P362" s="4"/>
      <c r="Q362" s="4"/>
      <c r="R362" s="4"/>
      <c r="S362" s="4"/>
    </row>
    <row r="363" spans="16:19" ht="15.75" customHeight="1" x14ac:dyDescent="0.2">
      <c r="P363" s="4"/>
      <c r="Q363" s="4"/>
      <c r="R363" s="4"/>
      <c r="S363" s="4"/>
    </row>
    <row r="364" spans="16:19" ht="15.75" customHeight="1" x14ac:dyDescent="0.2">
      <c r="P364" s="4"/>
      <c r="Q364" s="4"/>
      <c r="R364" s="4"/>
      <c r="S364" s="4"/>
    </row>
    <row r="365" spans="16:19" ht="15.75" customHeight="1" x14ac:dyDescent="0.2">
      <c r="P365" s="4"/>
      <c r="Q365" s="4"/>
      <c r="R365" s="4"/>
      <c r="S365" s="4"/>
    </row>
    <row r="366" spans="16:19" ht="15.75" customHeight="1" x14ac:dyDescent="0.2">
      <c r="P366" s="4"/>
      <c r="Q366" s="4"/>
      <c r="R366" s="4"/>
      <c r="S366" s="4"/>
    </row>
    <row r="367" spans="16:19" ht="15.75" customHeight="1" x14ac:dyDescent="0.2">
      <c r="P367" s="4"/>
      <c r="Q367" s="4"/>
      <c r="R367" s="4"/>
      <c r="S367" s="4"/>
    </row>
    <row r="368" spans="16:19" ht="15.75" customHeight="1" x14ac:dyDescent="0.2">
      <c r="P368" s="4"/>
      <c r="Q368" s="4"/>
      <c r="R368" s="4"/>
      <c r="S368" s="4"/>
    </row>
    <row r="369" spans="16:19" ht="15.75" customHeight="1" x14ac:dyDescent="0.2">
      <c r="P369" s="4"/>
      <c r="Q369" s="4"/>
      <c r="R369" s="4"/>
      <c r="S369" s="4"/>
    </row>
    <row r="370" spans="16:19" ht="15.75" customHeight="1" x14ac:dyDescent="0.2">
      <c r="P370" s="4"/>
      <c r="Q370" s="4"/>
      <c r="R370" s="4"/>
      <c r="S370" s="4"/>
    </row>
    <row r="371" spans="16:19" ht="15.75" customHeight="1" x14ac:dyDescent="0.2">
      <c r="P371" s="4"/>
      <c r="Q371" s="4"/>
      <c r="R371" s="4"/>
      <c r="S371" s="4"/>
    </row>
    <row r="372" spans="16:19" ht="15.75" customHeight="1" x14ac:dyDescent="0.2">
      <c r="P372" s="4"/>
      <c r="Q372" s="4"/>
      <c r="R372" s="4"/>
      <c r="S372" s="4"/>
    </row>
    <row r="373" spans="16:19" ht="15.75" customHeight="1" x14ac:dyDescent="0.2">
      <c r="P373" s="4"/>
      <c r="Q373" s="4"/>
      <c r="R373" s="4"/>
      <c r="S373" s="4"/>
    </row>
    <row r="374" spans="16:19" ht="15.75" customHeight="1" x14ac:dyDescent="0.2">
      <c r="P374" s="4"/>
      <c r="Q374" s="4"/>
      <c r="R374" s="4"/>
      <c r="S374" s="4"/>
    </row>
    <row r="375" spans="16:19" ht="15.75" customHeight="1" x14ac:dyDescent="0.2">
      <c r="P375" s="4"/>
      <c r="Q375" s="4"/>
      <c r="R375" s="4"/>
      <c r="S375" s="4"/>
    </row>
    <row r="376" spans="16:19" ht="15.75" customHeight="1" x14ac:dyDescent="0.2">
      <c r="P376" s="4"/>
      <c r="Q376" s="4"/>
      <c r="R376" s="4"/>
      <c r="S376" s="4"/>
    </row>
    <row r="377" spans="16:19" ht="15.75" customHeight="1" x14ac:dyDescent="0.2">
      <c r="P377" s="4"/>
      <c r="Q377" s="4"/>
      <c r="R377" s="4"/>
      <c r="S377" s="4"/>
    </row>
    <row r="378" spans="16:19" ht="15.75" customHeight="1" x14ac:dyDescent="0.2">
      <c r="P378" s="4"/>
      <c r="Q378" s="4"/>
      <c r="R378" s="4"/>
      <c r="S378" s="4"/>
    </row>
    <row r="379" spans="16:19" ht="15.75" customHeight="1" x14ac:dyDescent="0.2">
      <c r="P379" s="4"/>
      <c r="Q379" s="4"/>
      <c r="R379" s="4"/>
      <c r="S379" s="4"/>
    </row>
    <row r="380" spans="16:19" ht="15.75" customHeight="1" x14ac:dyDescent="0.2">
      <c r="P380" s="4"/>
      <c r="Q380" s="4"/>
      <c r="R380" s="4"/>
      <c r="S380" s="4"/>
    </row>
    <row r="381" spans="16:19" ht="15.75" customHeight="1" x14ac:dyDescent="0.2">
      <c r="P381" s="4"/>
      <c r="Q381" s="4"/>
      <c r="R381" s="4"/>
      <c r="S381" s="4"/>
    </row>
    <row r="382" spans="16:19" ht="15.75" customHeight="1" x14ac:dyDescent="0.2">
      <c r="P382" s="4"/>
      <c r="Q382" s="4"/>
      <c r="R382" s="4"/>
      <c r="S382" s="4"/>
    </row>
    <row r="383" spans="16:19" ht="15.75" customHeight="1" x14ac:dyDescent="0.2">
      <c r="P383" s="4"/>
      <c r="Q383" s="4"/>
      <c r="R383" s="4"/>
      <c r="S383" s="4"/>
    </row>
    <row r="384" spans="16:19" ht="15.75" customHeight="1" x14ac:dyDescent="0.2">
      <c r="P384" s="4"/>
      <c r="Q384" s="4"/>
      <c r="R384" s="4"/>
      <c r="S384" s="4"/>
    </row>
    <row r="385" spans="16:19" ht="15.75" customHeight="1" x14ac:dyDescent="0.2">
      <c r="P385" s="4"/>
      <c r="Q385" s="4"/>
      <c r="R385" s="4"/>
      <c r="S385" s="4"/>
    </row>
    <row r="386" spans="16:19" ht="15.75" customHeight="1" x14ac:dyDescent="0.2">
      <c r="P386" s="4"/>
      <c r="Q386" s="4"/>
      <c r="R386" s="4"/>
      <c r="S386" s="4"/>
    </row>
    <row r="387" spans="16:19" ht="15.75" customHeight="1" x14ac:dyDescent="0.2">
      <c r="P387" s="4"/>
      <c r="Q387" s="4"/>
      <c r="R387" s="4"/>
      <c r="S387" s="4"/>
    </row>
    <row r="388" spans="16:19" ht="15.75" customHeight="1" x14ac:dyDescent="0.2">
      <c r="P388" s="4"/>
      <c r="Q388" s="4"/>
      <c r="R388" s="4"/>
      <c r="S388" s="4"/>
    </row>
    <row r="389" spans="16:19" ht="15.75" customHeight="1" x14ac:dyDescent="0.2">
      <c r="P389" s="4"/>
      <c r="Q389" s="4"/>
      <c r="R389" s="4"/>
      <c r="S389" s="4"/>
    </row>
    <row r="390" spans="16:19" ht="15.75" customHeight="1" x14ac:dyDescent="0.2">
      <c r="P390" s="4"/>
      <c r="Q390" s="4"/>
      <c r="R390" s="4"/>
      <c r="S390" s="4"/>
    </row>
    <row r="391" spans="16:19" ht="15.75" customHeight="1" x14ac:dyDescent="0.2">
      <c r="P391" s="4"/>
      <c r="Q391" s="4"/>
      <c r="R391" s="4"/>
      <c r="S391" s="4"/>
    </row>
    <row r="392" spans="16:19" ht="15.75" customHeight="1" x14ac:dyDescent="0.2">
      <c r="P392" s="4"/>
      <c r="Q392" s="4"/>
      <c r="R392" s="4"/>
      <c r="S392" s="4"/>
    </row>
    <row r="393" spans="16:19" ht="15.75" customHeight="1" x14ac:dyDescent="0.2">
      <c r="P393" s="4"/>
      <c r="Q393" s="4"/>
      <c r="R393" s="4"/>
      <c r="S393" s="4"/>
    </row>
    <row r="394" spans="16:19" ht="15.75" customHeight="1" x14ac:dyDescent="0.2">
      <c r="P394" s="4"/>
      <c r="Q394" s="4"/>
      <c r="R394" s="4"/>
      <c r="S394" s="4"/>
    </row>
    <row r="395" spans="16:19" ht="15.75" customHeight="1" x14ac:dyDescent="0.2">
      <c r="P395" s="4"/>
      <c r="Q395" s="4"/>
      <c r="R395" s="4"/>
      <c r="S395" s="4"/>
    </row>
    <row r="396" spans="16:19" ht="15.75" customHeight="1" x14ac:dyDescent="0.2">
      <c r="P396" s="4"/>
      <c r="Q396" s="4"/>
      <c r="R396" s="4"/>
      <c r="S396" s="4"/>
    </row>
    <row r="397" spans="16:19" ht="15.75" customHeight="1" x14ac:dyDescent="0.2">
      <c r="P397" s="4"/>
      <c r="Q397" s="4"/>
      <c r="R397" s="4"/>
      <c r="S397" s="4"/>
    </row>
    <row r="398" spans="16:19" ht="15.75" customHeight="1" x14ac:dyDescent="0.2">
      <c r="P398" s="4"/>
      <c r="Q398" s="4"/>
      <c r="R398" s="4"/>
      <c r="S398" s="4"/>
    </row>
    <row r="399" spans="16:19" ht="15.75" customHeight="1" x14ac:dyDescent="0.2">
      <c r="P399" s="4"/>
      <c r="Q399" s="4"/>
      <c r="R399" s="4"/>
      <c r="S399" s="4"/>
    </row>
    <row r="400" spans="16:19" ht="15.75" customHeight="1" x14ac:dyDescent="0.2">
      <c r="P400" s="4"/>
      <c r="Q400" s="4"/>
      <c r="R400" s="4"/>
      <c r="S400" s="4"/>
    </row>
    <row r="401" spans="16:19" ht="15.75" customHeight="1" x14ac:dyDescent="0.2">
      <c r="P401" s="4"/>
      <c r="Q401" s="4"/>
      <c r="R401" s="4"/>
      <c r="S401" s="4"/>
    </row>
    <row r="402" spans="16:19" ht="15.75" customHeight="1" x14ac:dyDescent="0.2">
      <c r="P402" s="4"/>
      <c r="Q402" s="4"/>
      <c r="R402" s="4"/>
      <c r="S402" s="4"/>
    </row>
    <row r="403" spans="16:19" ht="15.75" customHeight="1" x14ac:dyDescent="0.2">
      <c r="P403" s="4"/>
      <c r="Q403" s="4"/>
      <c r="R403" s="4"/>
      <c r="S403" s="4"/>
    </row>
    <row r="404" spans="16:19" ht="15.75" customHeight="1" x14ac:dyDescent="0.2">
      <c r="P404" s="4"/>
      <c r="Q404" s="4"/>
      <c r="R404" s="4"/>
      <c r="S404" s="4"/>
    </row>
    <row r="405" spans="16:19" ht="15.75" customHeight="1" x14ac:dyDescent="0.2">
      <c r="P405" s="4"/>
      <c r="Q405" s="4"/>
      <c r="R405" s="4"/>
      <c r="S405" s="4"/>
    </row>
    <row r="406" spans="16:19" ht="15.75" customHeight="1" x14ac:dyDescent="0.2">
      <c r="P406" s="4"/>
      <c r="Q406" s="4"/>
      <c r="R406" s="4"/>
      <c r="S406" s="4"/>
    </row>
    <row r="407" spans="16:19" ht="15.75" customHeight="1" x14ac:dyDescent="0.2">
      <c r="P407" s="4"/>
      <c r="Q407" s="4"/>
      <c r="R407" s="4"/>
      <c r="S407" s="4"/>
    </row>
    <row r="408" spans="16:19" ht="15.75" customHeight="1" x14ac:dyDescent="0.2">
      <c r="P408" s="4"/>
      <c r="Q408" s="4"/>
      <c r="R408" s="4"/>
      <c r="S408" s="4"/>
    </row>
    <row r="409" spans="16:19" ht="15.75" customHeight="1" x14ac:dyDescent="0.2">
      <c r="P409" s="4"/>
      <c r="Q409" s="4"/>
      <c r="R409" s="4"/>
      <c r="S409" s="4"/>
    </row>
    <row r="410" spans="16:19" ht="15.75" customHeight="1" x14ac:dyDescent="0.2">
      <c r="P410" s="4"/>
      <c r="Q410" s="4"/>
      <c r="R410" s="4"/>
      <c r="S410" s="4"/>
    </row>
    <row r="411" spans="16:19" ht="15.75" customHeight="1" x14ac:dyDescent="0.2">
      <c r="P411" s="4"/>
      <c r="Q411" s="4"/>
      <c r="R411" s="4"/>
      <c r="S411" s="4"/>
    </row>
    <row r="412" spans="16:19" ht="15.75" customHeight="1" x14ac:dyDescent="0.2">
      <c r="P412" s="4"/>
      <c r="Q412" s="4"/>
      <c r="R412" s="4"/>
      <c r="S412" s="4"/>
    </row>
    <row r="413" spans="16:19" ht="15.75" customHeight="1" x14ac:dyDescent="0.2">
      <c r="P413" s="4"/>
      <c r="Q413" s="4"/>
      <c r="R413" s="4"/>
      <c r="S413" s="4"/>
    </row>
    <row r="414" spans="16:19" ht="15.75" customHeight="1" x14ac:dyDescent="0.2">
      <c r="P414" s="4"/>
      <c r="Q414" s="4"/>
      <c r="R414" s="4"/>
      <c r="S414" s="4"/>
    </row>
    <row r="415" spans="16:19" ht="15.75" customHeight="1" x14ac:dyDescent="0.2">
      <c r="P415" s="4"/>
      <c r="Q415" s="4"/>
      <c r="R415" s="4"/>
      <c r="S415" s="4"/>
    </row>
    <row r="416" spans="16:19" ht="15.75" customHeight="1" x14ac:dyDescent="0.2">
      <c r="P416" s="4"/>
      <c r="Q416" s="4"/>
      <c r="R416" s="4"/>
      <c r="S416" s="4"/>
    </row>
    <row r="417" spans="16:19" ht="15.75" customHeight="1" x14ac:dyDescent="0.2">
      <c r="P417" s="4"/>
      <c r="Q417" s="4"/>
      <c r="R417" s="4"/>
      <c r="S417" s="4"/>
    </row>
    <row r="418" spans="16:19" ht="15.75" customHeight="1" x14ac:dyDescent="0.2">
      <c r="P418" s="4"/>
      <c r="Q418" s="4"/>
      <c r="R418" s="4"/>
      <c r="S418" s="4"/>
    </row>
    <row r="419" spans="16:19" ht="15.75" customHeight="1" x14ac:dyDescent="0.2">
      <c r="P419" s="4"/>
      <c r="Q419" s="4"/>
      <c r="R419" s="4"/>
      <c r="S419" s="4"/>
    </row>
    <row r="420" spans="16:19" ht="15.75" customHeight="1" x14ac:dyDescent="0.2">
      <c r="P420" s="4"/>
      <c r="Q420" s="4"/>
      <c r="R420" s="4"/>
      <c r="S420" s="4"/>
    </row>
    <row r="421" spans="16:19" ht="15.75" customHeight="1" x14ac:dyDescent="0.2">
      <c r="P421" s="4"/>
      <c r="Q421" s="4"/>
      <c r="R421" s="4"/>
      <c r="S421" s="4"/>
    </row>
    <row r="422" spans="16:19" ht="15.75" customHeight="1" x14ac:dyDescent="0.2">
      <c r="P422" s="4"/>
      <c r="Q422" s="4"/>
      <c r="R422" s="4"/>
      <c r="S422" s="4"/>
    </row>
    <row r="423" spans="16:19" ht="15.75" customHeight="1" x14ac:dyDescent="0.2">
      <c r="P423" s="4"/>
      <c r="Q423" s="4"/>
      <c r="R423" s="4"/>
      <c r="S423" s="4"/>
    </row>
    <row r="424" spans="16:19" ht="15.75" customHeight="1" x14ac:dyDescent="0.2">
      <c r="P424" s="4"/>
      <c r="Q424" s="4"/>
      <c r="R424" s="4"/>
      <c r="S424" s="4"/>
    </row>
    <row r="425" spans="16:19" ht="15.75" customHeight="1" x14ac:dyDescent="0.2">
      <c r="P425" s="4"/>
      <c r="Q425" s="4"/>
      <c r="R425" s="4"/>
      <c r="S425" s="4"/>
    </row>
    <row r="426" spans="16:19" ht="15.75" customHeight="1" x14ac:dyDescent="0.2">
      <c r="P426" s="4"/>
      <c r="Q426" s="4"/>
      <c r="R426" s="4"/>
      <c r="S426" s="4"/>
    </row>
    <row r="427" spans="16:19" ht="15.75" customHeight="1" x14ac:dyDescent="0.2">
      <c r="P427" s="4"/>
      <c r="Q427" s="4"/>
      <c r="R427" s="4"/>
      <c r="S427" s="4"/>
    </row>
    <row r="428" spans="16:19" ht="15.75" customHeight="1" x14ac:dyDescent="0.2">
      <c r="P428" s="4"/>
      <c r="Q428" s="4"/>
      <c r="R428" s="4"/>
      <c r="S428" s="4"/>
    </row>
    <row r="429" spans="16:19" ht="15.75" customHeight="1" x14ac:dyDescent="0.2">
      <c r="P429" s="4"/>
      <c r="Q429" s="4"/>
      <c r="R429" s="4"/>
      <c r="S429" s="4"/>
    </row>
    <row r="430" spans="16:19" ht="15.75" customHeight="1" x14ac:dyDescent="0.2">
      <c r="P430" s="4"/>
      <c r="Q430" s="4"/>
      <c r="R430" s="4"/>
      <c r="S430" s="4"/>
    </row>
    <row r="431" spans="16:19" ht="15.75" customHeight="1" x14ac:dyDescent="0.2">
      <c r="P431" s="4"/>
      <c r="Q431" s="4"/>
      <c r="R431" s="4"/>
      <c r="S431" s="4"/>
    </row>
    <row r="432" spans="16:19" ht="15.75" customHeight="1" x14ac:dyDescent="0.2">
      <c r="P432" s="4"/>
      <c r="Q432" s="4"/>
      <c r="R432" s="4"/>
      <c r="S432" s="4"/>
    </row>
    <row r="433" spans="16:19" ht="15.75" customHeight="1" x14ac:dyDescent="0.2">
      <c r="P433" s="4"/>
      <c r="Q433" s="4"/>
      <c r="R433" s="4"/>
      <c r="S433" s="4"/>
    </row>
    <row r="434" spans="16:19" ht="15.75" customHeight="1" x14ac:dyDescent="0.2">
      <c r="P434" s="4"/>
      <c r="Q434" s="4"/>
      <c r="R434" s="4"/>
      <c r="S434" s="4"/>
    </row>
    <row r="435" spans="16:19" ht="15.75" customHeight="1" x14ac:dyDescent="0.2">
      <c r="P435" s="4"/>
      <c r="Q435" s="4"/>
      <c r="R435" s="4"/>
      <c r="S435" s="4"/>
    </row>
    <row r="436" spans="16:19" ht="15.75" customHeight="1" x14ac:dyDescent="0.2">
      <c r="P436" s="4"/>
      <c r="Q436" s="4"/>
      <c r="R436" s="4"/>
      <c r="S436" s="4"/>
    </row>
    <row r="437" spans="16:19" ht="15.75" customHeight="1" x14ac:dyDescent="0.2">
      <c r="P437" s="4"/>
      <c r="Q437" s="4"/>
      <c r="R437" s="4"/>
      <c r="S437" s="4"/>
    </row>
    <row r="438" spans="16:19" ht="15.75" customHeight="1" x14ac:dyDescent="0.2">
      <c r="P438" s="4"/>
      <c r="Q438" s="4"/>
      <c r="R438" s="4"/>
      <c r="S438" s="4"/>
    </row>
    <row r="439" spans="16:19" ht="15.75" customHeight="1" x14ac:dyDescent="0.2">
      <c r="P439" s="4"/>
      <c r="Q439" s="4"/>
      <c r="R439" s="4"/>
      <c r="S439" s="4"/>
    </row>
    <row r="440" spans="16:19" ht="15.75" customHeight="1" x14ac:dyDescent="0.2">
      <c r="P440" s="4"/>
      <c r="Q440" s="4"/>
      <c r="R440" s="4"/>
      <c r="S440" s="4"/>
    </row>
    <row r="441" spans="16:19" ht="15.75" customHeight="1" x14ac:dyDescent="0.2">
      <c r="P441" s="4"/>
      <c r="Q441" s="4"/>
      <c r="R441" s="4"/>
      <c r="S441" s="4"/>
    </row>
    <row r="442" spans="16:19" ht="15.75" customHeight="1" x14ac:dyDescent="0.2">
      <c r="P442" s="4"/>
      <c r="Q442" s="4"/>
      <c r="R442" s="4"/>
      <c r="S442" s="4"/>
    </row>
    <row r="443" spans="16:19" ht="15.75" customHeight="1" x14ac:dyDescent="0.2">
      <c r="P443" s="4"/>
      <c r="Q443" s="4"/>
      <c r="R443" s="4"/>
      <c r="S443" s="4"/>
    </row>
    <row r="444" spans="16:19" ht="15.75" customHeight="1" x14ac:dyDescent="0.2">
      <c r="P444" s="4"/>
      <c r="Q444" s="4"/>
      <c r="R444" s="4"/>
      <c r="S444" s="4"/>
    </row>
    <row r="445" spans="16:19" ht="15.75" customHeight="1" x14ac:dyDescent="0.2">
      <c r="P445" s="4"/>
      <c r="Q445" s="4"/>
      <c r="R445" s="4"/>
      <c r="S445" s="4"/>
    </row>
    <row r="446" spans="16:19" ht="15.75" customHeight="1" x14ac:dyDescent="0.2">
      <c r="P446" s="4"/>
      <c r="Q446" s="4"/>
      <c r="R446" s="4"/>
      <c r="S446" s="4"/>
    </row>
    <row r="447" spans="16:19" ht="15.75" customHeight="1" x14ac:dyDescent="0.2">
      <c r="P447" s="4"/>
      <c r="Q447" s="4"/>
      <c r="R447" s="4"/>
      <c r="S447" s="4"/>
    </row>
    <row r="448" spans="16:19" ht="15.75" customHeight="1" x14ac:dyDescent="0.2">
      <c r="P448" s="4"/>
      <c r="Q448" s="4"/>
      <c r="R448" s="4"/>
      <c r="S448" s="4"/>
    </row>
    <row r="449" spans="16:19" ht="15.75" customHeight="1" x14ac:dyDescent="0.2">
      <c r="P449" s="4"/>
      <c r="Q449" s="4"/>
      <c r="R449" s="4"/>
      <c r="S449" s="4"/>
    </row>
    <row r="450" spans="16:19" ht="15.75" customHeight="1" x14ac:dyDescent="0.2">
      <c r="P450" s="4"/>
      <c r="Q450" s="4"/>
      <c r="R450" s="4"/>
      <c r="S450" s="4"/>
    </row>
    <row r="451" spans="16:19" ht="15.75" customHeight="1" x14ac:dyDescent="0.2">
      <c r="P451" s="4"/>
      <c r="Q451" s="4"/>
      <c r="R451" s="4"/>
      <c r="S451" s="4"/>
    </row>
    <row r="452" spans="16:19" ht="15.75" customHeight="1" x14ac:dyDescent="0.2">
      <c r="P452" s="4"/>
      <c r="Q452" s="4"/>
      <c r="R452" s="4"/>
      <c r="S452" s="4"/>
    </row>
    <row r="453" spans="16:19" ht="15.75" customHeight="1" x14ac:dyDescent="0.2">
      <c r="P453" s="4"/>
      <c r="Q453" s="4"/>
      <c r="R453" s="4"/>
      <c r="S453" s="4"/>
    </row>
    <row r="454" spans="16:19" ht="15.75" customHeight="1" x14ac:dyDescent="0.2">
      <c r="P454" s="4"/>
      <c r="Q454" s="4"/>
      <c r="R454" s="4"/>
      <c r="S454" s="4"/>
    </row>
    <row r="455" spans="16:19" ht="15.75" customHeight="1" x14ac:dyDescent="0.2">
      <c r="P455" s="4"/>
      <c r="Q455" s="4"/>
      <c r="R455" s="4"/>
      <c r="S455" s="4"/>
    </row>
    <row r="456" spans="16:19" ht="15.75" customHeight="1" x14ac:dyDescent="0.2">
      <c r="P456" s="4"/>
      <c r="Q456" s="4"/>
      <c r="R456" s="4"/>
      <c r="S456" s="4"/>
    </row>
    <row r="457" spans="16:19" ht="15.75" customHeight="1" x14ac:dyDescent="0.2">
      <c r="P457" s="4"/>
      <c r="Q457" s="4"/>
      <c r="R457" s="4"/>
      <c r="S457" s="4"/>
    </row>
    <row r="458" spans="16:19" ht="15.75" customHeight="1" x14ac:dyDescent="0.2">
      <c r="P458" s="4"/>
      <c r="Q458" s="4"/>
      <c r="R458" s="4"/>
      <c r="S458" s="4"/>
    </row>
    <row r="459" spans="16:19" ht="15.75" customHeight="1" x14ac:dyDescent="0.2">
      <c r="P459" s="4"/>
      <c r="Q459" s="4"/>
      <c r="R459" s="4"/>
      <c r="S459" s="4"/>
    </row>
    <row r="460" spans="16:19" ht="15.75" customHeight="1" x14ac:dyDescent="0.2">
      <c r="P460" s="4"/>
      <c r="Q460" s="4"/>
      <c r="R460" s="4"/>
      <c r="S460" s="4"/>
    </row>
    <row r="461" spans="16:19" ht="15.75" customHeight="1" x14ac:dyDescent="0.2">
      <c r="P461" s="4"/>
      <c r="Q461" s="4"/>
      <c r="R461" s="4"/>
      <c r="S461" s="4"/>
    </row>
    <row r="462" spans="16:19" ht="15.75" customHeight="1" x14ac:dyDescent="0.2">
      <c r="P462" s="4"/>
      <c r="Q462" s="4"/>
      <c r="R462" s="4"/>
      <c r="S462" s="4"/>
    </row>
    <row r="463" spans="16:19" ht="15.75" customHeight="1" x14ac:dyDescent="0.2">
      <c r="P463" s="4"/>
      <c r="Q463" s="4"/>
      <c r="R463" s="4"/>
      <c r="S463" s="4"/>
    </row>
    <row r="464" spans="16:19" ht="15.75" customHeight="1" x14ac:dyDescent="0.2">
      <c r="P464" s="4"/>
      <c r="Q464" s="4"/>
      <c r="R464" s="4"/>
      <c r="S464" s="4"/>
    </row>
    <row r="465" spans="16:19" ht="15.75" customHeight="1" x14ac:dyDescent="0.2">
      <c r="P465" s="4"/>
      <c r="Q465" s="4"/>
      <c r="R465" s="4"/>
      <c r="S465" s="4"/>
    </row>
    <row r="466" spans="16:19" ht="15.75" customHeight="1" x14ac:dyDescent="0.2">
      <c r="P466" s="4"/>
      <c r="Q466" s="4"/>
      <c r="R466" s="4"/>
      <c r="S466" s="4"/>
    </row>
    <row r="467" spans="16:19" ht="15.75" customHeight="1" x14ac:dyDescent="0.2">
      <c r="P467" s="4"/>
      <c r="Q467" s="4"/>
      <c r="R467" s="4"/>
      <c r="S467" s="4"/>
    </row>
    <row r="468" spans="16:19" ht="15.75" customHeight="1" x14ac:dyDescent="0.2">
      <c r="P468" s="4"/>
      <c r="Q468" s="4"/>
      <c r="R468" s="4"/>
      <c r="S468" s="4"/>
    </row>
    <row r="469" spans="16:19" ht="15.75" customHeight="1" x14ac:dyDescent="0.2">
      <c r="P469" s="4"/>
      <c r="Q469" s="4"/>
      <c r="R469" s="4"/>
      <c r="S469" s="4"/>
    </row>
    <row r="470" spans="16:19" ht="15.75" customHeight="1" x14ac:dyDescent="0.2">
      <c r="P470" s="4"/>
      <c r="Q470" s="4"/>
      <c r="R470" s="4"/>
      <c r="S470" s="4"/>
    </row>
    <row r="471" spans="16:19" ht="15.75" customHeight="1" x14ac:dyDescent="0.2">
      <c r="P471" s="4"/>
      <c r="Q471" s="4"/>
      <c r="R471" s="4"/>
      <c r="S471" s="4"/>
    </row>
    <row r="472" spans="16:19" ht="15.75" customHeight="1" x14ac:dyDescent="0.2">
      <c r="P472" s="4"/>
      <c r="Q472" s="4"/>
      <c r="R472" s="4"/>
      <c r="S472" s="4"/>
    </row>
    <row r="473" spans="16:19" ht="15.75" customHeight="1" x14ac:dyDescent="0.2">
      <c r="P473" s="4"/>
      <c r="Q473" s="4"/>
      <c r="R473" s="4"/>
      <c r="S473" s="4"/>
    </row>
    <row r="474" spans="16:19" ht="15.75" customHeight="1" x14ac:dyDescent="0.2">
      <c r="P474" s="4"/>
      <c r="Q474" s="4"/>
      <c r="R474" s="4"/>
      <c r="S474" s="4"/>
    </row>
    <row r="475" spans="16:19" ht="15.75" customHeight="1" x14ac:dyDescent="0.2">
      <c r="P475" s="4"/>
      <c r="Q475" s="4"/>
      <c r="R475" s="4"/>
      <c r="S475" s="4"/>
    </row>
    <row r="476" spans="16:19" ht="15.75" customHeight="1" x14ac:dyDescent="0.2">
      <c r="P476" s="4"/>
      <c r="Q476" s="4"/>
      <c r="R476" s="4"/>
      <c r="S476" s="4"/>
    </row>
    <row r="477" spans="16:19" ht="15.75" customHeight="1" x14ac:dyDescent="0.2">
      <c r="P477" s="4"/>
      <c r="Q477" s="4"/>
      <c r="R477" s="4"/>
      <c r="S477" s="4"/>
    </row>
    <row r="478" spans="16:19" ht="15.75" customHeight="1" x14ac:dyDescent="0.2">
      <c r="P478" s="4"/>
      <c r="Q478" s="4"/>
      <c r="R478" s="4"/>
      <c r="S478" s="4"/>
    </row>
    <row r="479" spans="16:19" ht="15.75" customHeight="1" x14ac:dyDescent="0.2">
      <c r="P479" s="4"/>
      <c r="Q479" s="4"/>
      <c r="R479" s="4"/>
      <c r="S479" s="4"/>
    </row>
    <row r="480" spans="16:19" ht="15.75" customHeight="1" x14ac:dyDescent="0.2">
      <c r="P480" s="4"/>
      <c r="Q480" s="4"/>
      <c r="R480" s="4"/>
      <c r="S480" s="4"/>
    </row>
    <row r="481" spans="16:19" ht="15.75" customHeight="1" x14ac:dyDescent="0.2">
      <c r="P481" s="4"/>
      <c r="Q481" s="4"/>
      <c r="R481" s="4"/>
      <c r="S481" s="4"/>
    </row>
    <row r="482" spans="16:19" ht="15.75" customHeight="1" x14ac:dyDescent="0.2">
      <c r="P482" s="4"/>
      <c r="Q482" s="4"/>
      <c r="R482" s="4"/>
      <c r="S482" s="4"/>
    </row>
    <row r="483" spans="16:19" ht="15.75" customHeight="1" x14ac:dyDescent="0.2">
      <c r="P483" s="4"/>
      <c r="Q483" s="4"/>
      <c r="R483" s="4"/>
      <c r="S483" s="4"/>
    </row>
    <row r="484" spans="16:19" ht="15.75" customHeight="1" x14ac:dyDescent="0.2">
      <c r="P484" s="4"/>
      <c r="Q484" s="4"/>
      <c r="R484" s="4"/>
      <c r="S484" s="4"/>
    </row>
    <row r="485" spans="16:19" ht="15.75" customHeight="1" x14ac:dyDescent="0.2">
      <c r="P485" s="4"/>
      <c r="Q485" s="4"/>
      <c r="R485" s="4"/>
      <c r="S485" s="4"/>
    </row>
    <row r="486" spans="16:19" ht="15.75" customHeight="1" x14ac:dyDescent="0.2">
      <c r="P486" s="4"/>
      <c r="Q486" s="4"/>
      <c r="R486" s="4"/>
      <c r="S486" s="4"/>
    </row>
    <row r="487" spans="16:19" ht="15.75" customHeight="1" x14ac:dyDescent="0.2">
      <c r="P487" s="4"/>
      <c r="Q487" s="4"/>
      <c r="R487" s="4"/>
      <c r="S487" s="4"/>
    </row>
    <row r="488" spans="16:19" ht="15.75" customHeight="1" x14ac:dyDescent="0.2">
      <c r="P488" s="4"/>
      <c r="Q488" s="4"/>
      <c r="R488" s="4"/>
      <c r="S488" s="4"/>
    </row>
    <row r="489" spans="16:19" ht="15.75" customHeight="1" x14ac:dyDescent="0.2">
      <c r="P489" s="4"/>
      <c r="Q489" s="4"/>
      <c r="R489" s="4"/>
      <c r="S489" s="4"/>
    </row>
    <row r="490" spans="16:19" ht="15.75" customHeight="1" x14ac:dyDescent="0.2">
      <c r="P490" s="4"/>
      <c r="Q490" s="4"/>
      <c r="R490" s="4"/>
      <c r="S490" s="4"/>
    </row>
    <row r="491" spans="16:19" ht="15.75" customHeight="1" x14ac:dyDescent="0.2">
      <c r="P491" s="4"/>
      <c r="Q491" s="4"/>
      <c r="R491" s="4"/>
      <c r="S491" s="4"/>
    </row>
    <row r="492" spans="16:19" ht="15.75" customHeight="1" x14ac:dyDescent="0.2">
      <c r="P492" s="4"/>
      <c r="Q492" s="4"/>
      <c r="R492" s="4"/>
      <c r="S492" s="4"/>
    </row>
    <row r="493" spans="16:19" ht="15.75" customHeight="1" x14ac:dyDescent="0.2">
      <c r="P493" s="4"/>
      <c r="Q493" s="4"/>
      <c r="R493" s="4"/>
      <c r="S493" s="4"/>
    </row>
    <row r="494" spans="16:19" ht="15.75" customHeight="1" x14ac:dyDescent="0.2">
      <c r="P494" s="4"/>
      <c r="Q494" s="4"/>
      <c r="R494" s="4"/>
      <c r="S494" s="4"/>
    </row>
    <row r="495" spans="16:19" ht="15.75" customHeight="1" x14ac:dyDescent="0.2">
      <c r="P495" s="4"/>
      <c r="Q495" s="4"/>
      <c r="R495" s="4"/>
      <c r="S495" s="4"/>
    </row>
    <row r="496" spans="16:19" ht="15.75" customHeight="1" x14ac:dyDescent="0.2">
      <c r="P496" s="4"/>
      <c r="Q496" s="4"/>
      <c r="R496" s="4"/>
      <c r="S496" s="4"/>
    </row>
    <row r="497" spans="16:19" ht="15.75" customHeight="1" x14ac:dyDescent="0.2">
      <c r="P497" s="4"/>
      <c r="Q497" s="4"/>
      <c r="R497" s="4"/>
      <c r="S497" s="4"/>
    </row>
    <row r="498" spans="16:19" ht="15.75" customHeight="1" x14ac:dyDescent="0.2">
      <c r="P498" s="4"/>
      <c r="Q498" s="4"/>
      <c r="R498" s="4"/>
      <c r="S498" s="4"/>
    </row>
    <row r="499" spans="16:19" ht="15.75" customHeight="1" x14ac:dyDescent="0.2">
      <c r="P499" s="4"/>
      <c r="Q499" s="4"/>
      <c r="R499" s="4"/>
      <c r="S499" s="4"/>
    </row>
    <row r="500" spans="16:19" ht="15.75" customHeight="1" x14ac:dyDescent="0.2">
      <c r="P500" s="4"/>
      <c r="Q500" s="4"/>
      <c r="R500" s="4"/>
      <c r="S500" s="4"/>
    </row>
    <row r="501" spans="16:19" ht="15.75" customHeight="1" x14ac:dyDescent="0.2">
      <c r="P501" s="4"/>
      <c r="Q501" s="4"/>
      <c r="R501" s="4"/>
      <c r="S501" s="4"/>
    </row>
    <row r="502" spans="16:19" ht="15.75" customHeight="1" x14ac:dyDescent="0.2">
      <c r="P502" s="4"/>
      <c r="Q502" s="4"/>
      <c r="R502" s="4"/>
      <c r="S502" s="4"/>
    </row>
    <row r="503" spans="16:19" ht="15.75" customHeight="1" x14ac:dyDescent="0.2">
      <c r="P503" s="4"/>
      <c r="Q503" s="4"/>
      <c r="R503" s="4"/>
      <c r="S503" s="4"/>
    </row>
    <row r="504" spans="16:19" ht="15.75" customHeight="1" x14ac:dyDescent="0.2">
      <c r="P504" s="4"/>
      <c r="Q504" s="4"/>
      <c r="R504" s="4"/>
      <c r="S504" s="4"/>
    </row>
    <row r="505" spans="16:19" ht="15.75" customHeight="1" x14ac:dyDescent="0.2">
      <c r="P505" s="4"/>
      <c r="Q505" s="4"/>
      <c r="R505" s="4"/>
      <c r="S505" s="4"/>
    </row>
    <row r="506" spans="16:19" ht="15.75" customHeight="1" x14ac:dyDescent="0.2">
      <c r="P506" s="4"/>
      <c r="Q506" s="4"/>
      <c r="R506" s="4"/>
      <c r="S506" s="4"/>
    </row>
    <row r="507" spans="16:19" ht="15.75" customHeight="1" x14ac:dyDescent="0.2">
      <c r="P507" s="4"/>
      <c r="Q507" s="4"/>
      <c r="R507" s="4"/>
      <c r="S507" s="4"/>
    </row>
    <row r="508" spans="16:19" ht="15.75" customHeight="1" x14ac:dyDescent="0.2">
      <c r="P508" s="4"/>
      <c r="Q508" s="4"/>
      <c r="R508" s="4"/>
      <c r="S508" s="4"/>
    </row>
    <row r="509" spans="16:19" ht="15.75" customHeight="1" x14ac:dyDescent="0.2">
      <c r="P509" s="4"/>
      <c r="Q509" s="4"/>
      <c r="R509" s="4"/>
      <c r="S509" s="4"/>
    </row>
    <row r="510" spans="16:19" ht="15.75" customHeight="1" x14ac:dyDescent="0.2">
      <c r="P510" s="4"/>
      <c r="Q510" s="4"/>
      <c r="R510" s="4"/>
      <c r="S510" s="4"/>
    </row>
    <row r="511" spans="16:19" ht="15.75" customHeight="1" x14ac:dyDescent="0.2">
      <c r="P511" s="4"/>
      <c r="Q511" s="4"/>
      <c r="R511" s="4"/>
      <c r="S511" s="4"/>
    </row>
    <row r="512" spans="16:19" ht="15.75" customHeight="1" x14ac:dyDescent="0.2">
      <c r="P512" s="4"/>
      <c r="Q512" s="4"/>
      <c r="R512" s="4"/>
      <c r="S512" s="4"/>
    </row>
    <row r="513" spans="16:19" ht="15.75" customHeight="1" x14ac:dyDescent="0.2">
      <c r="P513" s="4"/>
      <c r="Q513" s="4"/>
      <c r="R513" s="4"/>
      <c r="S513" s="4"/>
    </row>
    <row r="514" spans="16:19" ht="15.75" customHeight="1" x14ac:dyDescent="0.2">
      <c r="P514" s="4"/>
      <c r="Q514" s="4"/>
      <c r="R514" s="4"/>
      <c r="S514" s="4"/>
    </row>
    <row r="515" spans="16:19" ht="15.75" customHeight="1" x14ac:dyDescent="0.2">
      <c r="P515" s="4"/>
      <c r="Q515" s="4"/>
      <c r="R515" s="4"/>
      <c r="S515" s="4"/>
    </row>
    <row r="516" spans="16:19" ht="15.75" customHeight="1" x14ac:dyDescent="0.2">
      <c r="P516" s="4"/>
      <c r="Q516" s="4"/>
      <c r="R516" s="4"/>
      <c r="S516" s="4"/>
    </row>
    <row r="517" spans="16:19" ht="15.75" customHeight="1" x14ac:dyDescent="0.2">
      <c r="P517" s="4"/>
      <c r="Q517" s="4"/>
      <c r="R517" s="4"/>
      <c r="S517" s="4"/>
    </row>
    <row r="518" spans="16:19" ht="15.75" customHeight="1" x14ac:dyDescent="0.2">
      <c r="P518" s="4"/>
      <c r="Q518" s="4"/>
      <c r="R518" s="4"/>
      <c r="S518" s="4"/>
    </row>
    <row r="519" spans="16:19" ht="15.75" customHeight="1" x14ac:dyDescent="0.2">
      <c r="P519" s="4"/>
      <c r="Q519" s="4"/>
      <c r="R519" s="4"/>
      <c r="S519" s="4"/>
    </row>
    <row r="520" spans="16:19" ht="15.75" customHeight="1" x14ac:dyDescent="0.2">
      <c r="P520" s="4"/>
      <c r="Q520" s="4"/>
      <c r="R520" s="4"/>
      <c r="S520" s="4"/>
    </row>
    <row r="521" spans="16:19" ht="15.75" customHeight="1" x14ac:dyDescent="0.2">
      <c r="P521" s="4"/>
      <c r="Q521" s="4"/>
      <c r="R521" s="4"/>
      <c r="S521" s="4"/>
    </row>
    <row r="522" spans="16:19" ht="15.75" customHeight="1" x14ac:dyDescent="0.2">
      <c r="P522" s="4"/>
      <c r="Q522" s="4"/>
      <c r="R522" s="4"/>
      <c r="S522" s="4"/>
    </row>
    <row r="523" spans="16:19" ht="15.75" customHeight="1" x14ac:dyDescent="0.2">
      <c r="P523" s="4"/>
      <c r="Q523" s="4"/>
      <c r="R523" s="4"/>
      <c r="S523" s="4"/>
    </row>
    <row r="524" spans="16:19" ht="15.75" customHeight="1" x14ac:dyDescent="0.2">
      <c r="P524" s="4"/>
      <c r="Q524" s="4"/>
      <c r="R524" s="4"/>
      <c r="S524" s="4"/>
    </row>
    <row r="525" spans="16:19" ht="15.75" customHeight="1" x14ac:dyDescent="0.2">
      <c r="P525" s="4"/>
      <c r="Q525" s="4"/>
      <c r="R525" s="4"/>
      <c r="S525" s="4"/>
    </row>
    <row r="526" spans="16:19" ht="15.75" customHeight="1" x14ac:dyDescent="0.2">
      <c r="P526" s="4"/>
      <c r="Q526" s="4"/>
      <c r="R526" s="4"/>
      <c r="S526" s="4"/>
    </row>
    <row r="527" spans="16:19" ht="15.75" customHeight="1" x14ac:dyDescent="0.2">
      <c r="P527" s="4"/>
      <c r="Q527" s="4"/>
      <c r="R527" s="4"/>
      <c r="S527" s="4"/>
    </row>
    <row r="528" spans="16:19" ht="15.75" customHeight="1" x14ac:dyDescent="0.2">
      <c r="P528" s="4"/>
      <c r="Q528" s="4"/>
      <c r="R528" s="4"/>
      <c r="S528" s="4"/>
    </row>
    <row r="529" spans="16:19" ht="15.75" customHeight="1" x14ac:dyDescent="0.2">
      <c r="P529" s="4"/>
      <c r="Q529" s="4"/>
      <c r="R529" s="4"/>
      <c r="S529" s="4"/>
    </row>
    <row r="530" spans="16:19" ht="15.75" customHeight="1" x14ac:dyDescent="0.2">
      <c r="P530" s="4"/>
      <c r="Q530" s="4"/>
      <c r="R530" s="4"/>
      <c r="S530" s="4"/>
    </row>
    <row r="531" spans="16:19" ht="15.75" customHeight="1" x14ac:dyDescent="0.2">
      <c r="P531" s="4"/>
      <c r="Q531" s="4"/>
      <c r="R531" s="4"/>
      <c r="S531" s="4"/>
    </row>
    <row r="532" spans="16:19" ht="15.75" customHeight="1" x14ac:dyDescent="0.2">
      <c r="P532" s="4"/>
      <c r="Q532" s="4"/>
      <c r="R532" s="4"/>
      <c r="S532" s="4"/>
    </row>
    <row r="533" spans="16:19" ht="15.75" customHeight="1" x14ac:dyDescent="0.2">
      <c r="P533" s="4"/>
      <c r="Q533" s="4"/>
      <c r="R533" s="4"/>
      <c r="S533" s="4"/>
    </row>
    <row r="534" spans="16:19" ht="15.75" customHeight="1" x14ac:dyDescent="0.2">
      <c r="P534" s="4"/>
      <c r="Q534" s="4"/>
      <c r="R534" s="4"/>
      <c r="S534" s="4"/>
    </row>
    <row r="535" spans="16:19" ht="15.75" customHeight="1" x14ac:dyDescent="0.2">
      <c r="P535" s="4"/>
      <c r="Q535" s="4"/>
      <c r="R535" s="4"/>
      <c r="S535" s="4"/>
    </row>
    <row r="536" spans="16:19" ht="15.75" customHeight="1" x14ac:dyDescent="0.2">
      <c r="P536" s="4"/>
      <c r="Q536" s="4"/>
      <c r="R536" s="4"/>
      <c r="S536" s="4"/>
    </row>
    <row r="537" spans="16:19" ht="15.75" customHeight="1" x14ac:dyDescent="0.2">
      <c r="P537" s="4"/>
      <c r="Q537" s="4"/>
      <c r="R537" s="4"/>
      <c r="S537" s="4"/>
    </row>
    <row r="538" spans="16:19" ht="15.75" customHeight="1" x14ac:dyDescent="0.2">
      <c r="P538" s="4"/>
      <c r="Q538" s="4"/>
      <c r="R538" s="4"/>
      <c r="S538" s="4"/>
    </row>
    <row r="539" spans="16:19" ht="15.75" customHeight="1" x14ac:dyDescent="0.2">
      <c r="P539" s="4"/>
      <c r="Q539" s="4"/>
      <c r="R539" s="4"/>
      <c r="S539" s="4"/>
    </row>
    <row r="540" spans="16:19" ht="15.75" customHeight="1" x14ac:dyDescent="0.2">
      <c r="P540" s="4"/>
      <c r="Q540" s="4"/>
      <c r="R540" s="4"/>
      <c r="S540" s="4"/>
    </row>
    <row r="541" spans="16:19" ht="15.75" customHeight="1" x14ac:dyDescent="0.2">
      <c r="P541" s="4"/>
      <c r="Q541" s="4"/>
      <c r="R541" s="4"/>
      <c r="S541" s="4"/>
    </row>
    <row r="542" spans="16:19" ht="15.75" customHeight="1" x14ac:dyDescent="0.2">
      <c r="P542" s="4"/>
      <c r="Q542" s="4"/>
      <c r="R542" s="4"/>
      <c r="S542" s="4"/>
    </row>
    <row r="543" spans="16:19" ht="15.75" customHeight="1" x14ac:dyDescent="0.2">
      <c r="P543" s="4"/>
      <c r="Q543" s="4"/>
      <c r="R543" s="4"/>
      <c r="S543" s="4"/>
    </row>
    <row r="544" spans="16:19" ht="15.75" customHeight="1" x14ac:dyDescent="0.2">
      <c r="P544" s="4"/>
      <c r="Q544" s="4"/>
      <c r="R544" s="4"/>
      <c r="S544" s="4"/>
    </row>
    <row r="545" spans="16:19" ht="15.75" customHeight="1" x14ac:dyDescent="0.2">
      <c r="P545" s="4"/>
      <c r="Q545" s="4"/>
      <c r="R545" s="4"/>
      <c r="S545" s="4"/>
    </row>
    <row r="546" spans="16:19" ht="15.75" customHeight="1" x14ac:dyDescent="0.2">
      <c r="P546" s="4"/>
      <c r="Q546" s="4"/>
      <c r="R546" s="4"/>
      <c r="S546" s="4"/>
    </row>
    <row r="547" spans="16:19" ht="15.75" customHeight="1" x14ac:dyDescent="0.2">
      <c r="P547" s="4"/>
      <c r="Q547" s="4"/>
      <c r="R547" s="4"/>
      <c r="S547" s="4"/>
    </row>
    <row r="548" spans="16:19" ht="15.75" customHeight="1" x14ac:dyDescent="0.2">
      <c r="P548" s="4"/>
      <c r="Q548" s="4"/>
      <c r="R548" s="4"/>
      <c r="S548" s="4"/>
    </row>
    <row r="549" spans="16:19" ht="15.75" customHeight="1" x14ac:dyDescent="0.2">
      <c r="P549" s="4"/>
      <c r="Q549" s="4"/>
      <c r="R549" s="4"/>
      <c r="S549" s="4"/>
    </row>
    <row r="550" spans="16:19" ht="15.75" customHeight="1" x14ac:dyDescent="0.2">
      <c r="P550" s="4"/>
      <c r="Q550" s="4"/>
      <c r="R550" s="4"/>
      <c r="S550" s="4"/>
    </row>
    <row r="551" spans="16:19" ht="15.75" customHeight="1" x14ac:dyDescent="0.2">
      <c r="P551" s="4"/>
      <c r="Q551" s="4"/>
      <c r="R551" s="4"/>
      <c r="S551" s="4"/>
    </row>
    <row r="552" spans="16:19" ht="15.75" customHeight="1" x14ac:dyDescent="0.2">
      <c r="P552" s="4"/>
      <c r="Q552" s="4"/>
      <c r="R552" s="4"/>
      <c r="S552" s="4"/>
    </row>
    <row r="553" spans="16:19" ht="15.75" customHeight="1" x14ac:dyDescent="0.2">
      <c r="P553" s="4"/>
      <c r="Q553" s="4"/>
      <c r="R553" s="4"/>
      <c r="S553" s="4"/>
    </row>
    <row r="554" spans="16:19" ht="15.75" customHeight="1" x14ac:dyDescent="0.2">
      <c r="P554" s="4"/>
      <c r="Q554" s="4"/>
      <c r="R554" s="4"/>
      <c r="S554" s="4"/>
    </row>
    <row r="555" spans="16:19" ht="15.75" customHeight="1" x14ac:dyDescent="0.2">
      <c r="P555" s="4"/>
      <c r="Q555" s="4"/>
      <c r="R555" s="4"/>
      <c r="S555" s="4"/>
    </row>
    <row r="556" spans="16:19" ht="15.75" customHeight="1" x14ac:dyDescent="0.2">
      <c r="P556" s="4"/>
      <c r="Q556" s="4"/>
      <c r="R556" s="4"/>
      <c r="S556" s="4"/>
    </row>
    <row r="557" spans="16:19" ht="15.75" customHeight="1" x14ac:dyDescent="0.2">
      <c r="P557" s="4"/>
      <c r="Q557" s="4"/>
      <c r="R557" s="4"/>
      <c r="S557" s="4"/>
    </row>
    <row r="558" spans="16:19" ht="15.75" customHeight="1" x14ac:dyDescent="0.2">
      <c r="P558" s="4"/>
      <c r="Q558" s="4"/>
      <c r="R558" s="4"/>
      <c r="S558" s="4"/>
    </row>
    <row r="559" spans="16:19" ht="15.75" customHeight="1" x14ac:dyDescent="0.2">
      <c r="P559" s="4"/>
      <c r="Q559" s="4"/>
      <c r="R559" s="4"/>
      <c r="S559" s="4"/>
    </row>
    <row r="560" spans="16:19" ht="15.75" customHeight="1" x14ac:dyDescent="0.2">
      <c r="P560" s="4"/>
      <c r="Q560" s="4"/>
      <c r="R560" s="4"/>
      <c r="S560" s="4"/>
    </row>
    <row r="561" spans="16:19" ht="15.75" customHeight="1" x14ac:dyDescent="0.2">
      <c r="P561" s="4"/>
      <c r="Q561" s="4"/>
      <c r="R561" s="4"/>
      <c r="S561" s="4"/>
    </row>
    <row r="562" spans="16:19" ht="15.75" customHeight="1" x14ac:dyDescent="0.2">
      <c r="P562" s="4"/>
      <c r="Q562" s="4"/>
      <c r="R562" s="4"/>
      <c r="S562" s="4"/>
    </row>
    <row r="563" spans="16:19" ht="15.75" customHeight="1" x14ac:dyDescent="0.2">
      <c r="P563" s="4"/>
      <c r="Q563" s="4"/>
      <c r="R563" s="4"/>
      <c r="S563" s="4"/>
    </row>
    <row r="564" spans="16:19" ht="15.75" customHeight="1" x14ac:dyDescent="0.2">
      <c r="P564" s="4"/>
      <c r="Q564" s="4"/>
      <c r="R564" s="4"/>
      <c r="S564" s="4"/>
    </row>
    <row r="565" spans="16:19" ht="15.75" customHeight="1" x14ac:dyDescent="0.2">
      <c r="P565" s="4"/>
      <c r="Q565" s="4"/>
      <c r="R565" s="4"/>
      <c r="S565" s="4"/>
    </row>
    <row r="566" spans="16:19" ht="15.75" customHeight="1" x14ac:dyDescent="0.2">
      <c r="P566" s="4"/>
      <c r="Q566" s="4"/>
      <c r="R566" s="4"/>
      <c r="S566" s="4"/>
    </row>
    <row r="567" spans="16:19" ht="15.75" customHeight="1" x14ac:dyDescent="0.2">
      <c r="P567" s="4"/>
      <c r="Q567" s="4"/>
      <c r="R567" s="4"/>
      <c r="S567" s="4"/>
    </row>
    <row r="568" spans="16:19" ht="15.75" customHeight="1" x14ac:dyDescent="0.2">
      <c r="P568" s="4"/>
      <c r="Q568" s="4"/>
      <c r="R568" s="4"/>
      <c r="S568" s="4"/>
    </row>
    <row r="569" spans="16:19" ht="15.75" customHeight="1" x14ac:dyDescent="0.2">
      <c r="P569" s="4"/>
      <c r="Q569" s="4"/>
      <c r="R569" s="4"/>
      <c r="S569" s="4"/>
    </row>
    <row r="570" spans="16:19" ht="15.75" customHeight="1" x14ac:dyDescent="0.2">
      <c r="P570" s="4"/>
      <c r="Q570" s="4"/>
      <c r="R570" s="4"/>
      <c r="S570" s="4"/>
    </row>
    <row r="571" spans="16:19" ht="15.75" customHeight="1" x14ac:dyDescent="0.2">
      <c r="P571" s="4"/>
      <c r="Q571" s="4"/>
      <c r="R571" s="4"/>
      <c r="S571" s="4"/>
    </row>
    <row r="572" spans="16:19" ht="15.75" customHeight="1" x14ac:dyDescent="0.2">
      <c r="P572" s="4"/>
      <c r="Q572" s="4"/>
      <c r="R572" s="4"/>
      <c r="S572" s="4"/>
    </row>
    <row r="573" spans="16:19" ht="15.75" customHeight="1" x14ac:dyDescent="0.2">
      <c r="P573" s="4"/>
      <c r="Q573" s="4"/>
      <c r="R573" s="4"/>
      <c r="S573" s="4"/>
    </row>
    <row r="574" spans="16:19" ht="15.75" customHeight="1" x14ac:dyDescent="0.2">
      <c r="P574" s="4"/>
      <c r="Q574" s="4"/>
      <c r="R574" s="4"/>
      <c r="S574" s="4"/>
    </row>
    <row r="575" spans="16:19" ht="15.75" customHeight="1" x14ac:dyDescent="0.2">
      <c r="P575" s="4"/>
      <c r="Q575" s="4"/>
      <c r="R575" s="4"/>
      <c r="S575" s="4"/>
    </row>
    <row r="576" spans="16:19" ht="15.75" customHeight="1" x14ac:dyDescent="0.2">
      <c r="P576" s="4"/>
      <c r="Q576" s="4"/>
      <c r="R576" s="4"/>
      <c r="S576" s="4"/>
    </row>
    <row r="577" spans="16:19" ht="15.75" customHeight="1" x14ac:dyDescent="0.2">
      <c r="P577" s="4"/>
      <c r="Q577" s="4"/>
      <c r="R577" s="4"/>
      <c r="S577" s="4"/>
    </row>
    <row r="578" spans="16:19" ht="15.75" customHeight="1" x14ac:dyDescent="0.2">
      <c r="P578" s="4"/>
      <c r="Q578" s="4"/>
      <c r="R578" s="4"/>
      <c r="S578" s="4"/>
    </row>
    <row r="579" spans="16:19" ht="15.75" customHeight="1" x14ac:dyDescent="0.2">
      <c r="P579" s="4"/>
      <c r="Q579" s="4"/>
      <c r="R579" s="4"/>
      <c r="S579" s="4"/>
    </row>
    <row r="580" spans="16:19" ht="15.75" customHeight="1" x14ac:dyDescent="0.2">
      <c r="P580" s="4"/>
      <c r="Q580" s="4"/>
      <c r="R580" s="4"/>
      <c r="S580" s="4"/>
    </row>
    <row r="581" spans="16:19" ht="15.75" customHeight="1" x14ac:dyDescent="0.2">
      <c r="P581" s="4"/>
      <c r="Q581" s="4"/>
      <c r="R581" s="4"/>
      <c r="S581" s="4"/>
    </row>
    <row r="582" spans="16:19" ht="15.75" customHeight="1" x14ac:dyDescent="0.2">
      <c r="P582" s="4"/>
      <c r="Q582" s="4"/>
      <c r="R582" s="4"/>
      <c r="S582" s="4"/>
    </row>
    <row r="583" spans="16:19" ht="15.75" customHeight="1" x14ac:dyDescent="0.2">
      <c r="P583" s="4"/>
      <c r="Q583" s="4"/>
      <c r="R583" s="4"/>
      <c r="S583" s="4"/>
    </row>
    <row r="584" spans="16:19" ht="15.75" customHeight="1" x14ac:dyDescent="0.2">
      <c r="P584" s="4"/>
      <c r="Q584" s="4"/>
      <c r="R584" s="4"/>
      <c r="S584" s="4"/>
    </row>
    <row r="585" spans="16:19" ht="15.75" customHeight="1" x14ac:dyDescent="0.2">
      <c r="P585" s="4"/>
      <c r="Q585" s="4"/>
      <c r="R585" s="4"/>
      <c r="S585" s="4"/>
    </row>
    <row r="586" spans="16:19" ht="15.75" customHeight="1" x14ac:dyDescent="0.2">
      <c r="P586" s="4"/>
      <c r="Q586" s="4"/>
      <c r="R586" s="4"/>
      <c r="S586" s="4"/>
    </row>
    <row r="587" spans="16:19" ht="15.75" customHeight="1" x14ac:dyDescent="0.2">
      <c r="P587" s="4"/>
      <c r="Q587" s="4"/>
      <c r="R587" s="4"/>
      <c r="S587" s="4"/>
    </row>
    <row r="588" spans="16:19" ht="15.75" customHeight="1" x14ac:dyDescent="0.2">
      <c r="P588" s="4"/>
      <c r="Q588" s="4"/>
      <c r="R588" s="4"/>
      <c r="S588" s="4"/>
    </row>
    <row r="589" spans="16:19" ht="15.75" customHeight="1" x14ac:dyDescent="0.2">
      <c r="P589" s="4"/>
      <c r="Q589" s="4"/>
      <c r="R589" s="4"/>
      <c r="S589" s="4"/>
    </row>
    <row r="590" spans="16:19" ht="15.75" customHeight="1" x14ac:dyDescent="0.2">
      <c r="P590" s="4"/>
      <c r="Q590" s="4"/>
      <c r="R590" s="4"/>
      <c r="S590" s="4"/>
    </row>
    <row r="591" spans="16:19" ht="15.75" customHeight="1" x14ac:dyDescent="0.2">
      <c r="P591" s="4"/>
      <c r="Q591" s="4"/>
      <c r="R591" s="4"/>
      <c r="S591" s="4"/>
    </row>
    <row r="592" spans="16:19" ht="15.75" customHeight="1" x14ac:dyDescent="0.2">
      <c r="P592" s="4"/>
      <c r="Q592" s="4"/>
      <c r="R592" s="4"/>
      <c r="S592" s="4"/>
    </row>
    <row r="593" spans="16:19" ht="15.75" customHeight="1" x14ac:dyDescent="0.2">
      <c r="P593" s="4"/>
      <c r="Q593" s="4"/>
      <c r="R593" s="4"/>
      <c r="S593" s="4"/>
    </row>
    <row r="594" spans="16:19" ht="15.75" customHeight="1" x14ac:dyDescent="0.2">
      <c r="P594" s="4"/>
      <c r="Q594" s="4"/>
      <c r="R594" s="4"/>
      <c r="S594" s="4"/>
    </row>
    <row r="595" spans="16:19" ht="15.75" customHeight="1" x14ac:dyDescent="0.2">
      <c r="P595" s="4"/>
      <c r="Q595" s="4"/>
      <c r="R595" s="4"/>
      <c r="S595" s="4"/>
    </row>
    <row r="596" spans="16:19" ht="15.75" customHeight="1" x14ac:dyDescent="0.2">
      <c r="P596" s="4"/>
      <c r="Q596" s="4"/>
      <c r="R596" s="4"/>
      <c r="S596" s="4"/>
    </row>
    <row r="597" spans="16:19" ht="15.75" customHeight="1" x14ac:dyDescent="0.2">
      <c r="P597" s="4"/>
      <c r="Q597" s="4"/>
      <c r="R597" s="4"/>
      <c r="S597" s="4"/>
    </row>
    <row r="598" spans="16:19" ht="15.75" customHeight="1" x14ac:dyDescent="0.2">
      <c r="P598" s="4"/>
      <c r="Q598" s="4"/>
      <c r="R598" s="4"/>
      <c r="S598" s="4"/>
    </row>
    <row r="599" spans="16:19" ht="15.75" customHeight="1" x14ac:dyDescent="0.2">
      <c r="P599" s="4"/>
      <c r="Q599" s="4"/>
      <c r="R599" s="4"/>
      <c r="S599" s="4"/>
    </row>
    <row r="600" spans="16:19" ht="15.75" customHeight="1" x14ac:dyDescent="0.2">
      <c r="P600" s="4"/>
      <c r="Q600" s="4"/>
      <c r="R600" s="4"/>
      <c r="S600" s="4"/>
    </row>
    <row r="601" spans="16:19" ht="15.75" customHeight="1" x14ac:dyDescent="0.2">
      <c r="P601" s="4"/>
      <c r="Q601" s="4"/>
      <c r="R601" s="4"/>
      <c r="S601" s="4"/>
    </row>
    <row r="602" spans="16:19" ht="15.75" customHeight="1" x14ac:dyDescent="0.2">
      <c r="P602" s="4"/>
      <c r="Q602" s="4"/>
      <c r="R602" s="4"/>
      <c r="S602" s="4"/>
    </row>
    <row r="603" spans="16:19" ht="15.75" customHeight="1" x14ac:dyDescent="0.2">
      <c r="P603" s="4"/>
      <c r="Q603" s="4"/>
      <c r="R603" s="4"/>
      <c r="S603" s="4"/>
    </row>
    <row r="604" spans="16:19" ht="15.75" customHeight="1" x14ac:dyDescent="0.2">
      <c r="P604" s="4"/>
      <c r="Q604" s="4"/>
      <c r="R604" s="4"/>
      <c r="S604" s="4"/>
    </row>
    <row r="605" spans="16:19" ht="15.75" customHeight="1" x14ac:dyDescent="0.2">
      <c r="P605" s="4"/>
      <c r="Q605" s="4"/>
      <c r="R605" s="4"/>
      <c r="S605" s="4"/>
    </row>
    <row r="606" spans="16:19" ht="15.75" customHeight="1" x14ac:dyDescent="0.2">
      <c r="P606" s="4"/>
      <c r="Q606" s="4"/>
      <c r="R606" s="4"/>
      <c r="S606" s="4"/>
    </row>
    <row r="607" spans="16:19" ht="15.75" customHeight="1" x14ac:dyDescent="0.2">
      <c r="P607" s="4"/>
      <c r="Q607" s="4"/>
      <c r="R607" s="4"/>
      <c r="S607" s="4"/>
    </row>
    <row r="608" spans="16:19" ht="15.75" customHeight="1" x14ac:dyDescent="0.2">
      <c r="P608" s="4"/>
      <c r="Q608" s="4"/>
      <c r="R608" s="4"/>
      <c r="S608" s="4"/>
    </row>
    <row r="609" spans="16:19" ht="15.75" customHeight="1" x14ac:dyDescent="0.2">
      <c r="P609" s="4"/>
      <c r="Q609" s="4"/>
      <c r="R609" s="4"/>
      <c r="S609" s="4"/>
    </row>
    <row r="610" spans="16:19" ht="15.75" customHeight="1" x14ac:dyDescent="0.2">
      <c r="P610" s="4"/>
      <c r="Q610" s="4"/>
      <c r="R610" s="4"/>
      <c r="S610" s="4"/>
    </row>
    <row r="611" spans="16:19" ht="15.75" customHeight="1" x14ac:dyDescent="0.2">
      <c r="P611" s="4"/>
      <c r="Q611" s="4"/>
      <c r="R611" s="4"/>
      <c r="S611" s="4"/>
    </row>
    <row r="612" spans="16:19" ht="15.75" customHeight="1" x14ac:dyDescent="0.2">
      <c r="P612" s="4"/>
      <c r="Q612" s="4"/>
      <c r="R612" s="4"/>
      <c r="S612" s="4"/>
    </row>
    <row r="613" spans="16:19" ht="15.75" customHeight="1" x14ac:dyDescent="0.2">
      <c r="P613" s="4"/>
      <c r="Q613" s="4"/>
      <c r="R613" s="4"/>
      <c r="S613" s="4"/>
    </row>
    <row r="614" spans="16:19" ht="15.75" customHeight="1" x14ac:dyDescent="0.2">
      <c r="P614" s="4"/>
      <c r="Q614" s="4"/>
      <c r="R614" s="4"/>
      <c r="S614" s="4"/>
    </row>
    <row r="615" spans="16:19" ht="15.75" customHeight="1" x14ac:dyDescent="0.2">
      <c r="P615" s="4"/>
      <c r="Q615" s="4"/>
      <c r="R615" s="4"/>
      <c r="S615" s="4"/>
    </row>
    <row r="616" spans="16:19" ht="15.75" customHeight="1" x14ac:dyDescent="0.2">
      <c r="P616" s="4"/>
      <c r="Q616" s="4"/>
      <c r="R616" s="4"/>
      <c r="S616" s="4"/>
    </row>
    <row r="617" spans="16:19" ht="15.75" customHeight="1" x14ac:dyDescent="0.2">
      <c r="P617" s="4"/>
      <c r="Q617" s="4"/>
      <c r="R617" s="4"/>
      <c r="S617" s="4"/>
    </row>
    <row r="618" spans="16:19" ht="15.75" customHeight="1" x14ac:dyDescent="0.2">
      <c r="P618" s="4"/>
      <c r="Q618" s="4"/>
      <c r="R618" s="4"/>
      <c r="S618" s="4"/>
    </row>
    <row r="619" spans="16:19" ht="15.75" customHeight="1" x14ac:dyDescent="0.2">
      <c r="P619" s="4"/>
      <c r="Q619" s="4"/>
      <c r="R619" s="4"/>
      <c r="S619" s="4"/>
    </row>
    <row r="620" spans="16:19" ht="15.75" customHeight="1" x14ac:dyDescent="0.2">
      <c r="P620" s="4"/>
      <c r="Q620" s="4"/>
      <c r="R620" s="4"/>
      <c r="S620" s="4"/>
    </row>
    <row r="621" spans="16:19" ht="15.75" customHeight="1" x14ac:dyDescent="0.2">
      <c r="P621" s="4"/>
      <c r="Q621" s="4"/>
      <c r="R621" s="4"/>
      <c r="S621" s="4"/>
    </row>
    <row r="622" spans="16:19" ht="15.75" customHeight="1" x14ac:dyDescent="0.2">
      <c r="P622" s="4"/>
      <c r="Q622" s="4"/>
      <c r="R622" s="4"/>
      <c r="S622" s="4"/>
    </row>
    <row r="623" spans="16:19" ht="15.75" customHeight="1" x14ac:dyDescent="0.2">
      <c r="P623" s="4"/>
      <c r="Q623" s="4"/>
      <c r="R623" s="4"/>
      <c r="S623" s="4"/>
    </row>
    <row r="624" spans="16:19" ht="15.75" customHeight="1" x14ac:dyDescent="0.2">
      <c r="P624" s="4"/>
      <c r="Q624" s="4"/>
      <c r="R624" s="4"/>
      <c r="S624" s="4"/>
    </row>
    <row r="625" spans="16:19" ht="15.75" customHeight="1" x14ac:dyDescent="0.2">
      <c r="P625" s="4"/>
      <c r="Q625" s="4"/>
      <c r="R625" s="4"/>
      <c r="S625" s="4"/>
    </row>
    <row r="626" spans="16:19" ht="15.75" customHeight="1" x14ac:dyDescent="0.2">
      <c r="P626" s="4"/>
      <c r="Q626" s="4"/>
      <c r="R626" s="4"/>
      <c r="S626" s="4"/>
    </row>
    <row r="627" spans="16:19" ht="15.75" customHeight="1" x14ac:dyDescent="0.2">
      <c r="P627" s="4"/>
      <c r="Q627" s="4"/>
      <c r="R627" s="4"/>
      <c r="S627" s="4"/>
    </row>
    <row r="628" spans="16:19" ht="15.75" customHeight="1" x14ac:dyDescent="0.2">
      <c r="P628" s="4"/>
      <c r="Q628" s="4"/>
      <c r="R628" s="4"/>
      <c r="S628" s="4"/>
    </row>
    <row r="629" spans="16:19" ht="15.75" customHeight="1" x14ac:dyDescent="0.2">
      <c r="P629" s="4"/>
      <c r="Q629" s="4"/>
      <c r="R629" s="4"/>
      <c r="S629" s="4"/>
    </row>
    <row r="630" spans="16:19" ht="15.75" customHeight="1" x14ac:dyDescent="0.2">
      <c r="P630" s="4"/>
      <c r="Q630" s="4"/>
      <c r="R630" s="4"/>
      <c r="S630" s="4"/>
    </row>
    <row r="631" spans="16:19" ht="15.75" customHeight="1" x14ac:dyDescent="0.2">
      <c r="P631" s="4"/>
      <c r="Q631" s="4"/>
      <c r="R631" s="4"/>
      <c r="S631" s="4"/>
    </row>
    <row r="632" spans="16:19" ht="15.75" customHeight="1" x14ac:dyDescent="0.2">
      <c r="P632" s="4"/>
      <c r="Q632" s="4"/>
      <c r="R632" s="4"/>
      <c r="S632" s="4"/>
    </row>
    <row r="633" spans="16:19" ht="15.75" customHeight="1" x14ac:dyDescent="0.2">
      <c r="P633" s="4"/>
      <c r="Q633" s="4"/>
      <c r="R633" s="4"/>
      <c r="S633" s="4"/>
    </row>
    <row r="634" spans="16:19" ht="15.75" customHeight="1" x14ac:dyDescent="0.2">
      <c r="P634" s="4"/>
      <c r="Q634" s="4"/>
      <c r="R634" s="4"/>
      <c r="S634" s="4"/>
    </row>
    <row r="635" spans="16:19" ht="15.75" customHeight="1" x14ac:dyDescent="0.2">
      <c r="P635" s="4"/>
      <c r="Q635" s="4"/>
      <c r="R635" s="4"/>
      <c r="S635" s="4"/>
    </row>
    <row r="636" spans="16:19" ht="15.75" customHeight="1" x14ac:dyDescent="0.2">
      <c r="P636" s="4"/>
      <c r="Q636" s="4"/>
      <c r="R636" s="4"/>
      <c r="S636" s="4"/>
    </row>
    <row r="637" spans="16:19" ht="15.75" customHeight="1" x14ac:dyDescent="0.2">
      <c r="P637" s="4"/>
      <c r="Q637" s="4"/>
      <c r="R637" s="4"/>
      <c r="S637" s="4"/>
    </row>
    <row r="638" spans="16:19" ht="15.75" customHeight="1" x14ac:dyDescent="0.2">
      <c r="P638" s="4"/>
      <c r="Q638" s="4"/>
      <c r="R638" s="4"/>
      <c r="S638" s="4"/>
    </row>
    <row r="639" spans="16:19" ht="15.75" customHeight="1" x14ac:dyDescent="0.2">
      <c r="P639" s="4"/>
      <c r="Q639" s="4"/>
      <c r="R639" s="4"/>
      <c r="S639" s="4"/>
    </row>
    <row r="640" spans="16:19" ht="15.75" customHeight="1" x14ac:dyDescent="0.2">
      <c r="P640" s="4"/>
      <c r="Q640" s="4"/>
      <c r="R640" s="4"/>
      <c r="S640" s="4"/>
    </row>
    <row r="641" spans="16:19" ht="15.75" customHeight="1" x14ac:dyDescent="0.2">
      <c r="P641" s="4"/>
      <c r="Q641" s="4"/>
      <c r="R641" s="4"/>
      <c r="S641" s="4"/>
    </row>
    <row r="642" spans="16:19" ht="15.75" customHeight="1" x14ac:dyDescent="0.2">
      <c r="P642" s="4"/>
      <c r="Q642" s="4"/>
      <c r="R642" s="4"/>
      <c r="S642" s="4"/>
    </row>
    <row r="643" spans="16:19" ht="15.75" customHeight="1" x14ac:dyDescent="0.2">
      <c r="P643" s="4"/>
      <c r="Q643" s="4"/>
      <c r="R643" s="4"/>
      <c r="S643" s="4"/>
    </row>
    <row r="644" spans="16:19" ht="15.75" customHeight="1" x14ac:dyDescent="0.2">
      <c r="P644" s="4"/>
      <c r="Q644" s="4"/>
      <c r="R644" s="4"/>
      <c r="S644" s="4"/>
    </row>
    <row r="645" spans="16:19" ht="15.75" customHeight="1" x14ac:dyDescent="0.2">
      <c r="P645" s="4"/>
      <c r="Q645" s="4"/>
      <c r="R645" s="4"/>
      <c r="S645" s="4"/>
    </row>
    <row r="646" spans="16:19" ht="15.75" customHeight="1" x14ac:dyDescent="0.2">
      <c r="P646" s="4"/>
      <c r="Q646" s="4"/>
      <c r="R646" s="4"/>
      <c r="S646" s="4"/>
    </row>
    <row r="647" spans="16:19" ht="15.75" customHeight="1" x14ac:dyDescent="0.2">
      <c r="P647" s="4"/>
      <c r="Q647" s="4"/>
      <c r="R647" s="4"/>
      <c r="S647" s="4"/>
    </row>
    <row r="648" spans="16:19" ht="15.75" customHeight="1" x14ac:dyDescent="0.2">
      <c r="P648" s="4"/>
      <c r="Q648" s="4"/>
      <c r="R648" s="4"/>
      <c r="S648" s="4"/>
    </row>
    <row r="649" spans="16:19" ht="15.75" customHeight="1" x14ac:dyDescent="0.2">
      <c r="P649" s="4"/>
      <c r="Q649" s="4"/>
      <c r="R649" s="4"/>
      <c r="S649" s="4"/>
    </row>
    <row r="650" spans="16:19" ht="15.75" customHeight="1" x14ac:dyDescent="0.2">
      <c r="P650" s="4"/>
      <c r="Q650" s="4"/>
      <c r="R650" s="4"/>
      <c r="S650" s="4"/>
    </row>
    <row r="651" spans="16:19" ht="15.75" customHeight="1" x14ac:dyDescent="0.2">
      <c r="P651" s="4"/>
      <c r="Q651" s="4"/>
      <c r="R651" s="4"/>
      <c r="S651" s="4"/>
    </row>
    <row r="652" spans="16:19" ht="15.75" customHeight="1" x14ac:dyDescent="0.2">
      <c r="P652" s="4"/>
      <c r="Q652" s="4"/>
      <c r="R652" s="4"/>
      <c r="S652" s="4"/>
    </row>
    <row r="653" spans="16:19" ht="15.75" customHeight="1" x14ac:dyDescent="0.2">
      <c r="P653" s="4"/>
      <c r="Q653" s="4"/>
      <c r="R653" s="4"/>
      <c r="S653" s="4"/>
    </row>
    <row r="654" spans="16:19" ht="15.75" customHeight="1" x14ac:dyDescent="0.2">
      <c r="P654" s="4"/>
      <c r="Q654" s="4"/>
      <c r="R654" s="4"/>
      <c r="S654" s="4"/>
    </row>
    <row r="655" spans="16:19" ht="15.75" customHeight="1" x14ac:dyDescent="0.2">
      <c r="P655" s="4"/>
      <c r="Q655" s="4"/>
      <c r="R655" s="4"/>
      <c r="S655" s="4"/>
    </row>
    <row r="656" spans="16:19" ht="15.75" customHeight="1" x14ac:dyDescent="0.2">
      <c r="P656" s="4"/>
      <c r="Q656" s="4"/>
      <c r="R656" s="4"/>
      <c r="S656" s="4"/>
    </row>
    <row r="657" spans="16:19" ht="15.75" customHeight="1" x14ac:dyDescent="0.2">
      <c r="P657" s="4"/>
      <c r="Q657" s="4"/>
      <c r="R657" s="4"/>
      <c r="S657" s="4"/>
    </row>
    <row r="658" spans="16:19" ht="15.75" customHeight="1" x14ac:dyDescent="0.2">
      <c r="P658" s="4"/>
      <c r="Q658" s="4"/>
      <c r="R658" s="4"/>
      <c r="S658" s="4"/>
    </row>
    <row r="659" spans="16:19" ht="15.75" customHeight="1" x14ac:dyDescent="0.2">
      <c r="P659" s="4"/>
      <c r="Q659" s="4"/>
      <c r="R659" s="4"/>
      <c r="S659" s="4"/>
    </row>
    <row r="660" spans="16:19" ht="15.75" customHeight="1" x14ac:dyDescent="0.2">
      <c r="P660" s="4"/>
      <c r="Q660" s="4"/>
      <c r="R660" s="4"/>
      <c r="S660" s="4"/>
    </row>
    <row r="661" spans="16:19" ht="15.75" customHeight="1" x14ac:dyDescent="0.2">
      <c r="P661" s="4"/>
      <c r="Q661" s="4"/>
      <c r="R661" s="4"/>
      <c r="S661" s="4"/>
    </row>
    <row r="662" spans="16:19" ht="15.75" customHeight="1" x14ac:dyDescent="0.2">
      <c r="P662" s="4"/>
      <c r="Q662" s="4"/>
      <c r="R662" s="4"/>
      <c r="S662" s="4"/>
    </row>
    <row r="663" spans="16:19" ht="15.75" customHeight="1" x14ac:dyDescent="0.2">
      <c r="P663" s="4"/>
      <c r="Q663" s="4"/>
      <c r="R663" s="4"/>
      <c r="S663" s="4"/>
    </row>
    <row r="664" spans="16:19" ht="15.75" customHeight="1" x14ac:dyDescent="0.2">
      <c r="P664" s="4"/>
      <c r="Q664" s="4"/>
      <c r="R664" s="4"/>
      <c r="S664" s="4"/>
    </row>
    <row r="665" spans="16:19" ht="15.75" customHeight="1" x14ac:dyDescent="0.2">
      <c r="P665" s="4"/>
      <c r="Q665" s="4"/>
      <c r="R665" s="4"/>
      <c r="S665" s="4"/>
    </row>
    <row r="666" spans="16:19" ht="15.75" customHeight="1" x14ac:dyDescent="0.2">
      <c r="P666" s="4"/>
      <c r="Q666" s="4"/>
      <c r="R666" s="4"/>
      <c r="S666" s="4"/>
    </row>
    <row r="667" spans="16:19" ht="15.75" customHeight="1" x14ac:dyDescent="0.2">
      <c r="P667" s="4"/>
      <c r="Q667" s="4"/>
      <c r="R667" s="4"/>
      <c r="S667" s="4"/>
    </row>
    <row r="668" spans="16:19" ht="15.75" customHeight="1" x14ac:dyDescent="0.2">
      <c r="P668" s="4"/>
      <c r="Q668" s="4"/>
      <c r="R668" s="4"/>
      <c r="S668" s="4"/>
    </row>
    <row r="669" spans="16:19" ht="15.75" customHeight="1" x14ac:dyDescent="0.2">
      <c r="P669" s="4"/>
      <c r="Q669" s="4"/>
      <c r="R669" s="4"/>
      <c r="S669" s="4"/>
    </row>
    <row r="670" spans="16:19" ht="15.75" customHeight="1" x14ac:dyDescent="0.2">
      <c r="P670" s="4"/>
      <c r="Q670" s="4"/>
      <c r="R670" s="4"/>
      <c r="S670" s="4"/>
    </row>
    <row r="671" spans="16:19" ht="15.75" customHeight="1" x14ac:dyDescent="0.2">
      <c r="P671" s="4"/>
      <c r="Q671" s="4"/>
      <c r="R671" s="4"/>
      <c r="S671" s="4"/>
    </row>
    <row r="672" spans="16:19" ht="15.75" customHeight="1" x14ac:dyDescent="0.2">
      <c r="P672" s="4"/>
      <c r="Q672" s="4"/>
      <c r="R672" s="4"/>
      <c r="S672" s="4"/>
    </row>
    <row r="673" spans="16:19" ht="15.75" customHeight="1" x14ac:dyDescent="0.2">
      <c r="P673" s="4"/>
      <c r="Q673" s="4"/>
      <c r="R673" s="4"/>
      <c r="S673" s="4"/>
    </row>
    <row r="674" spans="16:19" ht="15.75" customHeight="1" x14ac:dyDescent="0.2">
      <c r="P674" s="4"/>
      <c r="Q674" s="4"/>
      <c r="R674" s="4"/>
      <c r="S674" s="4"/>
    </row>
    <row r="675" spans="16:19" ht="15.75" customHeight="1" x14ac:dyDescent="0.2">
      <c r="P675" s="4"/>
      <c r="Q675" s="4"/>
      <c r="R675" s="4"/>
      <c r="S675" s="4"/>
    </row>
    <row r="676" spans="16:19" ht="15.75" customHeight="1" x14ac:dyDescent="0.2">
      <c r="P676" s="4"/>
      <c r="Q676" s="4"/>
      <c r="R676" s="4"/>
      <c r="S676" s="4"/>
    </row>
    <row r="677" spans="16:19" ht="15.75" customHeight="1" x14ac:dyDescent="0.2">
      <c r="P677" s="4"/>
      <c r="Q677" s="4"/>
      <c r="R677" s="4"/>
      <c r="S677" s="4"/>
    </row>
    <row r="678" spans="16:19" ht="15.75" customHeight="1" x14ac:dyDescent="0.2">
      <c r="P678" s="4"/>
      <c r="Q678" s="4"/>
      <c r="R678" s="4"/>
      <c r="S678" s="4"/>
    </row>
    <row r="679" spans="16:19" ht="15.75" customHeight="1" x14ac:dyDescent="0.2">
      <c r="P679" s="4"/>
      <c r="Q679" s="4"/>
      <c r="R679" s="4"/>
      <c r="S679" s="4"/>
    </row>
    <row r="680" spans="16:19" ht="15.75" customHeight="1" x14ac:dyDescent="0.2">
      <c r="P680" s="4"/>
      <c r="Q680" s="4"/>
      <c r="R680" s="4"/>
      <c r="S680" s="4"/>
    </row>
    <row r="681" spans="16:19" ht="15.75" customHeight="1" x14ac:dyDescent="0.2">
      <c r="P681" s="4"/>
      <c r="Q681" s="4"/>
      <c r="R681" s="4"/>
      <c r="S681" s="4"/>
    </row>
    <row r="682" spans="16:19" ht="15.75" customHeight="1" x14ac:dyDescent="0.2">
      <c r="P682" s="4"/>
      <c r="Q682" s="4"/>
      <c r="R682" s="4"/>
      <c r="S682" s="4"/>
    </row>
    <row r="683" spans="16:19" ht="15.75" customHeight="1" x14ac:dyDescent="0.2">
      <c r="P683" s="4"/>
      <c r="Q683" s="4"/>
      <c r="R683" s="4"/>
      <c r="S683" s="4"/>
    </row>
    <row r="684" spans="16:19" ht="15.75" customHeight="1" x14ac:dyDescent="0.2">
      <c r="P684" s="4"/>
      <c r="Q684" s="4"/>
      <c r="R684" s="4"/>
      <c r="S684" s="4"/>
    </row>
    <row r="685" spans="16:19" ht="15.75" customHeight="1" x14ac:dyDescent="0.2">
      <c r="P685" s="4"/>
      <c r="Q685" s="4"/>
      <c r="R685" s="4"/>
      <c r="S685" s="4"/>
    </row>
    <row r="686" spans="16:19" ht="15.75" customHeight="1" x14ac:dyDescent="0.2">
      <c r="P686" s="4"/>
      <c r="Q686" s="4"/>
      <c r="R686" s="4"/>
      <c r="S686" s="4"/>
    </row>
    <row r="687" spans="16:19" ht="15.75" customHeight="1" x14ac:dyDescent="0.2">
      <c r="P687" s="4"/>
      <c r="Q687" s="4"/>
      <c r="R687" s="4"/>
      <c r="S687" s="4"/>
    </row>
    <row r="688" spans="16:19" ht="15.75" customHeight="1" x14ac:dyDescent="0.2">
      <c r="P688" s="4"/>
      <c r="Q688" s="4"/>
      <c r="R688" s="4"/>
      <c r="S688" s="4"/>
    </row>
    <row r="689" spans="16:19" ht="15.75" customHeight="1" x14ac:dyDescent="0.2">
      <c r="P689" s="4"/>
      <c r="Q689" s="4"/>
      <c r="R689" s="4"/>
      <c r="S689" s="4"/>
    </row>
    <row r="690" spans="16:19" ht="15.75" customHeight="1" x14ac:dyDescent="0.2">
      <c r="P690" s="4"/>
      <c r="Q690" s="4"/>
      <c r="R690" s="4"/>
      <c r="S690" s="4"/>
    </row>
    <row r="691" spans="16:19" ht="15.75" customHeight="1" x14ac:dyDescent="0.2">
      <c r="P691" s="4"/>
      <c r="Q691" s="4"/>
      <c r="R691" s="4"/>
      <c r="S691" s="4"/>
    </row>
    <row r="692" spans="16:19" ht="15.75" customHeight="1" x14ac:dyDescent="0.2">
      <c r="P692" s="4"/>
      <c r="Q692" s="4"/>
      <c r="R692" s="4"/>
      <c r="S692" s="4"/>
    </row>
    <row r="693" spans="16:19" ht="15.75" customHeight="1" x14ac:dyDescent="0.2">
      <c r="P693" s="4"/>
      <c r="Q693" s="4"/>
      <c r="R693" s="4"/>
      <c r="S693" s="4"/>
    </row>
    <row r="694" spans="16:19" ht="15.75" customHeight="1" x14ac:dyDescent="0.2">
      <c r="P694" s="4"/>
      <c r="Q694" s="4"/>
      <c r="R694" s="4"/>
      <c r="S694" s="4"/>
    </row>
    <row r="695" spans="16:19" ht="15.75" customHeight="1" x14ac:dyDescent="0.2">
      <c r="P695" s="4"/>
      <c r="Q695" s="4"/>
      <c r="R695" s="4"/>
      <c r="S695" s="4"/>
    </row>
    <row r="696" spans="16:19" ht="15.75" customHeight="1" x14ac:dyDescent="0.2">
      <c r="P696" s="4"/>
      <c r="Q696" s="4"/>
      <c r="R696" s="4"/>
      <c r="S696" s="4"/>
    </row>
    <row r="697" spans="16:19" ht="15.75" customHeight="1" x14ac:dyDescent="0.2">
      <c r="P697" s="4"/>
      <c r="Q697" s="4"/>
      <c r="R697" s="4"/>
      <c r="S697" s="4"/>
    </row>
    <row r="698" spans="16:19" ht="15.75" customHeight="1" x14ac:dyDescent="0.2">
      <c r="P698" s="4"/>
      <c r="Q698" s="4"/>
      <c r="R698" s="4"/>
      <c r="S698" s="4"/>
    </row>
    <row r="699" spans="16:19" ht="15.75" customHeight="1" x14ac:dyDescent="0.2">
      <c r="P699" s="4"/>
      <c r="Q699" s="4"/>
      <c r="R699" s="4"/>
      <c r="S699" s="4"/>
    </row>
    <row r="700" spans="16:19" ht="15.75" customHeight="1" x14ac:dyDescent="0.2">
      <c r="P700" s="4"/>
      <c r="Q700" s="4"/>
      <c r="R700" s="4"/>
      <c r="S700" s="4"/>
    </row>
    <row r="701" spans="16:19" ht="15.75" customHeight="1" x14ac:dyDescent="0.2">
      <c r="P701" s="4"/>
      <c r="Q701" s="4"/>
      <c r="R701" s="4"/>
      <c r="S701" s="4"/>
    </row>
    <row r="702" spans="16:19" ht="15.75" customHeight="1" x14ac:dyDescent="0.2">
      <c r="P702" s="4"/>
      <c r="Q702" s="4"/>
      <c r="R702" s="4"/>
      <c r="S702" s="4"/>
    </row>
    <row r="703" spans="16:19" ht="15.75" customHeight="1" x14ac:dyDescent="0.2">
      <c r="P703" s="4"/>
      <c r="Q703" s="4"/>
      <c r="R703" s="4"/>
      <c r="S703" s="4"/>
    </row>
    <row r="704" spans="16:19" ht="15.75" customHeight="1" x14ac:dyDescent="0.2">
      <c r="P704" s="4"/>
      <c r="Q704" s="4"/>
      <c r="R704" s="4"/>
      <c r="S704" s="4"/>
    </row>
    <row r="705" spans="16:19" ht="15.75" customHeight="1" x14ac:dyDescent="0.2">
      <c r="P705" s="4"/>
      <c r="Q705" s="4"/>
      <c r="R705" s="4"/>
      <c r="S705" s="4"/>
    </row>
    <row r="706" spans="16:19" ht="15.75" customHeight="1" x14ac:dyDescent="0.2">
      <c r="P706" s="4"/>
      <c r="Q706" s="4"/>
      <c r="R706" s="4"/>
      <c r="S706" s="4"/>
    </row>
    <row r="707" spans="16:19" ht="15.75" customHeight="1" x14ac:dyDescent="0.2">
      <c r="P707" s="4"/>
      <c r="Q707" s="4"/>
      <c r="R707" s="4"/>
      <c r="S707" s="4"/>
    </row>
    <row r="708" spans="16:19" ht="15.75" customHeight="1" x14ac:dyDescent="0.2">
      <c r="P708" s="4"/>
      <c r="Q708" s="4"/>
      <c r="R708" s="4"/>
      <c r="S708" s="4"/>
    </row>
    <row r="709" spans="16:19" ht="15.75" customHeight="1" x14ac:dyDescent="0.2">
      <c r="P709" s="4"/>
      <c r="Q709" s="4"/>
      <c r="R709" s="4"/>
      <c r="S709" s="4"/>
    </row>
    <row r="710" spans="16:19" ht="15.75" customHeight="1" x14ac:dyDescent="0.2">
      <c r="P710" s="4"/>
      <c r="Q710" s="4"/>
      <c r="R710" s="4"/>
      <c r="S710" s="4"/>
    </row>
    <row r="711" spans="16:19" ht="15.75" customHeight="1" x14ac:dyDescent="0.2">
      <c r="P711" s="4"/>
      <c r="Q711" s="4"/>
      <c r="R711" s="4"/>
      <c r="S711" s="4"/>
    </row>
    <row r="712" spans="16:19" ht="15.75" customHeight="1" x14ac:dyDescent="0.2">
      <c r="P712" s="4"/>
      <c r="Q712" s="4"/>
      <c r="R712" s="4"/>
      <c r="S712" s="4"/>
    </row>
    <row r="713" spans="16:19" ht="15.75" customHeight="1" x14ac:dyDescent="0.2">
      <c r="P713" s="4"/>
      <c r="Q713" s="4"/>
      <c r="R713" s="4"/>
      <c r="S713" s="4"/>
    </row>
    <row r="714" spans="16:19" ht="15.75" customHeight="1" x14ac:dyDescent="0.2">
      <c r="P714" s="4"/>
      <c r="Q714" s="4"/>
      <c r="R714" s="4"/>
      <c r="S714" s="4"/>
    </row>
    <row r="715" spans="16:19" ht="15.75" customHeight="1" x14ac:dyDescent="0.2">
      <c r="P715" s="4"/>
      <c r="Q715" s="4"/>
      <c r="R715" s="4"/>
      <c r="S715" s="4"/>
    </row>
    <row r="716" spans="16:19" ht="15.75" customHeight="1" x14ac:dyDescent="0.2">
      <c r="P716" s="4"/>
      <c r="Q716" s="4"/>
      <c r="R716" s="4"/>
      <c r="S716" s="4"/>
    </row>
    <row r="717" spans="16:19" ht="15.75" customHeight="1" x14ac:dyDescent="0.2">
      <c r="P717" s="4"/>
      <c r="Q717" s="4"/>
      <c r="R717" s="4"/>
      <c r="S717" s="4"/>
    </row>
    <row r="718" spans="16:19" ht="15.75" customHeight="1" x14ac:dyDescent="0.2">
      <c r="P718" s="4"/>
      <c r="Q718" s="4"/>
      <c r="R718" s="4"/>
      <c r="S718" s="4"/>
    </row>
    <row r="719" spans="16:19" ht="15.75" customHeight="1" x14ac:dyDescent="0.2">
      <c r="P719" s="4"/>
      <c r="Q719" s="4"/>
      <c r="R719" s="4"/>
      <c r="S719" s="4"/>
    </row>
    <row r="720" spans="16:19" ht="15.75" customHeight="1" x14ac:dyDescent="0.2">
      <c r="P720" s="4"/>
      <c r="Q720" s="4"/>
      <c r="R720" s="4"/>
      <c r="S720" s="4"/>
    </row>
    <row r="721" spans="16:19" ht="15.75" customHeight="1" x14ac:dyDescent="0.2">
      <c r="P721" s="4"/>
      <c r="Q721" s="4"/>
      <c r="R721" s="4"/>
      <c r="S721" s="4"/>
    </row>
    <row r="722" spans="16:19" ht="15.75" customHeight="1" x14ac:dyDescent="0.2">
      <c r="P722" s="4"/>
      <c r="Q722" s="4"/>
      <c r="R722" s="4"/>
      <c r="S722" s="4"/>
    </row>
    <row r="723" spans="16:19" ht="15.75" customHeight="1" x14ac:dyDescent="0.2">
      <c r="P723" s="4"/>
      <c r="Q723" s="4"/>
      <c r="R723" s="4"/>
      <c r="S723" s="4"/>
    </row>
    <row r="724" spans="16:19" ht="15.75" customHeight="1" x14ac:dyDescent="0.2">
      <c r="P724" s="4"/>
      <c r="Q724" s="4"/>
      <c r="R724" s="4"/>
      <c r="S724" s="4"/>
    </row>
    <row r="725" spans="16:19" ht="15.75" customHeight="1" x14ac:dyDescent="0.2">
      <c r="P725" s="4"/>
      <c r="Q725" s="4"/>
      <c r="R725" s="4"/>
      <c r="S725" s="4"/>
    </row>
    <row r="726" spans="16:19" ht="15.75" customHeight="1" x14ac:dyDescent="0.2">
      <c r="P726" s="4"/>
      <c r="Q726" s="4"/>
      <c r="R726" s="4"/>
      <c r="S726" s="4"/>
    </row>
    <row r="727" spans="16:19" ht="15.75" customHeight="1" x14ac:dyDescent="0.2">
      <c r="P727" s="4"/>
      <c r="Q727" s="4"/>
      <c r="R727" s="4"/>
      <c r="S727" s="4"/>
    </row>
    <row r="728" spans="16:19" ht="15.75" customHeight="1" x14ac:dyDescent="0.2">
      <c r="P728" s="4"/>
      <c r="Q728" s="4"/>
      <c r="R728" s="4"/>
      <c r="S728" s="4"/>
    </row>
    <row r="729" spans="16:19" ht="15.75" customHeight="1" x14ac:dyDescent="0.2">
      <c r="P729" s="4"/>
      <c r="Q729" s="4"/>
      <c r="R729" s="4"/>
      <c r="S729" s="4"/>
    </row>
    <row r="730" spans="16:19" ht="15.75" customHeight="1" x14ac:dyDescent="0.2">
      <c r="P730" s="4"/>
      <c r="Q730" s="4"/>
      <c r="R730" s="4"/>
      <c r="S730" s="4"/>
    </row>
    <row r="731" spans="16:19" ht="15.75" customHeight="1" x14ac:dyDescent="0.2">
      <c r="P731" s="4"/>
      <c r="Q731" s="4"/>
      <c r="R731" s="4"/>
      <c r="S731" s="4"/>
    </row>
    <row r="732" spans="16:19" ht="15.75" customHeight="1" x14ac:dyDescent="0.2">
      <c r="P732" s="4"/>
      <c r="Q732" s="4"/>
      <c r="R732" s="4"/>
      <c r="S732" s="4"/>
    </row>
    <row r="733" spans="16:19" ht="15.75" customHeight="1" x14ac:dyDescent="0.2">
      <c r="P733" s="4"/>
      <c r="Q733" s="4"/>
      <c r="R733" s="4"/>
      <c r="S733" s="4"/>
    </row>
    <row r="734" spans="16:19" ht="15.75" customHeight="1" x14ac:dyDescent="0.2">
      <c r="P734" s="4"/>
      <c r="Q734" s="4"/>
      <c r="R734" s="4"/>
      <c r="S734" s="4"/>
    </row>
    <row r="735" spans="16:19" ht="15.75" customHeight="1" x14ac:dyDescent="0.2">
      <c r="P735" s="4"/>
      <c r="Q735" s="4"/>
      <c r="R735" s="4"/>
      <c r="S735" s="4"/>
    </row>
    <row r="736" spans="16:19" ht="15.75" customHeight="1" x14ac:dyDescent="0.2">
      <c r="P736" s="4"/>
      <c r="Q736" s="4"/>
      <c r="R736" s="4"/>
      <c r="S736" s="4"/>
    </row>
    <row r="737" spans="16:19" ht="15.75" customHeight="1" x14ac:dyDescent="0.2">
      <c r="P737" s="4"/>
      <c r="Q737" s="4"/>
      <c r="R737" s="4"/>
      <c r="S737" s="4"/>
    </row>
    <row r="738" spans="16:19" ht="15.75" customHeight="1" x14ac:dyDescent="0.2">
      <c r="P738" s="4"/>
      <c r="Q738" s="4"/>
      <c r="R738" s="4"/>
      <c r="S738" s="4"/>
    </row>
    <row r="739" spans="16:19" ht="15.75" customHeight="1" x14ac:dyDescent="0.2">
      <c r="P739" s="4"/>
      <c r="Q739" s="4"/>
      <c r="R739" s="4"/>
      <c r="S739" s="4"/>
    </row>
    <row r="740" spans="16:19" ht="15.75" customHeight="1" x14ac:dyDescent="0.2">
      <c r="P740" s="4"/>
      <c r="Q740" s="4"/>
      <c r="R740" s="4"/>
      <c r="S740" s="4"/>
    </row>
    <row r="741" spans="16:19" ht="15.75" customHeight="1" x14ac:dyDescent="0.2">
      <c r="P741" s="4"/>
      <c r="Q741" s="4"/>
      <c r="R741" s="4"/>
      <c r="S741" s="4"/>
    </row>
    <row r="742" spans="16:19" ht="15.75" customHeight="1" x14ac:dyDescent="0.2">
      <c r="P742" s="4"/>
      <c r="Q742" s="4"/>
      <c r="R742" s="4"/>
      <c r="S742" s="4"/>
    </row>
    <row r="743" spans="16:19" ht="15.75" customHeight="1" x14ac:dyDescent="0.2">
      <c r="P743" s="4"/>
      <c r="Q743" s="4"/>
      <c r="R743" s="4"/>
      <c r="S743" s="4"/>
    </row>
    <row r="744" spans="16:19" ht="15.75" customHeight="1" x14ac:dyDescent="0.2">
      <c r="P744" s="4"/>
      <c r="Q744" s="4"/>
      <c r="R744" s="4"/>
      <c r="S744" s="4"/>
    </row>
    <row r="745" spans="16:19" ht="15.75" customHeight="1" x14ac:dyDescent="0.2">
      <c r="P745" s="4"/>
      <c r="Q745" s="4"/>
      <c r="R745" s="4"/>
      <c r="S745" s="4"/>
    </row>
    <row r="746" spans="16:19" ht="15.75" customHeight="1" x14ac:dyDescent="0.2">
      <c r="P746" s="4"/>
      <c r="Q746" s="4"/>
      <c r="R746" s="4"/>
      <c r="S746" s="4"/>
    </row>
    <row r="747" spans="16:19" ht="15.75" customHeight="1" x14ac:dyDescent="0.2">
      <c r="P747" s="4"/>
      <c r="Q747" s="4"/>
      <c r="R747" s="4"/>
      <c r="S747" s="4"/>
    </row>
    <row r="748" spans="16:19" ht="15.75" customHeight="1" x14ac:dyDescent="0.2">
      <c r="P748" s="4"/>
      <c r="Q748" s="4"/>
      <c r="R748" s="4"/>
      <c r="S748" s="4"/>
    </row>
    <row r="749" spans="16:19" ht="15.75" customHeight="1" x14ac:dyDescent="0.2">
      <c r="P749" s="4"/>
      <c r="Q749" s="4"/>
      <c r="R749" s="4"/>
      <c r="S749" s="4"/>
    </row>
    <row r="750" spans="16:19" ht="15.75" customHeight="1" x14ac:dyDescent="0.2">
      <c r="P750" s="4"/>
      <c r="Q750" s="4"/>
      <c r="R750" s="4"/>
      <c r="S750" s="4"/>
    </row>
    <row r="751" spans="16:19" ht="15.75" customHeight="1" x14ac:dyDescent="0.2">
      <c r="P751" s="4"/>
      <c r="Q751" s="4"/>
      <c r="R751" s="4"/>
      <c r="S751" s="4"/>
    </row>
    <row r="752" spans="16:19" ht="15.75" customHeight="1" x14ac:dyDescent="0.2">
      <c r="P752" s="4"/>
      <c r="Q752" s="4"/>
      <c r="R752" s="4"/>
      <c r="S752" s="4"/>
    </row>
    <row r="753" spans="16:19" ht="15.75" customHeight="1" x14ac:dyDescent="0.2">
      <c r="P753" s="4"/>
      <c r="Q753" s="4"/>
      <c r="R753" s="4"/>
      <c r="S753" s="4"/>
    </row>
    <row r="754" spans="16:19" ht="15.75" customHeight="1" x14ac:dyDescent="0.2">
      <c r="P754" s="4"/>
      <c r="Q754" s="4"/>
      <c r="R754" s="4"/>
      <c r="S754" s="4"/>
    </row>
    <row r="755" spans="16:19" ht="15.75" customHeight="1" x14ac:dyDescent="0.2">
      <c r="P755" s="4"/>
      <c r="Q755" s="4"/>
      <c r="R755" s="4"/>
      <c r="S755" s="4"/>
    </row>
    <row r="756" spans="16:19" ht="15.75" customHeight="1" x14ac:dyDescent="0.2">
      <c r="P756" s="4"/>
      <c r="Q756" s="4"/>
      <c r="R756" s="4"/>
      <c r="S756" s="4"/>
    </row>
    <row r="757" spans="16:19" ht="15.75" customHeight="1" x14ac:dyDescent="0.2">
      <c r="P757" s="4"/>
      <c r="Q757" s="4"/>
      <c r="R757" s="4"/>
      <c r="S757" s="4"/>
    </row>
    <row r="758" spans="16:19" ht="15.75" customHeight="1" x14ac:dyDescent="0.2">
      <c r="P758" s="4"/>
      <c r="Q758" s="4"/>
      <c r="R758" s="4"/>
      <c r="S758" s="4"/>
    </row>
    <row r="759" spans="16:19" ht="15.75" customHeight="1" x14ac:dyDescent="0.2">
      <c r="P759" s="4"/>
      <c r="Q759" s="4"/>
      <c r="R759" s="4"/>
      <c r="S759" s="4"/>
    </row>
    <row r="760" spans="16:19" ht="15.75" customHeight="1" x14ac:dyDescent="0.2">
      <c r="P760" s="4"/>
      <c r="Q760" s="4"/>
      <c r="R760" s="4"/>
      <c r="S760" s="4"/>
    </row>
    <row r="761" spans="16:19" ht="15.75" customHeight="1" x14ac:dyDescent="0.2">
      <c r="P761" s="4"/>
      <c r="Q761" s="4"/>
      <c r="R761" s="4"/>
      <c r="S761" s="4"/>
    </row>
    <row r="762" spans="16:19" ht="15.75" customHeight="1" x14ac:dyDescent="0.2">
      <c r="P762" s="4"/>
      <c r="Q762" s="4"/>
      <c r="R762" s="4"/>
      <c r="S762" s="4"/>
    </row>
    <row r="763" spans="16:19" ht="15.75" customHeight="1" x14ac:dyDescent="0.2">
      <c r="P763" s="4"/>
      <c r="Q763" s="4"/>
      <c r="R763" s="4"/>
      <c r="S763" s="4"/>
    </row>
    <row r="764" spans="16:19" ht="15.75" customHeight="1" x14ac:dyDescent="0.2">
      <c r="P764" s="4"/>
      <c r="Q764" s="4"/>
      <c r="R764" s="4"/>
      <c r="S764" s="4"/>
    </row>
    <row r="765" spans="16:19" ht="15.75" customHeight="1" x14ac:dyDescent="0.2">
      <c r="P765" s="4"/>
      <c r="Q765" s="4"/>
      <c r="R765" s="4"/>
      <c r="S765" s="4"/>
    </row>
    <row r="766" spans="16:19" ht="15.75" customHeight="1" x14ac:dyDescent="0.2">
      <c r="P766" s="4"/>
      <c r="Q766" s="4"/>
      <c r="R766" s="4"/>
      <c r="S766" s="4"/>
    </row>
    <row r="767" spans="16:19" ht="15.75" customHeight="1" x14ac:dyDescent="0.2">
      <c r="P767" s="4"/>
      <c r="Q767" s="4"/>
      <c r="R767" s="4"/>
      <c r="S767" s="4"/>
    </row>
    <row r="768" spans="16:19" ht="15.75" customHeight="1" x14ac:dyDescent="0.2">
      <c r="P768" s="4"/>
      <c r="Q768" s="4"/>
      <c r="R768" s="4"/>
      <c r="S768" s="4"/>
    </row>
    <row r="769" spans="16:19" ht="15.75" customHeight="1" x14ac:dyDescent="0.2">
      <c r="P769" s="4"/>
      <c r="Q769" s="4"/>
      <c r="R769" s="4"/>
      <c r="S769" s="4"/>
    </row>
    <row r="770" spans="16:19" ht="15.75" customHeight="1" x14ac:dyDescent="0.2">
      <c r="P770" s="4"/>
      <c r="Q770" s="4"/>
      <c r="R770" s="4"/>
      <c r="S770" s="4"/>
    </row>
    <row r="771" spans="16:19" ht="15.75" customHeight="1" x14ac:dyDescent="0.2">
      <c r="P771" s="4"/>
      <c r="Q771" s="4"/>
      <c r="R771" s="4"/>
      <c r="S771" s="4"/>
    </row>
    <row r="772" spans="16:19" ht="15.75" customHeight="1" x14ac:dyDescent="0.2">
      <c r="P772" s="4"/>
      <c r="Q772" s="4"/>
      <c r="R772" s="4"/>
      <c r="S772" s="4"/>
    </row>
    <row r="773" spans="16:19" ht="15.75" customHeight="1" x14ac:dyDescent="0.2">
      <c r="P773" s="4"/>
      <c r="Q773" s="4"/>
      <c r="R773" s="4"/>
      <c r="S773" s="4"/>
    </row>
    <row r="774" spans="16:19" ht="15.75" customHeight="1" x14ac:dyDescent="0.2">
      <c r="P774" s="4"/>
      <c r="Q774" s="4"/>
      <c r="R774" s="4"/>
      <c r="S774" s="4"/>
    </row>
    <row r="775" spans="16:19" ht="15.75" customHeight="1" x14ac:dyDescent="0.2">
      <c r="P775" s="4"/>
      <c r="Q775" s="4"/>
      <c r="R775" s="4"/>
      <c r="S775" s="4"/>
    </row>
    <row r="776" spans="16:19" ht="15.75" customHeight="1" x14ac:dyDescent="0.2">
      <c r="P776" s="4"/>
      <c r="Q776" s="4"/>
      <c r="R776" s="4"/>
      <c r="S776" s="4"/>
    </row>
    <row r="777" spans="16:19" ht="15.75" customHeight="1" x14ac:dyDescent="0.2">
      <c r="P777" s="4"/>
      <c r="Q777" s="4"/>
      <c r="R777" s="4"/>
      <c r="S777" s="4"/>
    </row>
    <row r="778" spans="16:19" ht="15.75" customHeight="1" x14ac:dyDescent="0.2">
      <c r="P778" s="4"/>
      <c r="Q778" s="4"/>
      <c r="R778" s="4"/>
      <c r="S778" s="4"/>
    </row>
    <row r="779" spans="16:19" ht="15.75" customHeight="1" x14ac:dyDescent="0.2">
      <c r="P779" s="4"/>
      <c r="Q779" s="4"/>
      <c r="R779" s="4"/>
      <c r="S779" s="4"/>
    </row>
    <row r="780" spans="16:19" ht="15.75" customHeight="1" x14ac:dyDescent="0.2">
      <c r="P780" s="4"/>
      <c r="Q780" s="4"/>
      <c r="R780" s="4"/>
      <c r="S780" s="4"/>
    </row>
    <row r="781" spans="16:19" ht="15.75" customHeight="1" x14ac:dyDescent="0.2">
      <c r="P781" s="4"/>
      <c r="Q781" s="4"/>
      <c r="R781" s="4"/>
      <c r="S781" s="4"/>
    </row>
    <row r="782" spans="16:19" ht="15.75" customHeight="1" x14ac:dyDescent="0.2">
      <c r="P782" s="4"/>
      <c r="Q782" s="4"/>
      <c r="R782" s="4"/>
      <c r="S782" s="4"/>
    </row>
    <row r="783" spans="16:19" ht="15.75" customHeight="1" x14ac:dyDescent="0.2">
      <c r="P783" s="4"/>
      <c r="Q783" s="4"/>
      <c r="R783" s="4"/>
      <c r="S783" s="4"/>
    </row>
    <row r="784" spans="16:19" ht="15.75" customHeight="1" x14ac:dyDescent="0.2">
      <c r="P784" s="4"/>
      <c r="Q784" s="4"/>
      <c r="R784" s="4"/>
      <c r="S784" s="4"/>
    </row>
    <row r="785" spans="16:19" ht="15.75" customHeight="1" x14ac:dyDescent="0.2">
      <c r="P785" s="4"/>
      <c r="Q785" s="4"/>
      <c r="R785" s="4"/>
      <c r="S785" s="4"/>
    </row>
    <row r="786" spans="16:19" ht="15.75" customHeight="1" x14ac:dyDescent="0.2">
      <c r="P786" s="4"/>
      <c r="Q786" s="4"/>
      <c r="R786" s="4"/>
      <c r="S786" s="4"/>
    </row>
    <row r="787" spans="16:19" ht="15.75" customHeight="1" x14ac:dyDescent="0.2">
      <c r="P787" s="4"/>
      <c r="Q787" s="4"/>
      <c r="R787" s="4"/>
      <c r="S787" s="4"/>
    </row>
    <row r="788" spans="16:19" ht="15.75" customHeight="1" x14ac:dyDescent="0.2">
      <c r="P788" s="4"/>
      <c r="Q788" s="4"/>
      <c r="R788" s="4"/>
      <c r="S788" s="4"/>
    </row>
    <row r="789" spans="16:19" ht="15.75" customHeight="1" x14ac:dyDescent="0.2">
      <c r="P789" s="4"/>
      <c r="Q789" s="4"/>
      <c r="R789" s="4"/>
      <c r="S789" s="4"/>
    </row>
    <row r="790" spans="16:19" ht="15.75" customHeight="1" x14ac:dyDescent="0.2">
      <c r="P790" s="4"/>
      <c r="Q790" s="4"/>
      <c r="R790" s="4"/>
      <c r="S790" s="4"/>
    </row>
    <row r="791" spans="16:19" ht="15.75" customHeight="1" x14ac:dyDescent="0.2">
      <c r="P791" s="4"/>
      <c r="Q791" s="4"/>
      <c r="R791" s="4"/>
      <c r="S791" s="4"/>
    </row>
    <row r="792" spans="16:19" ht="15.75" customHeight="1" x14ac:dyDescent="0.2">
      <c r="P792" s="4"/>
      <c r="Q792" s="4"/>
      <c r="R792" s="4"/>
      <c r="S792" s="4"/>
    </row>
    <row r="793" spans="16:19" ht="15.75" customHeight="1" x14ac:dyDescent="0.2">
      <c r="P793" s="4"/>
      <c r="Q793" s="4"/>
      <c r="R793" s="4"/>
      <c r="S793" s="4"/>
    </row>
    <row r="794" spans="16:19" ht="15.75" customHeight="1" x14ac:dyDescent="0.2">
      <c r="P794" s="4"/>
      <c r="Q794" s="4"/>
      <c r="R794" s="4"/>
      <c r="S794" s="4"/>
    </row>
    <row r="795" spans="16:19" ht="15.75" customHeight="1" x14ac:dyDescent="0.2">
      <c r="P795" s="4"/>
      <c r="Q795" s="4"/>
      <c r="R795" s="4"/>
      <c r="S795" s="4"/>
    </row>
    <row r="796" spans="16:19" ht="15.75" customHeight="1" x14ac:dyDescent="0.2">
      <c r="P796" s="4"/>
      <c r="Q796" s="4"/>
      <c r="R796" s="4"/>
      <c r="S796" s="4"/>
    </row>
    <row r="797" spans="16:19" ht="15.75" customHeight="1" x14ac:dyDescent="0.2">
      <c r="P797" s="4"/>
      <c r="Q797" s="4"/>
      <c r="R797" s="4"/>
      <c r="S797" s="4"/>
    </row>
    <row r="798" spans="16:19" ht="15.75" customHeight="1" x14ac:dyDescent="0.2">
      <c r="P798" s="4"/>
      <c r="Q798" s="4"/>
      <c r="R798" s="4"/>
      <c r="S798" s="4"/>
    </row>
    <row r="799" spans="16:19" ht="15.75" customHeight="1" x14ac:dyDescent="0.2">
      <c r="P799" s="4"/>
      <c r="Q799" s="4"/>
      <c r="R799" s="4"/>
      <c r="S799" s="4"/>
    </row>
    <row r="800" spans="16:19" ht="15.75" customHeight="1" x14ac:dyDescent="0.2">
      <c r="P800" s="4"/>
      <c r="Q800" s="4"/>
      <c r="R800" s="4"/>
      <c r="S800" s="4"/>
    </row>
    <row r="801" spans="16:19" ht="15.75" customHeight="1" x14ac:dyDescent="0.2">
      <c r="P801" s="4"/>
      <c r="Q801" s="4"/>
      <c r="R801" s="4"/>
      <c r="S801" s="4"/>
    </row>
    <row r="802" spans="16:19" ht="15.75" customHeight="1" x14ac:dyDescent="0.2">
      <c r="P802" s="4"/>
      <c r="Q802" s="4"/>
      <c r="R802" s="4"/>
      <c r="S802" s="4"/>
    </row>
    <row r="803" spans="16:19" ht="15.75" customHeight="1" x14ac:dyDescent="0.2">
      <c r="P803" s="4"/>
      <c r="Q803" s="4"/>
      <c r="R803" s="4"/>
      <c r="S803" s="4"/>
    </row>
    <row r="804" spans="16:19" ht="15.75" customHeight="1" x14ac:dyDescent="0.2">
      <c r="P804" s="4"/>
      <c r="Q804" s="4"/>
      <c r="R804" s="4"/>
      <c r="S804" s="4"/>
    </row>
    <row r="805" spans="16:19" ht="15.75" customHeight="1" x14ac:dyDescent="0.2">
      <c r="P805" s="4"/>
      <c r="Q805" s="4"/>
      <c r="R805" s="4"/>
      <c r="S805" s="4"/>
    </row>
    <row r="806" spans="16:19" ht="15.75" customHeight="1" x14ac:dyDescent="0.2">
      <c r="P806" s="4"/>
      <c r="Q806" s="4"/>
      <c r="R806" s="4"/>
      <c r="S806" s="4"/>
    </row>
    <row r="807" spans="16:19" ht="15.75" customHeight="1" x14ac:dyDescent="0.2">
      <c r="P807" s="4"/>
      <c r="Q807" s="4"/>
      <c r="R807" s="4"/>
      <c r="S807" s="4"/>
    </row>
    <row r="808" spans="16:19" ht="15.75" customHeight="1" x14ac:dyDescent="0.2">
      <c r="P808" s="4"/>
      <c r="Q808" s="4"/>
      <c r="R808" s="4"/>
      <c r="S808" s="4"/>
    </row>
    <row r="809" spans="16:19" ht="15.75" customHeight="1" x14ac:dyDescent="0.2">
      <c r="P809" s="4"/>
      <c r="Q809" s="4"/>
      <c r="R809" s="4"/>
      <c r="S809" s="4"/>
    </row>
    <row r="810" spans="16:19" ht="15.75" customHeight="1" x14ac:dyDescent="0.2">
      <c r="P810" s="4"/>
      <c r="Q810" s="4"/>
      <c r="R810" s="4"/>
      <c r="S810" s="4"/>
    </row>
    <row r="811" spans="16:19" ht="15.75" customHeight="1" x14ac:dyDescent="0.2">
      <c r="P811" s="4"/>
      <c r="Q811" s="4"/>
      <c r="R811" s="4"/>
      <c r="S811" s="4"/>
    </row>
    <row r="812" spans="16:19" ht="15.75" customHeight="1" x14ac:dyDescent="0.2">
      <c r="P812" s="4"/>
      <c r="Q812" s="4"/>
      <c r="R812" s="4"/>
      <c r="S812" s="4"/>
    </row>
    <row r="813" spans="16:19" ht="15.75" customHeight="1" x14ac:dyDescent="0.2">
      <c r="P813" s="4"/>
      <c r="Q813" s="4"/>
      <c r="R813" s="4"/>
      <c r="S813" s="4"/>
    </row>
    <row r="814" spans="16:19" ht="15.75" customHeight="1" x14ac:dyDescent="0.2">
      <c r="P814" s="4"/>
      <c r="Q814" s="4"/>
      <c r="R814" s="4"/>
      <c r="S814" s="4"/>
    </row>
    <row r="815" spans="16:19" ht="15.75" customHeight="1" x14ac:dyDescent="0.2">
      <c r="P815" s="4"/>
      <c r="Q815" s="4"/>
      <c r="R815" s="4"/>
      <c r="S815" s="4"/>
    </row>
    <row r="816" spans="16:19" ht="15.75" customHeight="1" x14ac:dyDescent="0.2">
      <c r="P816" s="4"/>
      <c r="Q816" s="4"/>
      <c r="R816" s="4"/>
      <c r="S816" s="4"/>
    </row>
    <row r="817" spans="16:19" ht="15.75" customHeight="1" x14ac:dyDescent="0.2">
      <c r="P817" s="4"/>
      <c r="Q817" s="4"/>
      <c r="R817" s="4"/>
      <c r="S817" s="4"/>
    </row>
    <row r="818" spans="16:19" ht="15.75" customHeight="1" x14ac:dyDescent="0.2">
      <c r="P818" s="4"/>
      <c r="Q818" s="4"/>
      <c r="R818" s="4"/>
      <c r="S818" s="4"/>
    </row>
    <row r="819" spans="16:19" ht="15.75" customHeight="1" x14ac:dyDescent="0.2">
      <c r="P819" s="4"/>
      <c r="Q819" s="4"/>
      <c r="R819" s="4"/>
      <c r="S819" s="4"/>
    </row>
    <row r="820" spans="16:19" ht="15.75" customHeight="1" x14ac:dyDescent="0.2">
      <c r="P820" s="4"/>
      <c r="Q820" s="4"/>
      <c r="R820" s="4"/>
      <c r="S820" s="4"/>
    </row>
    <row r="821" spans="16:19" ht="15.75" customHeight="1" x14ac:dyDescent="0.2">
      <c r="P821" s="4"/>
      <c r="Q821" s="4"/>
      <c r="R821" s="4"/>
      <c r="S821" s="4"/>
    </row>
    <row r="822" spans="16:19" ht="15.75" customHeight="1" x14ac:dyDescent="0.2">
      <c r="P822" s="4"/>
      <c r="Q822" s="4"/>
      <c r="R822" s="4"/>
      <c r="S822" s="4"/>
    </row>
    <row r="823" spans="16:19" ht="15.75" customHeight="1" x14ac:dyDescent="0.2">
      <c r="P823" s="4"/>
      <c r="Q823" s="4"/>
      <c r="R823" s="4"/>
      <c r="S823" s="4"/>
    </row>
    <row r="824" spans="16:19" ht="15.75" customHeight="1" x14ac:dyDescent="0.2">
      <c r="P824" s="4"/>
      <c r="Q824" s="4"/>
      <c r="R824" s="4"/>
      <c r="S824" s="4"/>
    </row>
    <row r="825" spans="16:19" ht="15.75" customHeight="1" x14ac:dyDescent="0.2">
      <c r="P825" s="4"/>
      <c r="Q825" s="4"/>
      <c r="R825" s="4"/>
      <c r="S825" s="4"/>
    </row>
    <row r="826" spans="16:19" ht="15.75" customHeight="1" x14ac:dyDescent="0.2">
      <c r="P826" s="4"/>
      <c r="Q826" s="4"/>
      <c r="R826" s="4"/>
      <c r="S826" s="4"/>
    </row>
    <row r="827" spans="16:19" ht="15.75" customHeight="1" x14ac:dyDescent="0.2">
      <c r="P827" s="4"/>
      <c r="Q827" s="4"/>
      <c r="R827" s="4"/>
      <c r="S827" s="4"/>
    </row>
    <row r="828" spans="16:19" ht="15.75" customHeight="1" x14ac:dyDescent="0.2">
      <c r="P828" s="4"/>
      <c r="Q828" s="4"/>
      <c r="R828" s="4"/>
      <c r="S828" s="4"/>
    </row>
    <row r="829" spans="16:19" ht="15.75" customHeight="1" x14ac:dyDescent="0.2">
      <c r="P829" s="4"/>
      <c r="Q829" s="4"/>
      <c r="R829" s="4"/>
      <c r="S829" s="4"/>
    </row>
    <row r="830" spans="16:19" ht="15.75" customHeight="1" x14ac:dyDescent="0.2">
      <c r="P830" s="4"/>
      <c r="Q830" s="4"/>
      <c r="R830" s="4"/>
      <c r="S830" s="4"/>
    </row>
    <row r="831" spans="16:19" ht="15.75" customHeight="1" x14ac:dyDescent="0.2">
      <c r="P831" s="4"/>
      <c r="Q831" s="4"/>
      <c r="R831" s="4"/>
      <c r="S831" s="4"/>
    </row>
    <row r="832" spans="16:19" ht="15.75" customHeight="1" x14ac:dyDescent="0.2">
      <c r="P832" s="4"/>
      <c r="Q832" s="4"/>
      <c r="R832" s="4"/>
      <c r="S832" s="4"/>
    </row>
    <row r="833" spans="16:19" ht="15.75" customHeight="1" x14ac:dyDescent="0.2">
      <c r="P833" s="4"/>
      <c r="Q833" s="4"/>
      <c r="R833" s="4"/>
      <c r="S833" s="4"/>
    </row>
    <row r="834" spans="16:19" ht="15.75" customHeight="1" x14ac:dyDescent="0.2">
      <c r="P834" s="4"/>
      <c r="Q834" s="4"/>
      <c r="R834" s="4"/>
      <c r="S834" s="4"/>
    </row>
    <row r="835" spans="16:19" ht="15.75" customHeight="1" x14ac:dyDescent="0.2">
      <c r="P835" s="4"/>
      <c r="Q835" s="4"/>
      <c r="R835" s="4"/>
      <c r="S835" s="4"/>
    </row>
    <row r="836" spans="16:19" ht="15.75" customHeight="1" x14ac:dyDescent="0.2">
      <c r="P836" s="4"/>
      <c r="Q836" s="4"/>
      <c r="R836" s="4"/>
      <c r="S836" s="4"/>
    </row>
    <row r="837" spans="16:19" ht="15.75" customHeight="1" x14ac:dyDescent="0.2">
      <c r="P837" s="4"/>
      <c r="Q837" s="4"/>
      <c r="R837" s="4"/>
      <c r="S837" s="4"/>
    </row>
    <row r="838" spans="16:19" ht="15.75" customHeight="1" x14ac:dyDescent="0.2">
      <c r="P838" s="4"/>
      <c r="Q838" s="4"/>
      <c r="R838" s="4"/>
      <c r="S838" s="4"/>
    </row>
    <row r="839" spans="16:19" ht="15.75" customHeight="1" x14ac:dyDescent="0.2">
      <c r="P839" s="4"/>
      <c r="Q839" s="4"/>
      <c r="R839" s="4"/>
      <c r="S839" s="4"/>
    </row>
    <row r="840" spans="16:19" ht="15.75" customHeight="1" x14ac:dyDescent="0.2">
      <c r="P840" s="4"/>
      <c r="Q840" s="4"/>
      <c r="R840" s="4"/>
      <c r="S840" s="4"/>
    </row>
    <row r="841" spans="16:19" ht="15.75" customHeight="1" x14ac:dyDescent="0.2">
      <c r="P841" s="4"/>
      <c r="Q841" s="4"/>
      <c r="R841" s="4"/>
      <c r="S841" s="4"/>
    </row>
    <row r="842" spans="16:19" ht="15.75" customHeight="1" x14ac:dyDescent="0.2">
      <c r="P842" s="4"/>
      <c r="Q842" s="4"/>
      <c r="R842" s="4"/>
      <c r="S842" s="4"/>
    </row>
    <row r="843" spans="16:19" ht="15.75" customHeight="1" x14ac:dyDescent="0.2">
      <c r="P843" s="4"/>
      <c r="Q843" s="4"/>
      <c r="R843" s="4"/>
      <c r="S843" s="4"/>
    </row>
    <row r="844" spans="16:19" ht="15.75" customHeight="1" x14ac:dyDescent="0.2">
      <c r="P844" s="4"/>
      <c r="Q844" s="4"/>
      <c r="R844" s="4"/>
      <c r="S844" s="4"/>
    </row>
    <row r="845" spans="16:19" ht="15.75" customHeight="1" x14ac:dyDescent="0.2">
      <c r="P845" s="4"/>
      <c r="Q845" s="4"/>
      <c r="R845" s="4"/>
      <c r="S845" s="4"/>
    </row>
    <row r="846" spans="16:19" ht="15.75" customHeight="1" x14ac:dyDescent="0.2">
      <c r="P846" s="4"/>
      <c r="Q846" s="4"/>
      <c r="R846" s="4"/>
      <c r="S846" s="4"/>
    </row>
    <row r="847" spans="16:19" ht="15.75" customHeight="1" x14ac:dyDescent="0.2">
      <c r="P847" s="4"/>
      <c r="Q847" s="4"/>
      <c r="R847" s="4"/>
      <c r="S847" s="4"/>
    </row>
    <row r="848" spans="16:19" ht="15.75" customHeight="1" x14ac:dyDescent="0.2">
      <c r="P848" s="4"/>
      <c r="Q848" s="4"/>
      <c r="R848" s="4"/>
      <c r="S848" s="4"/>
    </row>
    <row r="849" spans="16:19" ht="15.75" customHeight="1" x14ac:dyDescent="0.2">
      <c r="P849" s="4"/>
      <c r="Q849" s="4"/>
      <c r="R849" s="4"/>
      <c r="S849" s="4"/>
    </row>
    <row r="850" spans="16:19" ht="15.75" customHeight="1" x14ac:dyDescent="0.2">
      <c r="P850" s="4"/>
      <c r="Q850" s="4"/>
      <c r="R850" s="4"/>
      <c r="S850" s="4"/>
    </row>
    <row r="851" spans="16:19" ht="15.75" customHeight="1" x14ac:dyDescent="0.2">
      <c r="P851" s="4"/>
      <c r="Q851" s="4"/>
      <c r="R851" s="4"/>
      <c r="S851" s="4"/>
    </row>
    <row r="852" spans="16:19" ht="15.75" customHeight="1" x14ac:dyDescent="0.2">
      <c r="P852" s="4"/>
      <c r="Q852" s="4"/>
      <c r="R852" s="4"/>
      <c r="S852" s="4"/>
    </row>
    <row r="853" spans="16:19" ht="15.75" customHeight="1" x14ac:dyDescent="0.2">
      <c r="P853" s="4"/>
      <c r="Q853" s="4"/>
      <c r="R853" s="4"/>
      <c r="S853" s="4"/>
    </row>
    <row r="854" spans="16:19" ht="15.75" customHeight="1" x14ac:dyDescent="0.2">
      <c r="P854" s="4"/>
      <c r="Q854" s="4"/>
      <c r="R854" s="4"/>
      <c r="S854" s="4"/>
    </row>
    <row r="855" spans="16:19" ht="15.75" customHeight="1" x14ac:dyDescent="0.2">
      <c r="P855" s="4"/>
      <c r="Q855" s="4"/>
      <c r="R855" s="4"/>
      <c r="S855" s="4"/>
    </row>
    <row r="856" spans="16:19" ht="15.75" customHeight="1" x14ac:dyDescent="0.2">
      <c r="P856" s="4"/>
      <c r="Q856" s="4"/>
      <c r="R856" s="4"/>
      <c r="S856" s="4"/>
    </row>
    <row r="857" spans="16:19" ht="15.75" customHeight="1" x14ac:dyDescent="0.2">
      <c r="P857" s="4"/>
      <c r="Q857" s="4"/>
      <c r="R857" s="4"/>
      <c r="S857" s="4"/>
    </row>
    <row r="858" spans="16:19" ht="15.75" customHeight="1" x14ac:dyDescent="0.2">
      <c r="P858" s="4"/>
      <c r="Q858" s="4"/>
      <c r="R858" s="4"/>
      <c r="S858" s="4"/>
    </row>
    <row r="859" spans="16:19" ht="15.75" customHeight="1" x14ac:dyDescent="0.2">
      <c r="P859" s="4"/>
      <c r="Q859" s="4"/>
      <c r="R859" s="4"/>
      <c r="S859" s="4"/>
    </row>
    <row r="860" spans="16:19" ht="15.75" customHeight="1" x14ac:dyDescent="0.2">
      <c r="P860" s="4"/>
      <c r="Q860" s="4"/>
      <c r="R860" s="4"/>
      <c r="S860" s="4"/>
    </row>
    <row r="861" spans="16:19" ht="15.75" customHeight="1" x14ac:dyDescent="0.2">
      <c r="P861" s="4"/>
      <c r="Q861" s="4"/>
      <c r="R861" s="4"/>
      <c r="S861" s="4"/>
    </row>
    <row r="862" spans="16:19" ht="15.75" customHeight="1" x14ac:dyDescent="0.2">
      <c r="P862" s="4"/>
      <c r="Q862" s="4"/>
      <c r="R862" s="4"/>
      <c r="S862" s="4"/>
    </row>
    <row r="863" spans="16:19" ht="15.75" customHeight="1" x14ac:dyDescent="0.2">
      <c r="P863" s="4"/>
      <c r="Q863" s="4"/>
      <c r="R863" s="4"/>
      <c r="S863" s="4"/>
    </row>
    <row r="864" spans="16:19" ht="15.75" customHeight="1" x14ac:dyDescent="0.2">
      <c r="P864" s="4"/>
      <c r="Q864" s="4"/>
      <c r="R864" s="4"/>
      <c r="S864" s="4"/>
    </row>
    <row r="865" spans="16:19" ht="15.75" customHeight="1" x14ac:dyDescent="0.2">
      <c r="P865" s="4"/>
      <c r="Q865" s="4"/>
      <c r="R865" s="4"/>
      <c r="S865" s="4"/>
    </row>
    <row r="866" spans="16:19" ht="15.75" customHeight="1" x14ac:dyDescent="0.2">
      <c r="P866" s="4"/>
      <c r="Q866" s="4"/>
      <c r="R866" s="4"/>
      <c r="S866" s="4"/>
    </row>
    <row r="867" spans="16:19" ht="15.75" customHeight="1" x14ac:dyDescent="0.2">
      <c r="P867" s="4"/>
      <c r="Q867" s="4"/>
      <c r="R867" s="4"/>
      <c r="S867" s="4"/>
    </row>
    <row r="868" spans="16:19" ht="15.75" customHeight="1" x14ac:dyDescent="0.2">
      <c r="P868" s="4"/>
      <c r="Q868" s="4"/>
      <c r="R868" s="4"/>
      <c r="S868" s="4"/>
    </row>
    <row r="869" spans="16:19" ht="15.75" customHeight="1" x14ac:dyDescent="0.2">
      <c r="P869" s="4"/>
      <c r="Q869" s="4"/>
      <c r="R869" s="4"/>
      <c r="S869" s="4"/>
    </row>
    <row r="870" spans="16:19" ht="15.75" customHeight="1" x14ac:dyDescent="0.2">
      <c r="P870" s="4"/>
      <c r="Q870" s="4"/>
      <c r="R870" s="4"/>
      <c r="S870" s="4"/>
    </row>
    <row r="871" spans="16:19" ht="15.75" customHeight="1" x14ac:dyDescent="0.2">
      <c r="P871" s="4"/>
      <c r="Q871" s="4"/>
      <c r="R871" s="4"/>
      <c r="S871" s="4"/>
    </row>
    <row r="872" spans="16:19" ht="15.75" customHeight="1" x14ac:dyDescent="0.2">
      <c r="P872" s="4"/>
      <c r="Q872" s="4"/>
      <c r="R872" s="4"/>
      <c r="S872" s="4"/>
    </row>
    <row r="873" spans="16:19" ht="15.75" customHeight="1" x14ac:dyDescent="0.2">
      <c r="P873" s="4"/>
      <c r="Q873" s="4"/>
      <c r="R873" s="4"/>
      <c r="S873" s="4"/>
    </row>
    <row r="874" spans="16:19" ht="15.75" customHeight="1" x14ac:dyDescent="0.2">
      <c r="P874" s="4"/>
      <c r="Q874" s="4"/>
      <c r="R874" s="4"/>
      <c r="S874" s="4"/>
    </row>
    <row r="875" spans="16:19" ht="15.75" customHeight="1" x14ac:dyDescent="0.2">
      <c r="P875" s="4"/>
      <c r="Q875" s="4"/>
      <c r="R875" s="4"/>
      <c r="S875" s="4"/>
    </row>
    <row r="876" spans="16:19" ht="15.75" customHeight="1" x14ac:dyDescent="0.2">
      <c r="P876" s="4"/>
      <c r="Q876" s="4"/>
      <c r="R876" s="4"/>
      <c r="S876" s="4"/>
    </row>
    <row r="877" spans="16:19" ht="15.75" customHeight="1" x14ac:dyDescent="0.2">
      <c r="P877" s="4"/>
      <c r="Q877" s="4"/>
      <c r="R877" s="4"/>
      <c r="S877" s="4"/>
    </row>
    <row r="878" spans="16:19" ht="15.75" customHeight="1" x14ac:dyDescent="0.2">
      <c r="P878" s="4"/>
      <c r="Q878" s="4"/>
      <c r="R878" s="4"/>
      <c r="S878" s="4"/>
    </row>
    <row r="879" spans="16:19" ht="15.75" customHeight="1" x14ac:dyDescent="0.2">
      <c r="P879" s="4"/>
      <c r="Q879" s="4"/>
      <c r="R879" s="4"/>
      <c r="S879" s="4"/>
    </row>
    <row r="880" spans="16:19" ht="15.75" customHeight="1" x14ac:dyDescent="0.2">
      <c r="P880" s="4"/>
      <c r="Q880" s="4"/>
      <c r="R880" s="4"/>
      <c r="S880" s="4"/>
    </row>
    <row r="881" spans="16:19" ht="15.75" customHeight="1" x14ac:dyDescent="0.2">
      <c r="P881" s="4"/>
      <c r="Q881" s="4"/>
      <c r="R881" s="4"/>
      <c r="S881" s="4"/>
    </row>
    <row r="882" spans="16:19" ht="15.75" customHeight="1" x14ac:dyDescent="0.2">
      <c r="P882" s="4"/>
      <c r="Q882" s="4"/>
      <c r="R882" s="4"/>
      <c r="S882" s="4"/>
    </row>
    <row r="883" spans="16:19" ht="15.75" customHeight="1" x14ac:dyDescent="0.2">
      <c r="P883" s="4"/>
      <c r="Q883" s="4"/>
      <c r="R883" s="4"/>
      <c r="S883" s="4"/>
    </row>
    <row r="884" spans="16:19" ht="15.75" customHeight="1" x14ac:dyDescent="0.2">
      <c r="P884" s="4"/>
      <c r="Q884" s="4"/>
      <c r="R884" s="4"/>
      <c r="S884" s="4"/>
    </row>
    <row r="885" spans="16:19" ht="15.75" customHeight="1" x14ac:dyDescent="0.2">
      <c r="P885" s="4"/>
      <c r="Q885" s="4"/>
      <c r="R885" s="4"/>
      <c r="S885" s="4"/>
    </row>
    <row r="886" spans="16:19" ht="15.75" customHeight="1" x14ac:dyDescent="0.2">
      <c r="P886" s="4"/>
      <c r="Q886" s="4"/>
      <c r="R886" s="4"/>
      <c r="S886" s="4"/>
    </row>
    <row r="887" spans="16:19" ht="15.75" customHeight="1" x14ac:dyDescent="0.2">
      <c r="P887" s="4"/>
      <c r="Q887" s="4"/>
      <c r="R887" s="4"/>
      <c r="S887" s="4"/>
    </row>
    <row r="888" spans="16:19" ht="15.75" customHeight="1" x14ac:dyDescent="0.2">
      <c r="P888" s="4"/>
      <c r="Q888" s="4"/>
      <c r="R888" s="4"/>
      <c r="S888" s="4"/>
    </row>
    <row r="889" spans="16:19" ht="15.75" customHeight="1" x14ac:dyDescent="0.2">
      <c r="P889" s="4"/>
      <c r="Q889" s="4"/>
      <c r="R889" s="4"/>
      <c r="S889" s="4"/>
    </row>
    <row r="890" spans="16:19" ht="15.75" customHeight="1" x14ac:dyDescent="0.2">
      <c r="P890" s="4"/>
      <c r="Q890" s="4"/>
      <c r="R890" s="4"/>
      <c r="S890" s="4"/>
    </row>
    <row r="891" spans="16:19" ht="15.75" customHeight="1" x14ac:dyDescent="0.2">
      <c r="P891" s="4"/>
      <c r="Q891" s="4"/>
      <c r="R891" s="4"/>
      <c r="S891" s="4"/>
    </row>
    <row r="892" spans="16:19" ht="15.75" customHeight="1" x14ac:dyDescent="0.2">
      <c r="P892" s="4"/>
      <c r="Q892" s="4"/>
      <c r="R892" s="4"/>
      <c r="S892" s="4"/>
    </row>
    <row r="893" spans="16:19" ht="15.75" customHeight="1" x14ac:dyDescent="0.2">
      <c r="P893" s="4"/>
      <c r="Q893" s="4"/>
      <c r="R893" s="4"/>
      <c r="S893" s="4"/>
    </row>
    <row r="894" spans="16:19" ht="15.75" customHeight="1" x14ac:dyDescent="0.2">
      <c r="P894" s="4"/>
      <c r="Q894" s="4"/>
      <c r="R894" s="4"/>
      <c r="S894" s="4"/>
    </row>
    <row r="895" spans="16:19" ht="15.75" customHeight="1" x14ac:dyDescent="0.2">
      <c r="P895" s="4"/>
      <c r="Q895" s="4"/>
      <c r="R895" s="4"/>
      <c r="S895" s="4"/>
    </row>
    <row r="896" spans="16:19" ht="15.75" customHeight="1" x14ac:dyDescent="0.2">
      <c r="P896" s="4"/>
      <c r="Q896" s="4"/>
      <c r="R896" s="4"/>
      <c r="S896" s="4"/>
    </row>
    <row r="897" spans="16:19" ht="15.75" customHeight="1" x14ac:dyDescent="0.2">
      <c r="P897" s="4"/>
      <c r="Q897" s="4"/>
      <c r="R897" s="4"/>
      <c r="S897" s="4"/>
    </row>
    <row r="898" spans="16:19" ht="15.75" customHeight="1" x14ac:dyDescent="0.2">
      <c r="P898" s="4"/>
      <c r="Q898" s="4"/>
      <c r="R898" s="4"/>
      <c r="S898" s="4"/>
    </row>
    <row r="899" spans="16:19" ht="15.75" customHeight="1" x14ac:dyDescent="0.2">
      <c r="P899" s="4"/>
      <c r="Q899" s="4"/>
      <c r="R899" s="4"/>
      <c r="S899" s="4"/>
    </row>
    <row r="900" spans="16:19" ht="15.75" customHeight="1" x14ac:dyDescent="0.2">
      <c r="P900" s="4"/>
      <c r="Q900" s="4"/>
      <c r="R900" s="4"/>
      <c r="S900" s="4"/>
    </row>
    <row r="901" spans="16:19" ht="15.75" customHeight="1" x14ac:dyDescent="0.2">
      <c r="P901" s="4"/>
      <c r="Q901" s="4"/>
      <c r="R901" s="4"/>
      <c r="S901" s="4"/>
    </row>
    <row r="902" spans="16:19" ht="15.75" customHeight="1" x14ac:dyDescent="0.2">
      <c r="P902" s="4"/>
      <c r="Q902" s="4"/>
      <c r="R902" s="4"/>
      <c r="S902" s="4"/>
    </row>
    <row r="903" spans="16:19" ht="15.75" customHeight="1" x14ac:dyDescent="0.2">
      <c r="P903" s="4"/>
      <c r="Q903" s="4"/>
      <c r="R903" s="4"/>
      <c r="S903" s="4"/>
    </row>
    <row r="904" spans="16:19" ht="15.75" customHeight="1" x14ac:dyDescent="0.2">
      <c r="P904" s="4"/>
      <c r="Q904" s="4"/>
      <c r="R904" s="4"/>
      <c r="S904" s="4"/>
    </row>
    <row r="905" spans="16:19" ht="15.75" customHeight="1" x14ac:dyDescent="0.2">
      <c r="P905" s="4"/>
      <c r="Q905" s="4"/>
      <c r="R905" s="4"/>
      <c r="S905" s="4"/>
    </row>
    <row r="906" spans="16:19" ht="15.75" customHeight="1" x14ac:dyDescent="0.2">
      <c r="P906" s="4"/>
      <c r="Q906" s="4"/>
      <c r="R906" s="4"/>
      <c r="S906" s="4"/>
    </row>
    <row r="907" spans="16:19" ht="15.75" customHeight="1" x14ac:dyDescent="0.2">
      <c r="P907" s="4"/>
      <c r="Q907" s="4"/>
      <c r="R907" s="4"/>
      <c r="S907" s="4"/>
    </row>
    <row r="908" spans="16:19" ht="15.75" customHeight="1" x14ac:dyDescent="0.2">
      <c r="P908" s="4"/>
      <c r="Q908" s="4"/>
      <c r="R908" s="4"/>
      <c r="S908" s="4"/>
    </row>
    <row r="909" spans="16:19" ht="15.75" customHeight="1" x14ac:dyDescent="0.2">
      <c r="P909" s="4"/>
      <c r="Q909" s="4"/>
      <c r="R909" s="4"/>
      <c r="S909" s="4"/>
    </row>
    <row r="910" spans="16:19" ht="15.75" customHeight="1" x14ac:dyDescent="0.2">
      <c r="P910" s="4"/>
      <c r="Q910" s="4"/>
      <c r="R910" s="4"/>
      <c r="S910" s="4"/>
    </row>
    <row r="911" spans="16:19" ht="15.75" customHeight="1" x14ac:dyDescent="0.2">
      <c r="P911" s="4"/>
      <c r="Q911" s="4"/>
      <c r="R911" s="4"/>
      <c r="S911" s="4"/>
    </row>
    <row r="912" spans="16:19" ht="15.75" customHeight="1" x14ac:dyDescent="0.2">
      <c r="P912" s="4"/>
      <c r="Q912" s="4"/>
      <c r="R912" s="4"/>
      <c r="S912" s="4"/>
    </row>
    <row r="913" spans="16:19" ht="15.75" customHeight="1" x14ac:dyDescent="0.2">
      <c r="P913" s="4"/>
      <c r="Q913" s="4"/>
      <c r="R913" s="4"/>
      <c r="S913" s="4"/>
    </row>
    <row r="914" spans="16:19" ht="15.75" customHeight="1" x14ac:dyDescent="0.2">
      <c r="P914" s="4"/>
      <c r="Q914" s="4"/>
      <c r="R914" s="4"/>
      <c r="S914" s="4"/>
    </row>
    <row r="915" spans="16:19" ht="15.75" customHeight="1" x14ac:dyDescent="0.2">
      <c r="P915" s="4"/>
      <c r="Q915" s="4"/>
      <c r="R915" s="4"/>
      <c r="S915" s="4"/>
    </row>
    <row r="916" spans="16:19" ht="15.75" customHeight="1" x14ac:dyDescent="0.2">
      <c r="P916" s="4"/>
      <c r="Q916" s="4"/>
      <c r="R916" s="4"/>
      <c r="S916" s="4"/>
    </row>
    <row r="917" spans="16:19" ht="15.75" customHeight="1" x14ac:dyDescent="0.2">
      <c r="P917" s="4"/>
      <c r="Q917" s="4"/>
      <c r="R917" s="4"/>
      <c r="S917" s="4"/>
    </row>
    <row r="918" spans="16:19" ht="15.75" customHeight="1" x14ac:dyDescent="0.2">
      <c r="P918" s="4"/>
      <c r="Q918" s="4"/>
      <c r="R918" s="4"/>
      <c r="S918" s="4"/>
    </row>
    <row r="919" spans="16:19" ht="15.75" customHeight="1" x14ac:dyDescent="0.2">
      <c r="P919" s="4"/>
      <c r="Q919" s="4"/>
      <c r="R919" s="4"/>
      <c r="S919" s="4"/>
    </row>
    <row r="920" spans="16:19" ht="15.75" customHeight="1" x14ac:dyDescent="0.2">
      <c r="P920" s="4"/>
      <c r="Q920" s="4"/>
      <c r="R920" s="4"/>
      <c r="S920" s="4"/>
    </row>
    <row r="921" spans="16:19" ht="15.75" customHeight="1" x14ac:dyDescent="0.2">
      <c r="P921" s="4"/>
      <c r="Q921" s="4"/>
      <c r="R921" s="4"/>
      <c r="S921" s="4"/>
    </row>
    <row r="922" spans="16:19" ht="15.75" customHeight="1" x14ac:dyDescent="0.2">
      <c r="P922" s="4"/>
      <c r="Q922" s="4"/>
      <c r="R922" s="4"/>
      <c r="S922" s="4"/>
    </row>
    <row r="923" spans="16:19" ht="15.75" customHeight="1" x14ac:dyDescent="0.2">
      <c r="P923" s="4"/>
      <c r="Q923" s="4"/>
      <c r="R923" s="4"/>
      <c r="S923" s="4"/>
    </row>
    <row r="924" spans="16:19" ht="15.75" customHeight="1" x14ac:dyDescent="0.2">
      <c r="P924" s="4"/>
      <c r="Q924" s="4"/>
      <c r="R924" s="4"/>
      <c r="S924" s="4"/>
    </row>
    <row r="925" spans="16:19" ht="15.75" customHeight="1" x14ac:dyDescent="0.2">
      <c r="P925" s="4"/>
      <c r="Q925" s="4"/>
      <c r="R925" s="4"/>
      <c r="S925" s="4"/>
    </row>
    <row r="926" spans="16:19" ht="15.75" customHeight="1" x14ac:dyDescent="0.2">
      <c r="P926" s="4"/>
      <c r="Q926" s="4"/>
      <c r="R926" s="4"/>
      <c r="S926" s="4"/>
    </row>
    <row r="927" spans="16:19" ht="15.75" customHeight="1" x14ac:dyDescent="0.2">
      <c r="P927" s="4"/>
      <c r="Q927" s="4"/>
      <c r="R927" s="4"/>
      <c r="S927" s="4"/>
    </row>
    <row r="928" spans="16:19" ht="15.75" customHeight="1" x14ac:dyDescent="0.2">
      <c r="P928" s="4"/>
      <c r="Q928" s="4"/>
      <c r="R928" s="4"/>
      <c r="S928" s="4"/>
    </row>
    <row r="929" spans="16:19" ht="15.75" customHeight="1" x14ac:dyDescent="0.2">
      <c r="P929" s="4"/>
      <c r="Q929" s="4"/>
      <c r="R929" s="4"/>
      <c r="S929" s="4"/>
    </row>
    <row r="930" spans="16:19" ht="15.75" customHeight="1" x14ac:dyDescent="0.2">
      <c r="P930" s="4"/>
      <c r="Q930" s="4"/>
      <c r="R930" s="4"/>
      <c r="S930" s="4"/>
    </row>
    <row r="931" spans="16:19" ht="15.75" customHeight="1" x14ac:dyDescent="0.2">
      <c r="P931" s="4"/>
      <c r="Q931" s="4"/>
      <c r="R931" s="4"/>
      <c r="S931" s="4"/>
    </row>
    <row r="932" spans="16:19" ht="15.75" customHeight="1" x14ac:dyDescent="0.2">
      <c r="P932" s="4"/>
      <c r="Q932" s="4"/>
      <c r="R932" s="4"/>
      <c r="S932" s="4"/>
    </row>
    <row r="933" spans="16:19" ht="15.75" customHeight="1" x14ac:dyDescent="0.2">
      <c r="P933" s="4"/>
      <c r="Q933" s="4"/>
      <c r="R933" s="4"/>
      <c r="S933" s="4"/>
    </row>
    <row r="934" spans="16:19" ht="15.75" customHeight="1" x14ac:dyDescent="0.2">
      <c r="P934" s="4"/>
      <c r="Q934" s="4"/>
      <c r="R934" s="4"/>
      <c r="S934" s="4"/>
    </row>
    <row r="935" spans="16:19" ht="15.75" customHeight="1" x14ac:dyDescent="0.2">
      <c r="P935" s="4"/>
      <c r="Q935" s="4"/>
      <c r="R935" s="4"/>
      <c r="S935" s="4"/>
    </row>
    <row r="936" spans="16:19" ht="15.75" customHeight="1" x14ac:dyDescent="0.2">
      <c r="P936" s="4"/>
      <c r="Q936" s="4"/>
      <c r="R936" s="4"/>
      <c r="S936" s="4"/>
    </row>
    <row r="937" spans="16:19" ht="15.75" customHeight="1" x14ac:dyDescent="0.2">
      <c r="P937" s="4"/>
      <c r="Q937" s="4"/>
      <c r="R937" s="4"/>
      <c r="S937" s="4"/>
    </row>
    <row r="938" spans="16:19" ht="15.75" customHeight="1" x14ac:dyDescent="0.2">
      <c r="P938" s="4"/>
      <c r="Q938" s="4"/>
      <c r="R938" s="4"/>
      <c r="S938" s="4"/>
    </row>
    <row r="939" spans="16:19" ht="15.75" customHeight="1" x14ac:dyDescent="0.2">
      <c r="P939" s="4"/>
      <c r="Q939" s="4"/>
      <c r="R939" s="4"/>
      <c r="S939" s="4"/>
    </row>
    <row r="940" spans="16:19" ht="15.75" customHeight="1" x14ac:dyDescent="0.2">
      <c r="P940" s="4"/>
      <c r="Q940" s="4"/>
      <c r="R940" s="4"/>
      <c r="S940" s="4"/>
    </row>
    <row r="941" spans="16:19" ht="15.75" customHeight="1" x14ac:dyDescent="0.2">
      <c r="P941" s="4"/>
      <c r="Q941" s="4"/>
      <c r="R941" s="4"/>
      <c r="S941" s="4"/>
    </row>
    <row r="942" spans="16:19" ht="15.75" customHeight="1" x14ac:dyDescent="0.2">
      <c r="P942" s="4"/>
      <c r="Q942" s="4"/>
      <c r="R942" s="4"/>
      <c r="S942" s="4"/>
    </row>
    <row r="943" spans="16:19" ht="15.75" customHeight="1" x14ac:dyDescent="0.2">
      <c r="P943" s="4"/>
      <c r="Q943" s="4"/>
      <c r="R943" s="4"/>
      <c r="S943" s="4"/>
    </row>
    <row r="944" spans="16:19" ht="15.75" customHeight="1" x14ac:dyDescent="0.2">
      <c r="P944" s="4"/>
      <c r="Q944" s="4"/>
      <c r="R944" s="4"/>
      <c r="S944" s="4"/>
    </row>
    <row r="945" spans="16:19" ht="15.75" customHeight="1" x14ac:dyDescent="0.2">
      <c r="P945" s="4"/>
      <c r="Q945" s="4"/>
      <c r="R945" s="4"/>
      <c r="S945" s="4"/>
    </row>
    <row r="946" spans="16:19" ht="15.75" customHeight="1" x14ac:dyDescent="0.2">
      <c r="P946" s="4"/>
      <c r="Q946" s="4"/>
      <c r="R946" s="4"/>
      <c r="S946" s="4"/>
    </row>
    <row r="947" spans="16:19" ht="15.75" customHeight="1" x14ac:dyDescent="0.2">
      <c r="P947" s="4"/>
      <c r="Q947" s="4"/>
      <c r="R947" s="4"/>
      <c r="S947" s="4"/>
    </row>
    <row r="948" spans="16:19" ht="15.75" customHeight="1" x14ac:dyDescent="0.2">
      <c r="P948" s="4"/>
      <c r="Q948" s="4"/>
      <c r="R948" s="4"/>
      <c r="S948" s="4"/>
    </row>
    <row r="949" spans="16:19" ht="15.75" customHeight="1" x14ac:dyDescent="0.2">
      <c r="P949" s="4"/>
      <c r="Q949" s="4"/>
      <c r="R949" s="4"/>
      <c r="S949" s="4"/>
    </row>
    <row r="950" spans="16:19" ht="15.75" customHeight="1" x14ac:dyDescent="0.2">
      <c r="P950" s="4"/>
      <c r="Q950" s="4"/>
      <c r="R950" s="4"/>
      <c r="S950" s="4"/>
    </row>
    <row r="951" spans="16:19" ht="15.75" customHeight="1" x14ac:dyDescent="0.2">
      <c r="P951" s="4"/>
      <c r="Q951" s="4"/>
      <c r="R951" s="4"/>
      <c r="S951" s="4"/>
    </row>
    <row r="952" spans="16:19" ht="15.75" customHeight="1" x14ac:dyDescent="0.2">
      <c r="P952" s="4"/>
      <c r="Q952" s="4"/>
      <c r="R952" s="4"/>
      <c r="S952" s="4"/>
    </row>
    <row r="953" spans="16:19" ht="15.75" customHeight="1" x14ac:dyDescent="0.2">
      <c r="P953" s="4"/>
      <c r="Q953" s="4"/>
      <c r="R953" s="4"/>
      <c r="S953" s="4"/>
    </row>
    <row r="954" spans="16:19" ht="15.75" customHeight="1" x14ac:dyDescent="0.2">
      <c r="P954" s="4"/>
      <c r="Q954" s="4"/>
      <c r="R954" s="4"/>
      <c r="S954" s="4"/>
    </row>
    <row r="955" spans="16:19" ht="15.75" customHeight="1" x14ac:dyDescent="0.2">
      <c r="P955" s="4"/>
      <c r="Q955" s="4"/>
      <c r="R955" s="4"/>
      <c r="S955" s="4"/>
    </row>
    <row r="956" spans="16:19" ht="15.75" customHeight="1" x14ac:dyDescent="0.2">
      <c r="P956" s="4"/>
      <c r="Q956" s="4"/>
      <c r="R956" s="4"/>
      <c r="S956" s="4"/>
    </row>
    <row r="957" spans="16:19" ht="15.75" customHeight="1" x14ac:dyDescent="0.2">
      <c r="P957" s="4"/>
      <c r="Q957" s="4"/>
      <c r="R957" s="4"/>
      <c r="S957" s="4"/>
    </row>
    <row r="958" spans="16:19" ht="15.75" customHeight="1" x14ac:dyDescent="0.2">
      <c r="P958" s="4"/>
      <c r="Q958" s="4"/>
      <c r="R958" s="4"/>
      <c r="S958" s="4"/>
    </row>
    <row r="959" spans="16:19" ht="15.75" customHeight="1" x14ac:dyDescent="0.2">
      <c r="P959" s="4"/>
      <c r="Q959" s="4"/>
      <c r="R959" s="4"/>
      <c r="S959" s="4"/>
    </row>
    <row r="960" spans="16:19" ht="15.75" customHeight="1" x14ac:dyDescent="0.2">
      <c r="P960" s="4"/>
      <c r="Q960" s="4"/>
      <c r="R960" s="4"/>
      <c r="S960" s="4"/>
    </row>
    <row r="961" spans="16:19" ht="15.75" customHeight="1" x14ac:dyDescent="0.2">
      <c r="P961" s="4"/>
      <c r="Q961" s="4"/>
      <c r="R961" s="4"/>
      <c r="S961" s="4"/>
    </row>
    <row r="962" spans="16:19" ht="15.75" customHeight="1" x14ac:dyDescent="0.2">
      <c r="P962" s="4"/>
      <c r="Q962" s="4"/>
      <c r="R962" s="4"/>
      <c r="S962" s="4"/>
    </row>
    <row r="963" spans="16:19" ht="15.75" customHeight="1" x14ac:dyDescent="0.2">
      <c r="P963" s="4"/>
      <c r="Q963" s="4"/>
      <c r="R963" s="4"/>
      <c r="S963" s="4"/>
    </row>
    <row r="964" spans="16:19" ht="15.75" customHeight="1" x14ac:dyDescent="0.2">
      <c r="P964" s="4"/>
      <c r="Q964" s="4"/>
      <c r="R964" s="4"/>
      <c r="S964" s="4"/>
    </row>
    <row r="965" spans="16:19" ht="15.75" customHeight="1" x14ac:dyDescent="0.2">
      <c r="P965" s="4"/>
      <c r="Q965" s="4"/>
      <c r="R965" s="4"/>
      <c r="S965" s="4"/>
    </row>
    <row r="966" spans="16:19" ht="15.75" customHeight="1" x14ac:dyDescent="0.2">
      <c r="P966" s="4"/>
      <c r="Q966" s="4"/>
      <c r="R966" s="4"/>
      <c r="S966" s="4"/>
    </row>
    <row r="967" spans="16:19" ht="15.75" customHeight="1" x14ac:dyDescent="0.2">
      <c r="P967" s="4"/>
      <c r="Q967" s="4"/>
      <c r="R967" s="4"/>
      <c r="S967" s="4"/>
    </row>
    <row r="968" spans="16:19" ht="15.75" customHeight="1" x14ac:dyDescent="0.2">
      <c r="P968" s="4"/>
      <c r="Q968" s="4"/>
      <c r="R968" s="4"/>
      <c r="S968" s="4"/>
    </row>
    <row r="969" spans="16:19" ht="15.75" customHeight="1" x14ac:dyDescent="0.2">
      <c r="P969" s="4"/>
      <c r="Q969" s="4"/>
      <c r="R969" s="4"/>
      <c r="S969" s="4"/>
    </row>
    <row r="970" spans="16:19" ht="15.75" customHeight="1" x14ac:dyDescent="0.2">
      <c r="P970" s="4"/>
      <c r="Q970" s="4"/>
      <c r="R970" s="4"/>
      <c r="S970" s="4"/>
    </row>
    <row r="971" spans="16:19" ht="15.75" customHeight="1" x14ac:dyDescent="0.2">
      <c r="P971" s="4"/>
      <c r="Q971" s="4"/>
      <c r="R971" s="4"/>
      <c r="S971" s="4"/>
    </row>
    <row r="972" spans="16:19" ht="15.75" customHeight="1" x14ac:dyDescent="0.2">
      <c r="P972" s="4"/>
      <c r="Q972" s="4"/>
      <c r="R972" s="4"/>
      <c r="S972" s="4"/>
    </row>
    <row r="973" spans="16:19" ht="15.75" customHeight="1" x14ac:dyDescent="0.2">
      <c r="P973" s="4"/>
      <c r="Q973" s="4"/>
      <c r="R973" s="4"/>
      <c r="S973" s="4"/>
    </row>
    <row r="974" spans="16:19" ht="15.75" customHeight="1" x14ac:dyDescent="0.2">
      <c r="P974" s="4"/>
      <c r="Q974" s="4"/>
      <c r="R974" s="4"/>
      <c r="S974" s="4"/>
    </row>
    <row r="975" spans="16:19" ht="15.75" customHeight="1" x14ac:dyDescent="0.2">
      <c r="P975" s="4"/>
      <c r="Q975" s="4"/>
      <c r="R975" s="4"/>
      <c r="S975" s="4"/>
    </row>
    <row r="976" spans="16:19" ht="15.75" customHeight="1" x14ac:dyDescent="0.2">
      <c r="P976" s="4"/>
      <c r="Q976" s="4"/>
      <c r="R976" s="4"/>
      <c r="S976" s="4"/>
    </row>
    <row r="977" spans="16:19" ht="15.75" customHeight="1" x14ac:dyDescent="0.2">
      <c r="P977" s="4"/>
      <c r="Q977" s="4"/>
      <c r="R977" s="4"/>
      <c r="S977" s="4"/>
    </row>
    <row r="978" spans="16:19" ht="15.75" customHeight="1" x14ac:dyDescent="0.2">
      <c r="P978" s="4"/>
      <c r="Q978" s="4"/>
      <c r="R978" s="4"/>
      <c r="S978" s="4"/>
    </row>
    <row r="979" spans="16:19" ht="15.75" customHeight="1" x14ac:dyDescent="0.2">
      <c r="P979" s="4"/>
      <c r="Q979" s="4"/>
      <c r="R979" s="4"/>
      <c r="S979" s="4"/>
    </row>
    <row r="980" spans="16:19" ht="15.75" customHeight="1" x14ac:dyDescent="0.2">
      <c r="P980" s="4"/>
      <c r="Q980" s="4"/>
      <c r="R980" s="4"/>
      <c r="S980" s="4"/>
    </row>
    <row r="981" spans="16:19" ht="15.75" customHeight="1" x14ac:dyDescent="0.2">
      <c r="P981" s="4"/>
      <c r="Q981" s="4"/>
      <c r="R981" s="4"/>
      <c r="S981" s="4"/>
    </row>
    <row r="982" spans="16:19" ht="15.75" customHeight="1" x14ac:dyDescent="0.2">
      <c r="P982" s="4"/>
      <c r="Q982" s="4"/>
      <c r="R982" s="4"/>
      <c r="S982" s="4"/>
    </row>
    <row r="983" spans="16:19" ht="15.75" customHeight="1" x14ac:dyDescent="0.2">
      <c r="P983" s="4"/>
      <c r="Q983" s="4"/>
      <c r="R983" s="4"/>
      <c r="S983" s="4"/>
    </row>
    <row r="984" spans="16:19" ht="15.75" customHeight="1" x14ac:dyDescent="0.2">
      <c r="P984" s="4"/>
      <c r="Q984" s="4"/>
      <c r="R984" s="4"/>
      <c r="S984" s="4"/>
    </row>
    <row r="985" spans="16:19" ht="15.75" customHeight="1" x14ac:dyDescent="0.2">
      <c r="P985" s="4"/>
      <c r="Q985" s="4"/>
      <c r="R985" s="4"/>
      <c r="S985" s="4"/>
    </row>
    <row r="986" spans="16:19" ht="15.75" customHeight="1" x14ac:dyDescent="0.2">
      <c r="P986" s="4"/>
      <c r="Q986" s="4"/>
      <c r="R986" s="4"/>
      <c r="S986" s="4"/>
    </row>
    <row r="987" spans="16:19" ht="15.75" customHeight="1" x14ac:dyDescent="0.2">
      <c r="P987" s="4"/>
      <c r="Q987" s="4"/>
      <c r="R987" s="4"/>
      <c r="S987" s="4"/>
    </row>
    <row r="988" spans="16:19" ht="15.75" customHeight="1" x14ac:dyDescent="0.2">
      <c r="P988" s="4"/>
      <c r="Q988" s="4"/>
      <c r="R988" s="4"/>
      <c r="S988" s="4"/>
    </row>
    <row r="989" spans="16:19" ht="15.75" customHeight="1" x14ac:dyDescent="0.2">
      <c r="P989" s="4"/>
      <c r="Q989" s="4"/>
      <c r="R989" s="4"/>
      <c r="S989" s="4"/>
    </row>
    <row r="990" spans="16:19" ht="15.75" customHeight="1" x14ac:dyDescent="0.2">
      <c r="P990" s="4"/>
      <c r="Q990" s="4"/>
      <c r="R990" s="4"/>
      <c r="S990" s="4"/>
    </row>
    <row r="991" spans="16:19" ht="15.75" customHeight="1" x14ac:dyDescent="0.2">
      <c r="P991" s="4"/>
      <c r="Q991" s="4"/>
      <c r="R991" s="4"/>
      <c r="S991" s="4"/>
    </row>
    <row r="992" spans="16:19" ht="15.75" customHeight="1" x14ac:dyDescent="0.2">
      <c r="P992" s="4"/>
      <c r="Q992" s="4"/>
      <c r="R992" s="4"/>
      <c r="S992" s="4"/>
    </row>
    <row r="993" spans="16:19" ht="15.75" customHeight="1" x14ac:dyDescent="0.2">
      <c r="P993" s="4"/>
      <c r="Q993" s="4"/>
      <c r="R993" s="4"/>
      <c r="S993" s="4"/>
    </row>
    <row r="994" spans="16:19" ht="15.75" customHeight="1" x14ac:dyDescent="0.2">
      <c r="P994" s="4"/>
      <c r="Q994" s="4"/>
      <c r="R994" s="4"/>
      <c r="S994" s="4"/>
    </row>
    <row r="995" spans="16:19" ht="15.75" customHeight="1" x14ac:dyDescent="0.2">
      <c r="P995" s="4"/>
      <c r="Q995" s="4"/>
      <c r="R995" s="4"/>
      <c r="S995" s="4"/>
    </row>
    <row r="996" spans="16:19" ht="15.75" customHeight="1" x14ac:dyDescent="0.2">
      <c r="P996" s="4"/>
      <c r="Q996" s="4"/>
      <c r="R996" s="4"/>
      <c r="S996" s="4"/>
    </row>
    <row r="997" spans="16:19" ht="15.75" customHeight="1" x14ac:dyDescent="0.2">
      <c r="P997" s="4"/>
      <c r="Q997" s="4"/>
      <c r="R997" s="4"/>
      <c r="S997" s="4"/>
    </row>
    <row r="998" spans="16:19" ht="15.75" customHeight="1" x14ac:dyDescent="0.2">
      <c r="P998" s="4"/>
      <c r="Q998" s="4"/>
      <c r="R998" s="4"/>
      <c r="S998" s="4"/>
    </row>
    <row r="999" spans="16:19" ht="15.75" customHeight="1" x14ac:dyDescent="0.2">
      <c r="P999" s="4"/>
      <c r="Q999" s="4"/>
      <c r="R999" s="4"/>
      <c r="S999" s="4"/>
    </row>
    <row r="1000" spans="16:19" ht="15.75" customHeight="1" x14ac:dyDescent="0.2">
      <c r="P1000" s="4"/>
      <c r="Q1000" s="4"/>
      <c r="R1000" s="4"/>
      <c r="S1000" s="4"/>
    </row>
    <row r="1001" spans="16:19" ht="15.75" customHeight="1" x14ac:dyDescent="0.2">
      <c r="P1001" s="4"/>
      <c r="Q1001" s="4"/>
      <c r="R1001" s="4"/>
      <c r="S1001" s="4"/>
    </row>
    <row r="1002" spans="16:19" ht="15.75" customHeight="1" x14ac:dyDescent="0.2">
      <c r="P1002" s="4"/>
      <c r="Q1002" s="4"/>
      <c r="R1002" s="4"/>
      <c r="S1002" s="4"/>
    </row>
    <row r="1003" spans="16:19" ht="15.75" customHeight="1" x14ac:dyDescent="0.2">
      <c r="P1003" s="4"/>
      <c r="Q1003" s="4"/>
      <c r="R1003" s="4"/>
      <c r="S1003" s="4"/>
    </row>
    <row r="1004" spans="16:19" ht="15.75" customHeight="1" x14ac:dyDescent="0.2">
      <c r="P1004" s="4"/>
      <c r="Q1004" s="4"/>
      <c r="R1004" s="4"/>
      <c r="S1004" s="4"/>
    </row>
    <row r="1005" spans="16:19" ht="15.75" customHeight="1" x14ac:dyDescent="0.2">
      <c r="P1005" s="4"/>
      <c r="Q1005" s="4"/>
      <c r="R1005" s="4"/>
      <c r="S1005" s="4"/>
    </row>
  </sheetData>
  <conditionalFormatting sqref="I7">
    <cfRule type="containsText" dxfId="14" priority="1" operator="containsText" text="Up">
      <formula>NOT(ISERROR(SEARCH(("Up"),(I7))))</formula>
    </cfRule>
  </conditionalFormatting>
  <conditionalFormatting sqref="I7">
    <cfRule type="containsText" dxfId="13" priority="2" operator="containsText" text="Down">
      <formula>NOT(ISERROR(SEARCH(("Down"),(I7))))</formula>
    </cfRule>
  </conditionalFormatting>
  <conditionalFormatting sqref="I7">
    <cfRule type="colorScale" priority="3">
      <colorScale>
        <cfvo type="formula" val="Down"/>
        <cfvo type="formula" val="Up"/>
        <color rgb="FFFF0000"/>
        <color theme="9"/>
      </colorScale>
    </cfRule>
  </conditionalFormatting>
  <conditionalFormatting sqref="I7">
    <cfRule type="colorScale" priority="4">
      <colorScale>
        <cfvo type="min"/>
        <cfvo type="max"/>
        <color rgb="FFFF0000"/>
        <color theme="9"/>
      </colorScale>
    </cfRule>
  </conditionalFormatting>
  <conditionalFormatting sqref="I8:I231">
    <cfRule type="containsText" dxfId="12" priority="5" operator="containsText" text="Up">
      <formula>NOT(ISERROR(SEARCH(("Up"),(I8))))</formula>
    </cfRule>
  </conditionalFormatting>
  <conditionalFormatting sqref="I8:I231">
    <cfRule type="containsText" dxfId="11" priority="6" operator="containsText" text="Down">
      <formula>NOT(ISERROR(SEARCH(("Down"),(I8))))</formula>
    </cfRule>
  </conditionalFormatting>
  <conditionalFormatting sqref="I8:I231">
    <cfRule type="colorScale" priority="7">
      <colorScale>
        <cfvo type="formula" val="Down"/>
        <cfvo type="formula" val="Up"/>
        <color rgb="FFFF0000"/>
        <color theme="9"/>
      </colorScale>
    </cfRule>
  </conditionalFormatting>
  <conditionalFormatting sqref="I8:I231">
    <cfRule type="colorScale" priority="8">
      <colorScale>
        <cfvo type="min"/>
        <cfvo type="max"/>
        <color rgb="FFFF0000"/>
        <color theme="9"/>
      </colorScale>
    </cfRule>
  </conditionalFormatting>
  <conditionalFormatting sqref="J7:K7">
    <cfRule type="containsText" dxfId="10" priority="9" operator="containsText" text="Up">
      <formula>NOT(ISERROR(SEARCH(("Up"),(J7))))</formula>
    </cfRule>
  </conditionalFormatting>
  <conditionalFormatting sqref="J7:K7">
    <cfRule type="containsText" dxfId="9" priority="10" operator="containsText" text="Down">
      <formula>NOT(ISERROR(SEARCH(("Down"),(J7))))</formula>
    </cfRule>
  </conditionalFormatting>
  <conditionalFormatting sqref="J7:K7">
    <cfRule type="colorScale" priority="11">
      <colorScale>
        <cfvo type="formula" val="Down"/>
        <cfvo type="formula" val="Up"/>
        <color rgb="FFFF0000"/>
        <color theme="9"/>
      </colorScale>
    </cfRule>
  </conditionalFormatting>
  <conditionalFormatting sqref="J7:K7">
    <cfRule type="colorScale" priority="12">
      <colorScale>
        <cfvo type="min"/>
        <cfvo type="max"/>
        <color rgb="FFFF0000"/>
        <color theme="9"/>
      </colorScale>
    </cfRule>
  </conditionalFormatting>
  <pageMargins left="0.7" right="0.7" top="0.75" bottom="0.75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B68E-A3E9-6848-95AA-FA1B5981157C}">
  <dimension ref="A1:S217"/>
  <sheetViews>
    <sheetView topLeftCell="B112" workbookViewId="0">
      <selection activeCell="B128" sqref="B128"/>
    </sheetView>
  </sheetViews>
  <sheetFormatPr baseColWidth="10" defaultRowHeight="16" x14ac:dyDescent="0.2"/>
  <cols>
    <col min="1" max="1" width="0" style="55" hidden="1" customWidth="1"/>
    <col min="2" max="2" width="81.5703125" style="55" bestFit="1" customWidth="1"/>
    <col min="3" max="3" width="10.7109375" style="55"/>
    <col min="4" max="4" width="10.7109375" style="60"/>
    <col min="5" max="5" width="12.140625" style="60" bestFit="1" customWidth="1"/>
    <col min="6" max="6" width="10.7109375" style="60"/>
    <col min="7" max="8" width="10.7109375" style="56"/>
  </cols>
  <sheetData>
    <row r="1" spans="1:19" ht="15" customHeight="1" x14ac:dyDescent="0.2">
      <c r="A1"/>
      <c r="B1" s="66" t="s">
        <v>1829</v>
      </c>
      <c r="C1"/>
      <c r="D1" s="40"/>
      <c r="E1" s="40"/>
      <c r="F1" s="40"/>
      <c r="G1" s="41"/>
      <c r="H1" s="41"/>
    </row>
    <row r="2" spans="1:19" ht="15" customHeight="1" x14ac:dyDescent="0.2">
      <c r="A2"/>
      <c r="B2" s="67" t="s">
        <v>1542</v>
      </c>
      <c r="C2"/>
      <c r="D2" s="40"/>
      <c r="E2" s="40"/>
      <c r="F2" s="40"/>
      <c r="G2" s="41"/>
      <c r="H2" s="41"/>
    </row>
    <row r="3" spans="1:19" ht="15" customHeight="1" x14ac:dyDescent="0.2">
      <c r="A3"/>
      <c r="B3" s="67" t="s">
        <v>1823</v>
      </c>
      <c r="C3"/>
      <c r="D3" s="40"/>
      <c r="E3" s="40"/>
      <c r="F3" s="40"/>
      <c r="G3" s="41"/>
      <c r="H3" s="41"/>
    </row>
    <row r="4" spans="1:19" ht="15" customHeight="1" x14ac:dyDescent="0.2">
      <c r="A4"/>
      <c r="B4" s="67" t="s">
        <v>1541</v>
      </c>
      <c r="C4"/>
      <c r="D4" s="40"/>
      <c r="E4" s="40"/>
      <c r="F4" s="40"/>
      <c r="G4" s="41"/>
      <c r="H4" s="41"/>
    </row>
    <row r="5" spans="1:19" ht="15" customHeight="1" x14ac:dyDescent="0.2">
      <c r="A5"/>
      <c r="B5"/>
      <c r="C5"/>
      <c r="D5" s="40"/>
      <c r="E5" s="40"/>
      <c r="F5" s="40"/>
      <c r="G5" s="41"/>
      <c r="H5" s="41"/>
    </row>
    <row r="6" spans="1:19" ht="15.75" customHeight="1" x14ac:dyDescent="0.2">
      <c r="A6" s="1" t="s">
        <v>0</v>
      </c>
      <c r="B6" s="1" t="s">
        <v>1820</v>
      </c>
      <c r="C6"/>
      <c r="D6"/>
      <c r="E6"/>
      <c r="F6"/>
      <c r="G6" s="41"/>
      <c r="H6" s="41"/>
      <c r="P6" s="4"/>
      <c r="Q6" s="4"/>
      <c r="R6" s="4"/>
      <c r="S6" s="4"/>
    </row>
    <row r="7" spans="1:19" x14ac:dyDescent="0.2">
      <c r="B7" s="6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53" t="s">
        <v>10</v>
      </c>
      <c r="H7" s="53" t="s">
        <v>11</v>
      </c>
      <c r="I7" s="7" t="s">
        <v>12</v>
      </c>
    </row>
    <row r="8" spans="1:19" x14ac:dyDescent="0.2">
      <c r="A8" s="55" t="s">
        <v>1715</v>
      </c>
      <c r="B8" s="55" t="str">
        <f t="shared" ref="B8:B71" si="0">LEFT(A8,FIND("] [",A8)-1)</f>
        <v>Transcriptional regulator, MarR family</v>
      </c>
      <c r="C8" s="55" t="str">
        <f t="shared" ref="C8:C71" si="1">RIGHT(A8,LEN(A8)-FIND("[protein_id=",A8)-11)</f>
        <v>AKB53962.1</v>
      </c>
      <c r="D8" s="60">
        <v>34.547068007527102</v>
      </c>
      <c r="E8" s="60">
        <v>2.9052808652084599</v>
      </c>
      <c r="F8" s="60">
        <v>0.74703765898668795</v>
      </c>
      <c r="G8" s="56">
        <v>3.78870295037318E-6</v>
      </c>
      <c r="H8" s="56">
        <v>4.0022480257578499E-4</v>
      </c>
      <c r="I8" t="str">
        <f t="shared" ref="I8:I71" si="2">IF(E8&lt;=0, "Down","Up")</f>
        <v>Up</v>
      </c>
    </row>
    <row r="9" spans="1:19" x14ac:dyDescent="0.2">
      <c r="A9" s="55" t="s">
        <v>1572</v>
      </c>
      <c r="B9" s="55" t="str">
        <f t="shared" si="0"/>
        <v>polysaccharide biosynthesis protein</v>
      </c>
      <c r="C9" s="55" t="str">
        <f t="shared" si="1"/>
        <v>AKB53768.1</v>
      </c>
      <c r="D9" s="60">
        <v>34.130381729315602</v>
      </c>
      <c r="E9" s="60">
        <v>1.6147951818361601</v>
      </c>
      <c r="F9" s="60">
        <v>0.64997904726363498</v>
      </c>
      <c r="G9" s="56">
        <v>5.3948733980159198E-4</v>
      </c>
      <c r="H9" s="56">
        <v>1.04480714808242E-2</v>
      </c>
      <c r="I9" t="str">
        <f t="shared" si="2"/>
        <v>Up</v>
      </c>
    </row>
    <row r="10" spans="1:19" x14ac:dyDescent="0.2">
      <c r="A10" s="55" t="s">
        <v>1626</v>
      </c>
      <c r="B10" s="55" t="str">
        <f t="shared" si="0"/>
        <v>membrane protein, putative</v>
      </c>
      <c r="C10" s="55" t="str">
        <f t="shared" si="1"/>
        <v>AKB55358.1</v>
      </c>
      <c r="D10" s="60">
        <v>43.389048404857903</v>
      </c>
      <c r="E10" s="60">
        <v>1.46256450620401</v>
      </c>
      <c r="F10" s="60">
        <v>0.68486935561710205</v>
      </c>
      <c r="G10" s="56">
        <v>1.1844544528882401E-3</v>
      </c>
      <c r="H10" s="56">
        <v>1.8725660874233101E-2</v>
      </c>
      <c r="I10" t="str">
        <f t="shared" si="2"/>
        <v>Up</v>
      </c>
    </row>
    <row r="11" spans="1:19" x14ac:dyDescent="0.2">
      <c r="A11" s="55" t="s">
        <v>1758</v>
      </c>
      <c r="B11" s="55" t="str">
        <f t="shared" si="0"/>
        <v>hypothetical protein</v>
      </c>
      <c r="C11" s="55" t="str">
        <f t="shared" si="1"/>
        <v>AKB53540.1</v>
      </c>
      <c r="D11" s="60">
        <v>40.703951561182699</v>
      </c>
      <c r="E11" s="60">
        <v>1.4011315027092801</v>
      </c>
      <c r="F11" s="60">
        <v>0.60462632107422698</v>
      </c>
      <c r="G11" s="56">
        <v>8.4644343916979699E-4</v>
      </c>
      <c r="H11" s="56">
        <v>1.4680108601721E-2</v>
      </c>
      <c r="I11" t="str">
        <f t="shared" si="2"/>
        <v>Up</v>
      </c>
    </row>
    <row r="12" spans="1:19" x14ac:dyDescent="0.2">
      <c r="A12" s="55" t="s">
        <v>1802</v>
      </c>
      <c r="B12" s="55" t="str">
        <f t="shared" si="0"/>
        <v>Glycosyltransferase</v>
      </c>
      <c r="C12" s="55" t="str">
        <f t="shared" si="1"/>
        <v>AKB55714.1</v>
      </c>
      <c r="D12" s="60">
        <v>61.728806739160198</v>
      </c>
      <c r="E12" s="60">
        <v>1.3295035809621201</v>
      </c>
      <c r="F12" s="60">
        <v>0.43948380497298301</v>
      </c>
      <c r="G12" s="56">
        <v>1.3046761729643299E-4</v>
      </c>
      <c r="H12" s="56">
        <v>6.1878927060593997E-3</v>
      </c>
      <c r="I12" t="str">
        <f t="shared" si="2"/>
        <v>Up</v>
      </c>
    </row>
    <row r="13" spans="1:19" x14ac:dyDescent="0.2">
      <c r="A13" s="55" t="s">
        <v>1750</v>
      </c>
      <c r="B13" s="55" t="str">
        <f t="shared" si="0"/>
        <v>4-carboxymuconolactone decarboxylase</v>
      </c>
      <c r="C13" s="55" t="str">
        <f t="shared" si="1"/>
        <v>AKB53273.1</v>
      </c>
      <c r="D13" s="60">
        <v>47.6101411713326</v>
      </c>
      <c r="E13" s="60">
        <v>1.29155014458301</v>
      </c>
      <c r="F13" s="60">
        <v>0.53312622457152503</v>
      </c>
      <c r="G13" s="56">
        <v>6.6433651022046198E-4</v>
      </c>
      <c r="H13" s="56">
        <v>1.16084063891154E-2</v>
      </c>
      <c r="I13" t="str">
        <f t="shared" si="2"/>
        <v>Up</v>
      </c>
    </row>
    <row r="14" spans="1:19" x14ac:dyDescent="0.2">
      <c r="A14" s="55" t="s">
        <v>1710</v>
      </c>
      <c r="B14" s="55" t="str">
        <f t="shared" si="0"/>
        <v>CoB--CoM heterodisulfide reductase subunit A</v>
      </c>
      <c r="C14" s="55" t="str">
        <f t="shared" si="1"/>
        <v>AKB53711.1</v>
      </c>
      <c r="D14" s="60">
        <v>429.255531259066</v>
      </c>
      <c r="E14" s="60">
        <v>1.2293922782876601</v>
      </c>
      <c r="F14" s="60">
        <v>0.88722692103910905</v>
      </c>
      <c r="G14" s="56">
        <v>4.4946458098890901E-3</v>
      </c>
      <c r="H14" s="56">
        <v>4.97407469627726E-2</v>
      </c>
      <c r="I14" t="str">
        <f t="shared" si="2"/>
        <v>Up</v>
      </c>
    </row>
    <row r="15" spans="1:19" x14ac:dyDescent="0.2">
      <c r="A15" s="55" t="s">
        <v>1752</v>
      </c>
      <c r="B15" s="55" t="str">
        <f t="shared" si="0"/>
        <v>hypothetical protein</v>
      </c>
      <c r="C15" s="55" t="str">
        <f t="shared" si="1"/>
        <v>AKB53344.1</v>
      </c>
      <c r="D15" s="60">
        <v>84.284969625098398</v>
      </c>
      <c r="E15" s="60">
        <v>1.22876732564837</v>
      </c>
      <c r="F15" s="60">
        <v>0.52894610843048395</v>
      </c>
      <c r="G15" s="56">
        <v>9.0807315784806602E-4</v>
      </c>
      <c r="H15" s="56">
        <v>1.5438488593146E-2</v>
      </c>
      <c r="I15" t="str">
        <f t="shared" si="2"/>
        <v>Up</v>
      </c>
    </row>
    <row r="16" spans="1:19" x14ac:dyDescent="0.2">
      <c r="A16" s="55" t="s">
        <v>1728</v>
      </c>
      <c r="B16" s="55" t="str">
        <f t="shared" si="0"/>
        <v>Sulfopyruvate decarboxylase - alpha subunit</v>
      </c>
      <c r="C16" s="55" t="str">
        <f t="shared" si="1"/>
        <v>AKB55298.1</v>
      </c>
      <c r="D16" s="60">
        <v>253.22030085581201</v>
      </c>
      <c r="E16" s="60">
        <v>1.2138030595665701</v>
      </c>
      <c r="F16" s="60">
        <v>0.297516376365626</v>
      </c>
      <c r="G16" s="56">
        <v>2.8529308819302098E-6</v>
      </c>
      <c r="H16" s="56">
        <v>3.4149811371368899E-4</v>
      </c>
      <c r="I16" t="str">
        <f t="shared" si="2"/>
        <v>Up</v>
      </c>
    </row>
    <row r="17" spans="1:9" x14ac:dyDescent="0.2">
      <c r="A17" s="55" t="s">
        <v>1751</v>
      </c>
      <c r="B17" s="55" t="str">
        <f t="shared" si="0"/>
        <v>Mobile element protein</v>
      </c>
      <c r="C17" s="55" t="str">
        <f t="shared" si="1"/>
        <v>AKB53291.1</v>
      </c>
      <c r="D17" s="60">
        <v>60.4520058174244</v>
      </c>
      <c r="E17" s="60">
        <v>1.1725309033407401</v>
      </c>
      <c r="F17" s="60">
        <v>0.47079859380567002</v>
      </c>
      <c r="G17" s="56">
        <v>6.5597518061500499E-4</v>
      </c>
      <c r="H17" s="56">
        <v>1.1549138785979299E-2</v>
      </c>
      <c r="I17" t="str">
        <f t="shared" si="2"/>
        <v>Up</v>
      </c>
    </row>
    <row r="18" spans="1:9" x14ac:dyDescent="0.2">
      <c r="A18" s="55" t="s">
        <v>1762</v>
      </c>
      <c r="B18" s="55" t="str">
        <f t="shared" si="0"/>
        <v>Mobile element protein</v>
      </c>
      <c r="C18" s="55" t="str">
        <f t="shared" si="1"/>
        <v>AKB53832.1</v>
      </c>
      <c r="D18" s="60">
        <v>60.4520058174244</v>
      </c>
      <c r="E18" s="60">
        <v>1.1725309033407401</v>
      </c>
      <c r="F18" s="60">
        <v>0.47079859380567002</v>
      </c>
      <c r="G18" s="56">
        <v>6.5597518061500499E-4</v>
      </c>
      <c r="H18" s="56">
        <v>1.1549138785979299E-2</v>
      </c>
      <c r="I18" t="str">
        <f t="shared" si="2"/>
        <v>Up</v>
      </c>
    </row>
    <row r="19" spans="1:9" x14ac:dyDescent="0.2">
      <c r="A19" s="55" t="s">
        <v>1778</v>
      </c>
      <c r="B19" s="55" t="str">
        <f t="shared" si="0"/>
        <v>Mobile element protein</v>
      </c>
      <c r="C19" s="55" t="str">
        <f t="shared" si="1"/>
        <v>AKB54674.1</v>
      </c>
      <c r="D19" s="60">
        <v>60.4520058174244</v>
      </c>
      <c r="E19" s="60">
        <v>1.1725309033407401</v>
      </c>
      <c r="F19" s="60">
        <v>0.47079859380567002</v>
      </c>
      <c r="G19" s="56">
        <v>6.5597518061500499E-4</v>
      </c>
      <c r="H19" s="56">
        <v>1.1549138785979299E-2</v>
      </c>
      <c r="I19" t="str">
        <f t="shared" si="2"/>
        <v>Up</v>
      </c>
    </row>
    <row r="20" spans="1:9" x14ac:dyDescent="0.2">
      <c r="A20" s="55" t="s">
        <v>1787</v>
      </c>
      <c r="B20" s="55" t="str">
        <f t="shared" si="0"/>
        <v>Mobile element protein</v>
      </c>
      <c r="C20" s="55" t="str">
        <f t="shared" si="1"/>
        <v>AKB55021.1</v>
      </c>
      <c r="D20" s="60">
        <v>60.4520058174244</v>
      </c>
      <c r="E20" s="60">
        <v>1.1725309033407401</v>
      </c>
      <c r="F20" s="60">
        <v>0.47079859380567002</v>
      </c>
      <c r="G20" s="56">
        <v>6.5597518061500499E-4</v>
      </c>
      <c r="H20" s="56">
        <v>1.1549138785979299E-2</v>
      </c>
      <c r="I20" t="str">
        <f t="shared" si="2"/>
        <v>Up</v>
      </c>
    </row>
    <row r="21" spans="1:9" x14ac:dyDescent="0.2">
      <c r="A21" s="55" t="s">
        <v>1785</v>
      </c>
      <c r="B21" s="55" t="str">
        <f t="shared" si="0"/>
        <v>hypothetical protein</v>
      </c>
      <c r="C21" s="55" t="str">
        <f t="shared" si="1"/>
        <v>AKB54960.1</v>
      </c>
      <c r="D21" s="60">
        <v>60.942164050356503</v>
      </c>
      <c r="E21" s="60">
        <v>1.1403978368597301</v>
      </c>
      <c r="F21" s="60">
        <v>0.42201907394781701</v>
      </c>
      <c r="G21" s="56">
        <v>3.6061328196675401E-4</v>
      </c>
      <c r="H21" s="56">
        <v>7.4165067901835E-3</v>
      </c>
      <c r="I21" t="str">
        <f t="shared" si="2"/>
        <v>Up</v>
      </c>
    </row>
    <row r="22" spans="1:9" x14ac:dyDescent="0.2">
      <c r="A22" s="55" t="s">
        <v>1681</v>
      </c>
      <c r="B22" s="55" t="str">
        <f t="shared" si="0"/>
        <v>hypothetical protein</v>
      </c>
      <c r="C22" s="55" t="str">
        <f t="shared" si="1"/>
        <v>AKB56356.1</v>
      </c>
      <c r="D22" s="60">
        <v>228.70370008326401</v>
      </c>
      <c r="E22" s="60">
        <v>1.1253271219581</v>
      </c>
      <c r="F22" s="60">
        <v>0.28523662990488202</v>
      </c>
      <c r="G22" s="56">
        <v>5.4546581742044599E-6</v>
      </c>
      <c r="H22" s="56">
        <v>4.6950465173522903E-4</v>
      </c>
      <c r="I22" t="str">
        <f t="shared" si="2"/>
        <v>Up</v>
      </c>
    </row>
    <row r="23" spans="1:9" x14ac:dyDescent="0.2">
      <c r="A23" s="55" t="s">
        <v>1622</v>
      </c>
      <c r="B23" s="55" t="str">
        <f t="shared" si="0"/>
        <v>hypothetical protein</v>
      </c>
      <c r="C23" s="55" t="str">
        <f t="shared" si="1"/>
        <v>AKB55190.1</v>
      </c>
      <c r="D23" s="60">
        <v>949.655339190625</v>
      </c>
      <c r="E23" s="60">
        <v>1.11507203293431</v>
      </c>
      <c r="F23" s="60">
        <v>0.63224106804557101</v>
      </c>
      <c r="G23" s="56">
        <v>3.0091934818917299E-3</v>
      </c>
      <c r="H23" s="56">
        <v>3.7198753467640303E-2</v>
      </c>
      <c r="I23" t="str">
        <f t="shared" si="2"/>
        <v>Up</v>
      </c>
    </row>
    <row r="24" spans="1:9" x14ac:dyDescent="0.2">
      <c r="A24" s="55" t="s">
        <v>1770</v>
      </c>
      <c r="B24" s="55" t="str">
        <f t="shared" si="0"/>
        <v>LSU ribosomal protein L37e</v>
      </c>
      <c r="C24" s="55" t="str">
        <f t="shared" si="1"/>
        <v>AKB54279.1</v>
      </c>
      <c r="D24" s="60">
        <v>169.18579714629001</v>
      </c>
      <c r="E24" s="60">
        <v>1.0921033442472401</v>
      </c>
      <c r="F24" s="60">
        <v>0.33311228006343602</v>
      </c>
      <c r="G24" s="56">
        <v>6.4783044370778203E-5</v>
      </c>
      <c r="H24" s="56">
        <v>3.7170776917868501E-3</v>
      </c>
      <c r="I24" t="str">
        <f t="shared" si="2"/>
        <v>Up</v>
      </c>
    </row>
    <row r="25" spans="1:9" x14ac:dyDescent="0.2">
      <c r="A25" s="55" t="s">
        <v>1521</v>
      </c>
      <c r="B25" s="55" t="str">
        <f t="shared" si="0"/>
        <v>hypothetical protein</v>
      </c>
      <c r="C25" s="55" t="str">
        <f t="shared" si="1"/>
        <v>AKB54160.1</v>
      </c>
      <c r="D25" s="60">
        <v>212.063409352543</v>
      </c>
      <c r="E25" s="60">
        <v>1.0789337997256001</v>
      </c>
      <c r="F25" s="60">
        <v>0.32282841395657902</v>
      </c>
      <c r="G25" s="56">
        <v>5.04304406319225E-5</v>
      </c>
      <c r="H25" s="56">
        <v>3.1675768656375101E-3</v>
      </c>
      <c r="I25" t="str">
        <f t="shared" si="2"/>
        <v>Up</v>
      </c>
    </row>
    <row r="26" spans="1:9" x14ac:dyDescent="0.2">
      <c r="A26" s="55" t="s">
        <v>1709</v>
      </c>
      <c r="B26" s="55" t="str">
        <f t="shared" si="0"/>
        <v>CoB--CoM heterodisulfide reductase subunit B</v>
      </c>
      <c r="C26" s="55" t="str">
        <f t="shared" si="1"/>
        <v>AKB53709.1</v>
      </c>
      <c r="D26" s="60">
        <v>80.313199055177193</v>
      </c>
      <c r="E26" s="60">
        <v>1.06471306660494</v>
      </c>
      <c r="F26" s="60">
        <v>0.60533377716261805</v>
      </c>
      <c r="G26" s="56">
        <v>3.1506467822259598E-3</v>
      </c>
      <c r="H26" s="56">
        <v>3.8335618439231098E-2</v>
      </c>
      <c r="I26" t="str">
        <f t="shared" si="2"/>
        <v>Up</v>
      </c>
    </row>
    <row r="27" spans="1:9" x14ac:dyDescent="0.2">
      <c r="A27" s="55" t="s">
        <v>771</v>
      </c>
      <c r="B27" s="55" t="str">
        <f t="shared" si="0"/>
        <v>O-antigen flippase Wzx</v>
      </c>
      <c r="C27" s="55" t="str">
        <f t="shared" si="1"/>
        <v>AKB56365.1</v>
      </c>
      <c r="D27" s="60">
        <v>108.40053932108</v>
      </c>
      <c r="E27" s="60">
        <v>1.02444554941892</v>
      </c>
      <c r="F27" s="60">
        <v>0.46274397503264703</v>
      </c>
      <c r="G27" s="56">
        <v>1.44967662539316E-3</v>
      </c>
      <c r="H27" s="56">
        <v>2.14589074994503E-2</v>
      </c>
      <c r="I27" t="str">
        <f t="shared" si="2"/>
        <v>Up</v>
      </c>
    </row>
    <row r="28" spans="1:9" x14ac:dyDescent="0.2">
      <c r="A28" s="55" t="s">
        <v>1673</v>
      </c>
      <c r="B28" s="55" t="str">
        <f t="shared" si="0"/>
        <v>Molybdopterin converting factor small subunit</v>
      </c>
      <c r="C28" s="55" t="str">
        <f t="shared" si="1"/>
        <v>AKB56063.1</v>
      </c>
      <c r="D28" s="60">
        <v>60.951883397924398</v>
      </c>
      <c r="E28" s="60">
        <v>1.02027717236607</v>
      </c>
      <c r="F28" s="60">
        <v>0.59331363979504803</v>
      </c>
      <c r="G28" s="56">
        <v>3.5699876083706999E-3</v>
      </c>
      <c r="H28" s="56">
        <v>4.2546929240274402E-2</v>
      </c>
      <c r="I28" t="str">
        <f t="shared" si="2"/>
        <v>Up</v>
      </c>
    </row>
    <row r="29" spans="1:9" x14ac:dyDescent="0.2">
      <c r="A29" s="55" t="s">
        <v>1795</v>
      </c>
      <c r="B29" s="55" t="str">
        <f t="shared" si="0"/>
        <v>Sodium/calcium exchanger protein</v>
      </c>
      <c r="C29" s="55" t="str">
        <f t="shared" si="1"/>
        <v>AKB55413.1</v>
      </c>
      <c r="D29" s="60">
        <v>84.314004280994496</v>
      </c>
      <c r="E29" s="60">
        <v>1.01712518566765</v>
      </c>
      <c r="F29" s="60">
        <v>0.39554688387630299</v>
      </c>
      <c r="G29" s="56">
        <v>6.1129841831036901E-4</v>
      </c>
      <c r="H29" s="56">
        <v>1.14569155173653E-2</v>
      </c>
      <c r="I29" t="str">
        <f t="shared" si="2"/>
        <v>Up</v>
      </c>
    </row>
    <row r="30" spans="1:9" x14ac:dyDescent="0.2">
      <c r="A30" s="55" t="s">
        <v>1684</v>
      </c>
      <c r="B30" s="55" t="str">
        <f t="shared" si="0"/>
        <v>hypothetical protein</v>
      </c>
      <c r="C30" s="55" t="str">
        <f t="shared" si="1"/>
        <v>AKB56430.1</v>
      </c>
      <c r="D30" s="60">
        <v>74.725502657085599</v>
      </c>
      <c r="E30" s="60">
        <v>0.99073639834321503</v>
      </c>
      <c r="F30" s="60">
        <v>0.43484405854965902</v>
      </c>
      <c r="G30" s="56">
        <v>1.2303883040254799E-3</v>
      </c>
      <c r="H30" s="56">
        <v>1.90628161237015E-2</v>
      </c>
      <c r="I30" t="str">
        <f t="shared" si="2"/>
        <v>Up</v>
      </c>
    </row>
    <row r="31" spans="1:9" x14ac:dyDescent="0.2">
      <c r="A31" s="55" t="s">
        <v>1765</v>
      </c>
      <c r="B31" s="55" t="str">
        <f t="shared" si="0"/>
        <v>Kup system potassium uptake protein</v>
      </c>
      <c r="C31" s="55" t="str">
        <f t="shared" si="1"/>
        <v>AKB53918.1</v>
      </c>
      <c r="D31" s="60">
        <v>138.425893504697</v>
      </c>
      <c r="E31" s="60">
        <v>0.98163150297789303</v>
      </c>
      <c r="F31" s="60">
        <v>0.37791684815401899</v>
      </c>
      <c r="G31" s="56">
        <v>5.8378978248439198E-4</v>
      </c>
      <c r="H31" s="56">
        <v>1.1030304508079101E-2</v>
      </c>
      <c r="I31" t="str">
        <f t="shared" si="2"/>
        <v>Up</v>
      </c>
    </row>
    <row r="32" spans="1:9" x14ac:dyDescent="0.2">
      <c r="A32" s="55" t="s">
        <v>545</v>
      </c>
      <c r="B32" s="55" t="str">
        <f t="shared" si="0"/>
        <v>Ferrous iron transport protein B</v>
      </c>
      <c r="C32" s="55" t="str">
        <f t="shared" si="1"/>
        <v>AKB53199.1</v>
      </c>
      <c r="D32" s="60">
        <v>540.58589639448905</v>
      </c>
      <c r="E32" s="60">
        <v>0.971779406623969</v>
      </c>
      <c r="F32" s="60">
        <v>0.32119713778129599</v>
      </c>
      <c r="G32" s="56">
        <v>1.72834727662025E-4</v>
      </c>
      <c r="H32" s="56">
        <v>6.4644321849955102E-3</v>
      </c>
      <c r="I32" t="str">
        <f t="shared" si="2"/>
        <v>Up</v>
      </c>
    </row>
    <row r="33" spans="1:9" x14ac:dyDescent="0.2">
      <c r="A33" s="55" t="s">
        <v>1260</v>
      </c>
      <c r="B33" s="55" t="str">
        <f t="shared" si="0"/>
        <v>hypothetical protein</v>
      </c>
      <c r="C33" s="55" t="str">
        <f t="shared" si="1"/>
        <v>AKB55950.1</v>
      </c>
      <c r="D33" s="60">
        <v>1072.0200961852399</v>
      </c>
      <c r="E33" s="60">
        <v>0.950633256971541</v>
      </c>
      <c r="F33" s="60">
        <v>0.55279038508627498</v>
      </c>
      <c r="G33" s="56">
        <v>3.9352164116239598E-3</v>
      </c>
      <c r="H33" s="56">
        <v>4.6189105760677203E-2</v>
      </c>
      <c r="I33" t="str">
        <f t="shared" si="2"/>
        <v>Up</v>
      </c>
    </row>
    <row r="34" spans="1:9" x14ac:dyDescent="0.2">
      <c r="A34" s="55" t="s">
        <v>1401</v>
      </c>
      <c r="B34" s="55" t="str">
        <f t="shared" si="0"/>
        <v>hypothetical protein</v>
      </c>
      <c r="C34" s="55" t="str">
        <f t="shared" si="1"/>
        <v>AKB55324.1</v>
      </c>
      <c r="D34" s="60">
        <v>41.063683645426302</v>
      </c>
      <c r="E34" s="60">
        <v>0.91865106101403304</v>
      </c>
      <c r="F34" s="60">
        <v>0.54611198607150502</v>
      </c>
      <c r="G34" s="56">
        <v>4.2759180010814701E-3</v>
      </c>
      <c r="H34" s="56">
        <v>4.8268537695128497E-2</v>
      </c>
      <c r="I34" t="str">
        <f t="shared" si="2"/>
        <v>Up</v>
      </c>
    </row>
    <row r="35" spans="1:9" x14ac:dyDescent="0.2">
      <c r="A35" s="55" t="s">
        <v>1747</v>
      </c>
      <c r="B35" s="55" t="str">
        <f t="shared" si="0"/>
        <v>Replication factor C small subunit</v>
      </c>
      <c r="C35" s="55" t="str">
        <f t="shared" si="1"/>
        <v>AKB53143.1</v>
      </c>
      <c r="D35" s="60">
        <v>453.51834561035997</v>
      </c>
      <c r="E35" s="60">
        <v>0.91267240634298996</v>
      </c>
      <c r="F35" s="60">
        <v>0.27568931598407098</v>
      </c>
      <c r="G35" s="56">
        <v>7.4250930769358006E-5</v>
      </c>
      <c r="H35" s="56">
        <v>4.1085515025711403E-3</v>
      </c>
      <c r="I35" t="str">
        <f t="shared" si="2"/>
        <v>Up</v>
      </c>
    </row>
    <row r="36" spans="1:9" x14ac:dyDescent="0.2">
      <c r="A36" s="55" t="s">
        <v>1792</v>
      </c>
      <c r="B36" s="55" t="str">
        <f t="shared" si="0"/>
        <v>hypothetical protein</v>
      </c>
      <c r="C36" s="55" t="str">
        <f t="shared" si="1"/>
        <v>AKB55166.1</v>
      </c>
      <c r="D36" s="60">
        <v>102.422627676175</v>
      </c>
      <c r="E36" s="60">
        <v>0.89241022162150097</v>
      </c>
      <c r="F36" s="60">
        <v>0.508773853271967</v>
      </c>
      <c r="G36" s="56">
        <v>4.0872090625108199E-3</v>
      </c>
      <c r="H36" s="56">
        <v>4.6791496853572097E-2</v>
      </c>
      <c r="I36" t="str">
        <f t="shared" si="2"/>
        <v>Up</v>
      </c>
    </row>
    <row r="37" spans="1:9" x14ac:dyDescent="0.2">
      <c r="A37" s="55" t="s">
        <v>1811</v>
      </c>
      <c r="B37" s="55" t="str">
        <f t="shared" si="0"/>
        <v>hypothetical protein</v>
      </c>
      <c r="C37" s="55" t="str">
        <f t="shared" si="1"/>
        <v>AKB56291.1</v>
      </c>
      <c r="D37" s="60">
        <v>141.80230694230499</v>
      </c>
      <c r="E37" s="60">
        <v>0.88826529535972498</v>
      </c>
      <c r="F37" s="60">
        <v>0.30384252422977698</v>
      </c>
      <c r="G37" s="56">
        <v>2.8188677569007301E-4</v>
      </c>
      <c r="H37" s="56">
        <v>6.4644321849955102E-3</v>
      </c>
      <c r="I37" t="str">
        <f t="shared" si="2"/>
        <v>Up</v>
      </c>
    </row>
    <row r="38" spans="1:9" x14ac:dyDescent="0.2">
      <c r="A38" s="55" t="s">
        <v>1805</v>
      </c>
      <c r="B38" s="55" t="str">
        <f t="shared" si="0"/>
        <v>Tyrosyl-tRNA synthetase</v>
      </c>
      <c r="C38" s="55" t="str">
        <f t="shared" si="1"/>
        <v>AKB55947.1</v>
      </c>
      <c r="D38" s="60">
        <v>434.86140573777698</v>
      </c>
      <c r="E38" s="60">
        <v>0.84515384646556502</v>
      </c>
      <c r="F38" s="60">
        <v>0.389216255840166</v>
      </c>
      <c r="G38" s="56">
        <v>2.0240006237364299E-3</v>
      </c>
      <c r="H38" s="56">
        <v>2.7487512194294701E-2</v>
      </c>
      <c r="I38" t="str">
        <f t="shared" si="2"/>
        <v>Up</v>
      </c>
    </row>
    <row r="39" spans="1:9" x14ac:dyDescent="0.2">
      <c r="A39" s="55" t="s">
        <v>1631</v>
      </c>
      <c r="B39" s="55" t="str">
        <f t="shared" si="0"/>
        <v>KEOPS complex Cgi121-like subunit</v>
      </c>
      <c r="C39" s="55" t="str">
        <f t="shared" si="1"/>
        <v>AKB55542.1</v>
      </c>
      <c r="D39" s="60">
        <v>105.666584680315</v>
      </c>
      <c r="E39" s="60">
        <v>0.84266502116266495</v>
      </c>
      <c r="F39" s="60">
        <v>0.344853440707999</v>
      </c>
      <c r="G39" s="56">
        <v>1.0217935252744301E-3</v>
      </c>
      <c r="H39" s="56">
        <v>1.66059311380264E-2</v>
      </c>
      <c r="I39" t="str">
        <f t="shared" si="2"/>
        <v>Up</v>
      </c>
    </row>
    <row r="40" spans="1:9" x14ac:dyDescent="0.2">
      <c r="A40" s="55" t="s">
        <v>1606</v>
      </c>
      <c r="B40" s="55" t="str">
        <f t="shared" si="0"/>
        <v>hypothetical protein</v>
      </c>
      <c r="C40" s="55" t="str">
        <f t="shared" si="1"/>
        <v>AKB54610.1</v>
      </c>
      <c r="D40" s="60">
        <v>134.702105144017</v>
      </c>
      <c r="E40" s="60">
        <v>0.83689692162586904</v>
      </c>
      <c r="F40" s="60">
        <v>0.35497490548917299</v>
      </c>
      <c r="G40" s="56">
        <v>1.2729042616905599E-3</v>
      </c>
      <c r="H40" s="56">
        <v>1.9462036211637199E-2</v>
      </c>
      <c r="I40" t="str">
        <f t="shared" si="2"/>
        <v>Up</v>
      </c>
    </row>
    <row r="41" spans="1:9" x14ac:dyDescent="0.2">
      <c r="A41" s="55" t="s">
        <v>1769</v>
      </c>
      <c r="B41" s="55" t="str">
        <f t="shared" si="0"/>
        <v>Heat shock protein GrpE</v>
      </c>
      <c r="C41" s="55" t="str">
        <f t="shared" si="1"/>
        <v>AKB54199.1</v>
      </c>
      <c r="D41" s="60">
        <v>350.31454271576001</v>
      </c>
      <c r="E41" s="60">
        <v>0.83157972554756998</v>
      </c>
      <c r="F41" s="60">
        <v>0.30235917140079799</v>
      </c>
      <c r="G41" s="56">
        <v>4.8231382877513099E-4</v>
      </c>
      <c r="H41" s="56">
        <v>9.5803191288325196E-3</v>
      </c>
      <c r="I41" t="str">
        <f t="shared" si="2"/>
        <v>Up</v>
      </c>
    </row>
    <row r="42" spans="1:9" x14ac:dyDescent="0.2">
      <c r="A42" s="55" t="s">
        <v>1780</v>
      </c>
      <c r="B42" s="55" t="str">
        <f t="shared" si="0"/>
        <v>hypothetical protein</v>
      </c>
      <c r="C42" s="55" t="str">
        <f t="shared" si="1"/>
        <v>AKB54733.1</v>
      </c>
      <c r="D42" s="60">
        <v>71.182854947593995</v>
      </c>
      <c r="E42" s="60">
        <v>0.803948310329894</v>
      </c>
      <c r="F42" s="60">
        <v>0.45081912935174601</v>
      </c>
      <c r="G42" s="56">
        <v>4.4745418591211703E-3</v>
      </c>
      <c r="H42" s="56">
        <v>4.97407469627726E-2</v>
      </c>
      <c r="I42" t="str">
        <f t="shared" si="2"/>
        <v>Up</v>
      </c>
    </row>
    <row r="43" spans="1:9" x14ac:dyDescent="0.2">
      <c r="A43" s="55" t="s">
        <v>1768</v>
      </c>
      <c r="B43" s="55" t="str">
        <f t="shared" si="0"/>
        <v>Cytochrome c-type biogenesis protein</v>
      </c>
      <c r="C43" s="55" t="str">
        <f t="shared" si="1"/>
        <v>AKB54104.1</v>
      </c>
      <c r="D43" s="60">
        <v>98.679036277056198</v>
      </c>
      <c r="E43" s="60">
        <v>0.79464992550908498</v>
      </c>
      <c r="F43" s="60">
        <v>0.36192098622303298</v>
      </c>
      <c r="G43" s="56">
        <v>2.2365120053753902E-3</v>
      </c>
      <c r="H43" s="56">
        <v>2.9700879431385201E-2</v>
      </c>
      <c r="I43" t="str">
        <f t="shared" si="2"/>
        <v>Up</v>
      </c>
    </row>
    <row r="44" spans="1:9" x14ac:dyDescent="0.2">
      <c r="A44" s="55" t="s">
        <v>1814</v>
      </c>
      <c r="B44" s="55" t="str">
        <f t="shared" si="0"/>
        <v>hypothetical protein</v>
      </c>
      <c r="C44" s="55" t="str">
        <f t="shared" si="1"/>
        <v>AKB56423.1</v>
      </c>
      <c r="D44" s="60">
        <v>435.84229058651403</v>
      </c>
      <c r="E44" s="60">
        <v>0.79280506974068399</v>
      </c>
      <c r="F44" s="60">
        <v>0.31205881133932001</v>
      </c>
      <c r="G44" s="56">
        <v>9.2505403505885797E-4</v>
      </c>
      <c r="H44" s="56">
        <v>1.5578446213599899E-2</v>
      </c>
      <c r="I44" t="str">
        <f t="shared" si="2"/>
        <v>Up</v>
      </c>
    </row>
    <row r="45" spans="1:9" x14ac:dyDescent="0.2">
      <c r="A45" s="55" t="s">
        <v>46</v>
      </c>
      <c r="B45" s="55" t="str">
        <f t="shared" si="0"/>
        <v>hypothetical protein</v>
      </c>
      <c r="C45" s="55" t="str">
        <f t="shared" si="1"/>
        <v>AKB55220.1</v>
      </c>
      <c r="D45" s="60">
        <v>272.07980818833602</v>
      </c>
      <c r="E45" s="60">
        <v>0.79033770801293102</v>
      </c>
      <c r="F45" s="60">
        <v>0.40772339519323503</v>
      </c>
      <c r="G45" s="56">
        <v>3.61115103257411E-3</v>
      </c>
      <c r="H45" s="56">
        <v>4.2656306852455202E-2</v>
      </c>
      <c r="I45" t="str">
        <f t="shared" si="2"/>
        <v>Up</v>
      </c>
    </row>
    <row r="46" spans="1:9" x14ac:dyDescent="0.2">
      <c r="A46" s="55" t="s">
        <v>1697</v>
      </c>
      <c r="B46" s="55" t="str">
        <f t="shared" si="0"/>
        <v>transporter, RND superfamily</v>
      </c>
      <c r="C46" s="55" t="str">
        <f t="shared" si="1"/>
        <v>AKB53364.1</v>
      </c>
      <c r="D46" s="60">
        <v>455.29232662177401</v>
      </c>
      <c r="E46" s="60">
        <v>0.77426967027623295</v>
      </c>
      <c r="F46" s="60">
        <v>0.23979561061584401</v>
      </c>
      <c r="G46" s="56">
        <v>1.07599252769409E-4</v>
      </c>
      <c r="H46" s="56">
        <v>5.46828434119129E-3</v>
      </c>
      <c r="I46" t="str">
        <f t="shared" si="2"/>
        <v>Up</v>
      </c>
    </row>
    <row r="47" spans="1:9" x14ac:dyDescent="0.2">
      <c r="A47" s="55" t="s">
        <v>1703</v>
      </c>
      <c r="B47" s="55" t="str">
        <f t="shared" si="0"/>
        <v>Chitin binding protein</v>
      </c>
      <c r="C47" s="55" t="str">
        <f t="shared" si="1"/>
        <v>AKB53537.1</v>
      </c>
      <c r="D47" s="60">
        <v>881.54640666761895</v>
      </c>
      <c r="E47" s="60">
        <v>0.77009334637670601</v>
      </c>
      <c r="F47" s="60">
        <v>0.25054986169740401</v>
      </c>
      <c r="G47" s="56">
        <v>1.7289443487328399E-4</v>
      </c>
      <c r="H47" s="56">
        <v>6.4644321849955102E-3</v>
      </c>
      <c r="I47" t="str">
        <f t="shared" si="2"/>
        <v>Up</v>
      </c>
    </row>
    <row r="48" spans="1:9" x14ac:dyDescent="0.2">
      <c r="A48" s="55" t="s">
        <v>1568</v>
      </c>
      <c r="B48" s="55" t="str">
        <f t="shared" si="0"/>
        <v>hypothetical protein</v>
      </c>
      <c r="C48" s="55" t="str">
        <f t="shared" si="1"/>
        <v>AKB53544.1</v>
      </c>
      <c r="D48" s="60">
        <v>151.61823353899101</v>
      </c>
      <c r="E48" s="60">
        <v>0.764894353056361</v>
      </c>
      <c r="F48" s="60">
        <v>0.35973204067994102</v>
      </c>
      <c r="G48" s="56">
        <v>2.38387686409912E-3</v>
      </c>
      <c r="H48" s="56">
        <v>3.0950445989756201E-2</v>
      </c>
      <c r="I48" t="str">
        <f t="shared" si="2"/>
        <v>Up</v>
      </c>
    </row>
    <row r="49" spans="1:9" x14ac:dyDescent="0.2">
      <c r="A49" s="55" t="s">
        <v>1707</v>
      </c>
      <c r="B49" s="55" t="str">
        <f t="shared" si="0"/>
        <v>Formylmethanofuran dehydrogenase subunit C</v>
      </c>
      <c r="C49" s="55" t="str">
        <f t="shared" si="1"/>
        <v>AKB53647.1</v>
      </c>
      <c r="D49" s="60">
        <v>249.63345743530701</v>
      </c>
      <c r="E49" s="60">
        <v>0.76216706276438795</v>
      </c>
      <c r="F49" s="60">
        <v>0.329853297626235</v>
      </c>
      <c r="G49" s="56">
        <v>1.72404503338939E-3</v>
      </c>
      <c r="H49" s="56">
        <v>2.4430979619493601E-2</v>
      </c>
      <c r="I49" t="str">
        <f t="shared" si="2"/>
        <v>Up</v>
      </c>
    </row>
    <row r="50" spans="1:9" x14ac:dyDescent="0.2">
      <c r="A50" s="55" t="s">
        <v>1691</v>
      </c>
      <c r="B50" s="55" t="str">
        <f t="shared" si="0"/>
        <v>Archaeal heat shock regulator, ArsR family</v>
      </c>
      <c r="C50" s="55" t="str">
        <f t="shared" si="1"/>
        <v>AKB53083.1</v>
      </c>
      <c r="D50" s="60">
        <v>562.51988251650096</v>
      </c>
      <c r="E50" s="60">
        <v>0.73439058369666699</v>
      </c>
      <c r="F50" s="60">
        <v>0.31994223397583099</v>
      </c>
      <c r="G50" s="56">
        <v>1.9164083813350799E-3</v>
      </c>
      <c r="H50" s="56">
        <v>2.6353450166998402E-2</v>
      </c>
      <c r="I50" t="str">
        <f t="shared" si="2"/>
        <v>Up</v>
      </c>
    </row>
    <row r="51" spans="1:9" x14ac:dyDescent="0.2">
      <c r="A51" s="55" t="s">
        <v>1705</v>
      </c>
      <c r="B51" s="55" t="str">
        <f t="shared" si="0"/>
        <v>Formylmethanofuran dehydrogenase subunit B</v>
      </c>
      <c r="C51" s="55" t="str">
        <f t="shared" si="1"/>
        <v>AKB53645.1</v>
      </c>
      <c r="D51" s="60">
        <v>691.18328808995398</v>
      </c>
      <c r="E51" s="60">
        <v>0.72426971752253</v>
      </c>
      <c r="F51" s="60">
        <v>0.24305848698412399</v>
      </c>
      <c r="G51" s="56">
        <v>2.5981180996413898E-4</v>
      </c>
      <c r="H51" s="56">
        <v>6.4644321849955102E-3</v>
      </c>
      <c r="I51" t="str">
        <f t="shared" si="2"/>
        <v>Up</v>
      </c>
    </row>
    <row r="52" spans="1:9" x14ac:dyDescent="0.2">
      <c r="A52" s="55" t="s">
        <v>1712</v>
      </c>
      <c r="B52" s="55" t="str">
        <f t="shared" si="0"/>
        <v>cell surface protein</v>
      </c>
      <c r="C52" s="55" t="str">
        <f t="shared" si="1"/>
        <v>AKB53755.1</v>
      </c>
      <c r="D52" s="60">
        <v>7150.73349223082</v>
      </c>
      <c r="E52" s="60">
        <v>0.71184707477028597</v>
      </c>
      <c r="F52" s="60">
        <v>0.169607056751156</v>
      </c>
      <c r="G52" s="56">
        <v>3.31714067954001E-6</v>
      </c>
      <c r="H52" s="56">
        <v>3.6709690186909402E-4</v>
      </c>
      <c r="I52" t="str">
        <f t="shared" si="2"/>
        <v>Up</v>
      </c>
    </row>
    <row r="53" spans="1:9" x14ac:dyDescent="0.2">
      <c r="A53" s="55" t="s">
        <v>1815</v>
      </c>
      <c r="B53" s="55" t="str">
        <f t="shared" si="0"/>
        <v>Glycosyltransferase</v>
      </c>
      <c r="C53" s="55" t="str">
        <f t="shared" si="1"/>
        <v>AKB56425.1</v>
      </c>
      <c r="D53" s="60">
        <v>559.00970787662197</v>
      </c>
      <c r="E53" s="60">
        <v>0.71109276411681399</v>
      </c>
      <c r="F53" s="60">
        <v>0.25947373139664398</v>
      </c>
      <c r="G53" s="56">
        <v>5.47110402285384E-4</v>
      </c>
      <c r="H53" s="56">
        <v>1.04930425830881E-2</v>
      </c>
      <c r="I53" t="str">
        <f t="shared" si="2"/>
        <v>Up</v>
      </c>
    </row>
    <row r="54" spans="1:9" x14ac:dyDescent="0.2">
      <c r="A54" s="55" t="s">
        <v>1322</v>
      </c>
      <c r="B54" s="55" t="str">
        <f t="shared" si="0"/>
        <v>Seryl-tRNA synthetase</v>
      </c>
      <c r="C54" s="55" t="str">
        <f t="shared" si="1"/>
        <v>AKB56107.1</v>
      </c>
      <c r="D54" s="60">
        <v>678.33486628527703</v>
      </c>
      <c r="E54" s="60">
        <v>0.68652923259916998</v>
      </c>
      <c r="F54" s="60">
        <v>0.26343666404035199</v>
      </c>
      <c r="G54" s="56">
        <v>9.7664632482076107E-4</v>
      </c>
      <c r="H54" s="56">
        <v>1.6328964452398901E-2</v>
      </c>
      <c r="I54" t="str">
        <f t="shared" si="2"/>
        <v>Up</v>
      </c>
    </row>
    <row r="55" spans="1:9" x14ac:dyDescent="0.2">
      <c r="A55" s="55" t="s">
        <v>1816</v>
      </c>
      <c r="B55" s="55" t="str">
        <f t="shared" si="0"/>
        <v>translation initiation factor IF-2 subunit beta</v>
      </c>
      <c r="C55" s="55" t="str">
        <f t="shared" si="1"/>
        <v>AKB56473.1</v>
      </c>
      <c r="D55" s="60">
        <v>746.678836143897</v>
      </c>
      <c r="E55" s="60">
        <v>0.65155206743423999</v>
      </c>
      <c r="F55" s="60">
        <v>0.22910297720137701</v>
      </c>
      <c r="G55" s="56">
        <v>5.5083958482648402E-4</v>
      </c>
      <c r="H55" s="56">
        <v>1.04930425830881E-2</v>
      </c>
      <c r="I55" t="str">
        <f t="shared" si="2"/>
        <v>Up</v>
      </c>
    </row>
    <row r="56" spans="1:9" x14ac:dyDescent="0.2">
      <c r="A56" s="55" t="s">
        <v>1788</v>
      </c>
      <c r="B56" s="55" t="str">
        <f t="shared" si="0"/>
        <v>Ribonuclease P protein component 3</v>
      </c>
      <c r="C56" s="55" t="str">
        <f t="shared" si="1"/>
        <v>AKB55037.1</v>
      </c>
      <c r="D56" s="60">
        <v>169.240427870438</v>
      </c>
      <c r="E56" s="60">
        <v>0.64695773782932897</v>
      </c>
      <c r="F56" s="60">
        <v>0.31405230055092498</v>
      </c>
      <c r="G56" s="56">
        <v>4.0643127626304098E-3</v>
      </c>
      <c r="H56" s="56">
        <v>4.6781858215963E-2</v>
      </c>
      <c r="I56" t="str">
        <f t="shared" si="2"/>
        <v>Up</v>
      </c>
    </row>
    <row r="57" spans="1:9" x14ac:dyDescent="0.2">
      <c r="A57" s="55" t="s">
        <v>1813</v>
      </c>
      <c r="B57" s="55" t="str">
        <f t="shared" si="0"/>
        <v>Aspartate carbamoyltransferase</v>
      </c>
      <c r="C57" s="55" t="str">
        <f t="shared" si="1"/>
        <v>AKB56392.1</v>
      </c>
      <c r="D57" s="60">
        <v>560.46135545710501</v>
      </c>
      <c r="E57" s="60">
        <v>0.64538105495665998</v>
      </c>
      <c r="F57" s="60">
        <v>0.20168967008289301</v>
      </c>
      <c r="G57" s="56">
        <v>1.63430196038155E-4</v>
      </c>
      <c r="H57" s="56">
        <v>6.4644321849955102E-3</v>
      </c>
      <c r="I57" t="str">
        <f t="shared" si="2"/>
        <v>Up</v>
      </c>
    </row>
    <row r="58" spans="1:9" x14ac:dyDescent="0.2">
      <c r="A58" s="55" t="s">
        <v>1796</v>
      </c>
      <c r="B58" s="55" t="str">
        <f t="shared" si="0"/>
        <v>Ribosomal protein S6</v>
      </c>
      <c r="C58" s="55" t="str">
        <f t="shared" si="1"/>
        <v>AKB55441.1</v>
      </c>
      <c r="D58" s="60">
        <v>201.40047669028201</v>
      </c>
      <c r="E58" s="60">
        <v>0.63436706537031495</v>
      </c>
      <c r="F58" s="60">
        <v>0.31160810307952802</v>
      </c>
      <c r="G58" s="56">
        <v>4.4870239655531398E-3</v>
      </c>
      <c r="H58" s="56">
        <v>4.97407469627726E-2</v>
      </c>
      <c r="I58" t="str">
        <f t="shared" si="2"/>
        <v>Up</v>
      </c>
    </row>
    <row r="59" spans="1:9" x14ac:dyDescent="0.2">
      <c r="A59" s="55" t="s">
        <v>1746</v>
      </c>
      <c r="B59" s="55" t="str">
        <f t="shared" si="0"/>
        <v>Protein-export membrane protein SecF</v>
      </c>
      <c r="C59" s="55" t="str">
        <f t="shared" si="1"/>
        <v>AKB53141.1</v>
      </c>
      <c r="D59" s="60">
        <v>1039.14929010985</v>
      </c>
      <c r="E59" s="60">
        <v>0.62805261349524699</v>
      </c>
      <c r="F59" s="60">
        <v>0.193135474508803</v>
      </c>
      <c r="G59" s="56">
        <v>1.8420772225659999E-4</v>
      </c>
      <c r="H59" s="56">
        <v>6.4644321849955102E-3</v>
      </c>
      <c r="I59" t="str">
        <f t="shared" si="2"/>
        <v>Up</v>
      </c>
    </row>
    <row r="60" spans="1:9" x14ac:dyDescent="0.2">
      <c r="A60" s="55" t="s">
        <v>1599</v>
      </c>
      <c r="B60" s="55" t="str">
        <f t="shared" si="0"/>
        <v>hypothetical protein</v>
      </c>
      <c r="C60" s="55" t="str">
        <f t="shared" si="1"/>
        <v>AKB54470.1</v>
      </c>
      <c r="D60" s="60">
        <v>6630.4738850660397</v>
      </c>
      <c r="E60" s="60">
        <v>0.60227459185432397</v>
      </c>
      <c r="F60" s="60">
        <v>0.19546763476930601</v>
      </c>
      <c r="G60" s="56">
        <v>3.0241777172907298E-4</v>
      </c>
      <c r="H60" s="56">
        <v>6.4644321849955102E-3</v>
      </c>
      <c r="I60" t="str">
        <f t="shared" si="2"/>
        <v>Up</v>
      </c>
    </row>
    <row r="61" spans="1:9" x14ac:dyDescent="0.2">
      <c r="A61" s="55" t="s">
        <v>1574</v>
      </c>
      <c r="B61" s="55" t="str">
        <f t="shared" si="0"/>
        <v>hypothetical protein</v>
      </c>
      <c r="C61" s="55" t="str">
        <f t="shared" si="1"/>
        <v>AKB53796.1</v>
      </c>
      <c r="D61" s="60">
        <v>6631.0371114494101</v>
      </c>
      <c r="E61" s="60">
        <v>0.60214236183800096</v>
      </c>
      <c r="F61" s="60">
        <v>0.195425360817926</v>
      </c>
      <c r="G61" s="56">
        <v>3.0255081759318002E-4</v>
      </c>
      <c r="H61" s="56">
        <v>6.4644321849955102E-3</v>
      </c>
      <c r="I61" t="str">
        <f t="shared" si="2"/>
        <v>Up</v>
      </c>
    </row>
    <row r="62" spans="1:9" x14ac:dyDescent="0.2">
      <c r="A62" s="55" t="s">
        <v>1577</v>
      </c>
      <c r="B62" s="55" t="str">
        <f t="shared" si="0"/>
        <v>hypothetical protein</v>
      </c>
      <c r="C62" s="55" t="str">
        <f t="shared" si="1"/>
        <v>AKB53922.1</v>
      </c>
      <c r="D62" s="60">
        <v>6631.0371114494101</v>
      </c>
      <c r="E62" s="60">
        <v>0.60214236183800096</v>
      </c>
      <c r="F62" s="60">
        <v>0.195425360817926</v>
      </c>
      <c r="G62" s="56">
        <v>3.0255081759318002E-4</v>
      </c>
      <c r="H62" s="56">
        <v>6.4644321849955102E-3</v>
      </c>
      <c r="I62" t="str">
        <f t="shared" si="2"/>
        <v>Up</v>
      </c>
    </row>
    <row r="63" spans="1:9" x14ac:dyDescent="0.2">
      <c r="A63" s="55" t="s">
        <v>1582</v>
      </c>
      <c r="B63" s="55" t="str">
        <f t="shared" si="0"/>
        <v>hypothetical protein</v>
      </c>
      <c r="C63" s="55" t="str">
        <f t="shared" si="1"/>
        <v>AKB54021.1</v>
      </c>
      <c r="D63" s="60">
        <v>6631.0371114494101</v>
      </c>
      <c r="E63" s="60">
        <v>0.60214236183800096</v>
      </c>
      <c r="F63" s="60">
        <v>0.195425360817926</v>
      </c>
      <c r="G63" s="56">
        <v>3.0255081759318002E-4</v>
      </c>
      <c r="H63" s="56">
        <v>6.4644321849955102E-3</v>
      </c>
      <c r="I63" t="str">
        <f t="shared" si="2"/>
        <v>Up</v>
      </c>
    </row>
    <row r="64" spans="1:9" x14ac:dyDescent="0.2">
      <c r="A64" s="55" t="s">
        <v>1586</v>
      </c>
      <c r="B64" s="55" t="str">
        <f t="shared" si="0"/>
        <v>hypothetical protein</v>
      </c>
      <c r="C64" s="55" t="str">
        <f t="shared" si="1"/>
        <v>AKB54153.1</v>
      </c>
      <c r="D64" s="60">
        <v>6631.0371114494101</v>
      </c>
      <c r="E64" s="60">
        <v>0.60214236183800096</v>
      </c>
      <c r="F64" s="60">
        <v>0.195425360817926</v>
      </c>
      <c r="G64" s="56">
        <v>3.0255081759318002E-4</v>
      </c>
      <c r="H64" s="56">
        <v>6.4644321849955102E-3</v>
      </c>
      <c r="I64" t="str">
        <f t="shared" si="2"/>
        <v>Up</v>
      </c>
    </row>
    <row r="65" spans="1:9" x14ac:dyDescent="0.2">
      <c r="A65" s="55" t="s">
        <v>1588</v>
      </c>
      <c r="B65" s="55" t="str">
        <f t="shared" si="0"/>
        <v>hypothetical protein</v>
      </c>
      <c r="C65" s="55" t="str">
        <f t="shared" si="1"/>
        <v>AKB54226.1</v>
      </c>
      <c r="D65" s="60">
        <v>6631.0371114494101</v>
      </c>
      <c r="E65" s="60">
        <v>0.60214236183800096</v>
      </c>
      <c r="F65" s="60">
        <v>0.195425360817926</v>
      </c>
      <c r="G65" s="56">
        <v>3.0255081759318002E-4</v>
      </c>
      <c r="H65" s="56">
        <v>6.4644321849955102E-3</v>
      </c>
      <c r="I65" t="str">
        <f t="shared" si="2"/>
        <v>Up</v>
      </c>
    </row>
    <row r="66" spans="1:9" x14ac:dyDescent="0.2">
      <c r="A66" s="55" t="s">
        <v>1590</v>
      </c>
      <c r="B66" s="55" t="str">
        <f t="shared" si="0"/>
        <v>hypothetical protein</v>
      </c>
      <c r="C66" s="55" t="str">
        <f t="shared" si="1"/>
        <v>AKB54250.1</v>
      </c>
      <c r="D66" s="60">
        <v>6631.0371114494101</v>
      </c>
      <c r="E66" s="60">
        <v>0.60214236183800096</v>
      </c>
      <c r="F66" s="60">
        <v>0.195425360817926</v>
      </c>
      <c r="G66" s="56">
        <v>3.0255081759318002E-4</v>
      </c>
      <c r="H66" s="56">
        <v>6.4644321849955102E-3</v>
      </c>
      <c r="I66" t="str">
        <f t="shared" si="2"/>
        <v>Up</v>
      </c>
    </row>
    <row r="67" spans="1:9" x14ac:dyDescent="0.2">
      <c r="A67" s="55" t="s">
        <v>1594</v>
      </c>
      <c r="B67" s="55" t="str">
        <f t="shared" si="0"/>
        <v>hypothetical protein</v>
      </c>
      <c r="C67" s="55" t="str">
        <f t="shared" si="1"/>
        <v>AKB54339.1</v>
      </c>
      <c r="D67" s="60">
        <v>6631.0371114494101</v>
      </c>
      <c r="E67" s="60">
        <v>0.60214236183800096</v>
      </c>
      <c r="F67" s="60">
        <v>0.195425360817926</v>
      </c>
      <c r="G67" s="56">
        <v>3.0255081759318002E-4</v>
      </c>
      <c r="H67" s="56">
        <v>6.4644321849955102E-3</v>
      </c>
      <c r="I67" t="str">
        <f t="shared" si="2"/>
        <v>Up</v>
      </c>
    </row>
    <row r="68" spans="1:9" x14ac:dyDescent="0.2">
      <c r="A68" s="55" t="s">
        <v>1600</v>
      </c>
      <c r="B68" s="55" t="str">
        <f t="shared" si="0"/>
        <v>hypothetical protein</v>
      </c>
      <c r="C68" s="55" t="str">
        <f t="shared" si="1"/>
        <v>AKB54496.1</v>
      </c>
      <c r="D68" s="60">
        <v>6631.0371114494101</v>
      </c>
      <c r="E68" s="60">
        <v>0.60214236183800096</v>
      </c>
      <c r="F68" s="60">
        <v>0.195425360817926</v>
      </c>
      <c r="G68" s="56">
        <v>3.0255081759318002E-4</v>
      </c>
      <c r="H68" s="56">
        <v>6.4644321849955102E-3</v>
      </c>
      <c r="I68" t="str">
        <f t="shared" si="2"/>
        <v>Up</v>
      </c>
    </row>
    <row r="69" spans="1:9" x14ac:dyDescent="0.2">
      <c r="A69" s="55" t="s">
        <v>1601</v>
      </c>
      <c r="B69" s="55" t="str">
        <f t="shared" si="0"/>
        <v>hypothetical protein</v>
      </c>
      <c r="C69" s="55" t="str">
        <f t="shared" si="1"/>
        <v>AKB54518.1</v>
      </c>
      <c r="D69" s="60">
        <v>6631.0371114494101</v>
      </c>
      <c r="E69" s="60">
        <v>0.60214236183800096</v>
      </c>
      <c r="F69" s="60">
        <v>0.195425360817926</v>
      </c>
      <c r="G69" s="56">
        <v>3.0255081759318002E-4</v>
      </c>
      <c r="H69" s="56">
        <v>6.4644321849955102E-3</v>
      </c>
      <c r="I69" t="str">
        <f t="shared" si="2"/>
        <v>Up</v>
      </c>
    </row>
    <row r="70" spans="1:9" x14ac:dyDescent="0.2">
      <c r="A70" s="55" t="s">
        <v>1595</v>
      </c>
      <c r="B70" s="55" t="str">
        <f t="shared" si="0"/>
        <v>hypothetical protein</v>
      </c>
      <c r="C70" s="55" t="str">
        <f t="shared" si="1"/>
        <v>AKB54411.1</v>
      </c>
      <c r="D70" s="60">
        <v>6631.0253520646902</v>
      </c>
      <c r="E70" s="60">
        <v>0.60214169116400695</v>
      </c>
      <c r="F70" s="60">
        <v>0.195426135355912</v>
      </c>
      <c r="G70" s="56">
        <v>3.0256669623937902E-4</v>
      </c>
      <c r="H70" s="56">
        <v>6.4644321849955102E-3</v>
      </c>
      <c r="I70" t="str">
        <f t="shared" si="2"/>
        <v>Up</v>
      </c>
    </row>
    <row r="71" spans="1:9" x14ac:dyDescent="0.2">
      <c r="A71" s="55" t="s">
        <v>1550</v>
      </c>
      <c r="B71" s="55" t="str">
        <f t="shared" si="0"/>
        <v>hypothetical protein</v>
      </c>
      <c r="C71" s="55" t="str">
        <f t="shared" si="1"/>
        <v>AKB53160.1</v>
      </c>
      <c r="D71" s="60">
        <v>6630.9772273601502</v>
      </c>
      <c r="E71" s="60">
        <v>0.60213989370093801</v>
      </c>
      <c r="F71" s="60">
        <v>0.195427784426038</v>
      </c>
      <c r="G71" s="56">
        <v>3.02600578960456E-4</v>
      </c>
      <c r="H71" s="56">
        <v>6.4644321849955102E-3</v>
      </c>
      <c r="I71" t="str">
        <f t="shared" si="2"/>
        <v>Up</v>
      </c>
    </row>
    <row r="72" spans="1:9" x14ac:dyDescent="0.2">
      <c r="A72" s="55" t="s">
        <v>1553</v>
      </c>
      <c r="B72" s="55" t="str">
        <f t="shared" ref="B72:B135" si="3">LEFT(A72,FIND("] [",A72)-1)</f>
        <v>hypothetical protein</v>
      </c>
      <c r="C72" s="55" t="str">
        <f t="shared" ref="C72:C135" si="4">RIGHT(A72,LEN(A72)-FIND("[protein_id=",A72)-11)</f>
        <v>AKB53282.1</v>
      </c>
      <c r="D72" s="60">
        <v>6630.9772273601502</v>
      </c>
      <c r="E72" s="60">
        <v>0.60213989370093801</v>
      </c>
      <c r="F72" s="60">
        <v>0.195427784426038</v>
      </c>
      <c r="G72" s="56">
        <v>3.02600578960456E-4</v>
      </c>
      <c r="H72" s="56">
        <v>6.4644321849955102E-3</v>
      </c>
      <c r="I72" t="str">
        <f t="shared" ref="I72:I135" si="5">IF(E72&lt;=0, "Down","Up")</f>
        <v>Up</v>
      </c>
    </row>
    <row r="73" spans="1:9" x14ac:dyDescent="0.2">
      <c r="A73" s="55" t="s">
        <v>1558</v>
      </c>
      <c r="B73" s="55" t="str">
        <f t="shared" si="3"/>
        <v>hypothetical protein</v>
      </c>
      <c r="C73" s="55" t="str">
        <f t="shared" si="4"/>
        <v>AKB53397.1</v>
      </c>
      <c r="D73" s="60">
        <v>6630.9772273601502</v>
      </c>
      <c r="E73" s="60">
        <v>0.60213989370093801</v>
      </c>
      <c r="F73" s="60">
        <v>0.195427784426038</v>
      </c>
      <c r="G73" s="56">
        <v>3.02600578960456E-4</v>
      </c>
      <c r="H73" s="56">
        <v>6.4644321849955102E-3</v>
      </c>
      <c r="I73" t="str">
        <f t="shared" si="5"/>
        <v>Up</v>
      </c>
    </row>
    <row r="74" spans="1:9" x14ac:dyDescent="0.2">
      <c r="A74" s="55" t="s">
        <v>1559</v>
      </c>
      <c r="B74" s="55" t="str">
        <f t="shared" si="3"/>
        <v>hypothetical protein</v>
      </c>
      <c r="C74" s="55" t="str">
        <f t="shared" si="4"/>
        <v>AKB53405.1</v>
      </c>
      <c r="D74" s="60">
        <v>6630.9772273601502</v>
      </c>
      <c r="E74" s="60">
        <v>0.60213989370093801</v>
      </c>
      <c r="F74" s="60">
        <v>0.195427784426038</v>
      </c>
      <c r="G74" s="56">
        <v>3.02600578960456E-4</v>
      </c>
      <c r="H74" s="56">
        <v>6.4644321849955102E-3</v>
      </c>
      <c r="I74" t="str">
        <f t="shared" si="5"/>
        <v>Up</v>
      </c>
    </row>
    <row r="75" spans="1:9" x14ac:dyDescent="0.2">
      <c r="A75" s="55" t="s">
        <v>1560</v>
      </c>
      <c r="B75" s="55" t="str">
        <f t="shared" si="3"/>
        <v>hypothetical protein</v>
      </c>
      <c r="C75" s="55" t="str">
        <f t="shared" si="4"/>
        <v>AKB53411.1</v>
      </c>
      <c r="D75" s="60">
        <v>6630.9772273601502</v>
      </c>
      <c r="E75" s="60">
        <v>0.60213989370093801</v>
      </c>
      <c r="F75" s="60">
        <v>0.195427784426038</v>
      </c>
      <c r="G75" s="56">
        <v>3.02600578960456E-4</v>
      </c>
      <c r="H75" s="56">
        <v>6.4644321849955102E-3</v>
      </c>
      <c r="I75" t="str">
        <f t="shared" si="5"/>
        <v>Up</v>
      </c>
    </row>
    <row r="76" spans="1:9" x14ac:dyDescent="0.2">
      <c r="A76" s="55" t="s">
        <v>1562</v>
      </c>
      <c r="B76" s="55" t="str">
        <f t="shared" si="3"/>
        <v>hypothetical protein</v>
      </c>
      <c r="C76" s="55" t="str">
        <f t="shared" si="4"/>
        <v>AKB53461.1</v>
      </c>
      <c r="D76" s="60">
        <v>6630.9772273601502</v>
      </c>
      <c r="E76" s="60">
        <v>0.60213989370093801</v>
      </c>
      <c r="F76" s="60">
        <v>0.195427784426038</v>
      </c>
      <c r="G76" s="56">
        <v>3.02600578960456E-4</v>
      </c>
      <c r="H76" s="56">
        <v>6.4644321849955102E-3</v>
      </c>
      <c r="I76" t="str">
        <f t="shared" si="5"/>
        <v>Up</v>
      </c>
    </row>
    <row r="77" spans="1:9" x14ac:dyDescent="0.2">
      <c r="A77" s="55" t="s">
        <v>1573</v>
      </c>
      <c r="B77" s="55" t="str">
        <f t="shared" si="3"/>
        <v>hypothetical protein</v>
      </c>
      <c r="C77" s="55" t="str">
        <f t="shared" si="4"/>
        <v>AKB53776.1</v>
      </c>
      <c r="D77" s="60">
        <v>6630.9772273601502</v>
      </c>
      <c r="E77" s="60">
        <v>0.60213989370093801</v>
      </c>
      <c r="F77" s="60">
        <v>0.195427784426038</v>
      </c>
      <c r="G77" s="56">
        <v>3.02600578960456E-4</v>
      </c>
      <c r="H77" s="56">
        <v>6.4644321849955102E-3</v>
      </c>
      <c r="I77" t="str">
        <f t="shared" si="5"/>
        <v>Up</v>
      </c>
    </row>
    <row r="78" spans="1:9" x14ac:dyDescent="0.2">
      <c r="A78" s="55" t="s">
        <v>1603</v>
      </c>
      <c r="B78" s="55" t="str">
        <f t="shared" si="3"/>
        <v>hypothetical protein</v>
      </c>
      <c r="C78" s="55" t="str">
        <f t="shared" si="4"/>
        <v>AKB54546.1</v>
      </c>
      <c r="D78" s="60">
        <v>6631.0927609124501</v>
      </c>
      <c r="E78" s="60">
        <v>0.60213902504740702</v>
      </c>
      <c r="F78" s="60">
        <v>0.19542879559095599</v>
      </c>
      <c r="G78" s="56">
        <v>3.02621339496098E-4</v>
      </c>
      <c r="H78" s="56">
        <v>6.4644321849955102E-3</v>
      </c>
      <c r="I78" t="str">
        <f t="shared" si="5"/>
        <v>Up</v>
      </c>
    </row>
    <row r="79" spans="1:9" x14ac:dyDescent="0.2">
      <c r="A79" s="55" t="s">
        <v>1611</v>
      </c>
      <c r="B79" s="55" t="str">
        <f t="shared" si="3"/>
        <v>hypothetical protein</v>
      </c>
      <c r="C79" s="55" t="str">
        <f t="shared" si="4"/>
        <v>AKB54752.1</v>
      </c>
      <c r="D79" s="60">
        <v>6631.0927609124501</v>
      </c>
      <c r="E79" s="60">
        <v>0.60213902504740702</v>
      </c>
      <c r="F79" s="60">
        <v>0.19542879559095599</v>
      </c>
      <c r="G79" s="56">
        <v>3.02621339496098E-4</v>
      </c>
      <c r="H79" s="56">
        <v>6.4644321849955102E-3</v>
      </c>
      <c r="I79" t="str">
        <f t="shared" si="5"/>
        <v>Up</v>
      </c>
    </row>
    <row r="80" spans="1:9" x14ac:dyDescent="0.2">
      <c r="A80" s="55" t="s">
        <v>1613</v>
      </c>
      <c r="B80" s="55" t="str">
        <f t="shared" si="3"/>
        <v>hypothetical protein</v>
      </c>
      <c r="C80" s="55" t="str">
        <f t="shared" si="4"/>
        <v>AKB54933.1</v>
      </c>
      <c r="D80" s="60">
        <v>6631.0927609124501</v>
      </c>
      <c r="E80" s="60">
        <v>0.60213902504740702</v>
      </c>
      <c r="F80" s="60">
        <v>0.19542879559095599</v>
      </c>
      <c r="G80" s="56">
        <v>3.02621339496098E-4</v>
      </c>
      <c r="H80" s="56">
        <v>6.4644321849955102E-3</v>
      </c>
      <c r="I80" t="str">
        <f t="shared" si="5"/>
        <v>Up</v>
      </c>
    </row>
    <row r="81" spans="1:9" x14ac:dyDescent="0.2">
      <c r="A81" s="55" t="s">
        <v>1619</v>
      </c>
      <c r="B81" s="55" t="str">
        <f t="shared" si="3"/>
        <v>hypothetical protein</v>
      </c>
      <c r="C81" s="55" t="str">
        <f t="shared" si="4"/>
        <v>AKB55074.1</v>
      </c>
      <c r="D81" s="60">
        <v>6631.0927609124501</v>
      </c>
      <c r="E81" s="60">
        <v>0.60213902504740702</v>
      </c>
      <c r="F81" s="60">
        <v>0.19542879559095599</v>
      </c>
      <c r="G81" s="56">
        <v>3.02621339496098E-4</v>
      </c>
      <c r="H81" s="56">
        <v>6.4644321849955102E-3</v>
      </c>
      <c r="I81" t="str">
        <f t="shared" si="5"/>
        <v>Up</v>
      </c>
    </row>
    <row r="82" spans="1:9" x14ac:dyDescent="0.2">
      <c r="A82" s="55" t="s">
        <v>1621</v>
      </c>
      <c r="B82" s="55" t="str">
        <f t="shared" si="3"/>
        <v>hypothetical protein</v>
      </c>
      <c r="C82" s="55" t="str">
        <f t="shared" si="4"/>
        <v>AKB55121.1</v>
      </c>
      <c r="D82" s="60">
        <v>6631.0927609124501</v>
      </c>
      <c r="E82" s="60">
        <v>0.60213902504740702</v>
      </c>
      <c r="F82" s="60">
        <v>0.19542879559095599</v>
      </c>
      <c r="G82" s="56">
        <v>3.02621339496098E-4</v>
      </c>
      <c r="H82" s="56">
        <v>6.4644321849955102E-3</v>
      </c>
      <c r="I82" t="str">
        <f t="shared" si="5"/>
        <v>Up</v>
      </c>
    </row>
    <row r="83" spans="1:9" x14ac:dyDescent="0.2">
      <c r="A83" s="55" t="s">
        <v>1623</v>
      </c>
      <c r="B83" s="55" t="str">
        <f t="shared" si="3"/>
        <v>hypothetical protein</v>
      </c>
      <c r="C83" s="55" t="str">
        <f t="shared" si="4"/>
        <v>AKB55250.1</v>
      </c>
      <c r="D83" s="60">
        <v>6631.0927609124501</v>
      </c>
      <c r="E83" s="60">
        <v>0.60213902504740702</v>
      </c>
      <c r="F83" s="60">
        <v>0.19542879559095599</v>
      </c>
      <c r="G83" s="56">
        <v>3.02621339496098E-4</v>
      </c>
      <c r="H83" s="56">
        <v>6.4644321849955102E-3</v>
      </c>
      <c r="I83" t="str">
        <f t="shared" si="5"/>
        <v>Up</v>
      </c>
    </row>
    <row r="84" spans="1:9" x14ac:dyDescent="0.2">
      <c r="A84" s="55" t="s">
        <v>1625</v>
      </c>
      <c r="B84" s="55" t="str">
        <f t="shared" si="3"/>
        <v>hypothetical protein</v>
      </c>
      <c r="C84" s="55" t="str">
        <f t="shared" si="4"/>
        <v>AKB55326.1</v>
      </c>
      <c r="D84" s="60">
        <v>6631.0927609124501</v>
      </c>
      <c r="E84" s="60">
        <v>0.60213902504740702</v>
      </c>
      <c r="F84" s="60">
        <v>0.19542879559095599</v>
      </c>
      <c r="G84" s="56">
        <v>3.02621339496098E-4</v>
      </c>
      <c r="H84" s="56">
        <v>6.4644321849955102E-3</v>
      </c>
      <c r="I84" t="str">
        <f t="shared" si="5"/>
        <v>Up</v>
      </c>
    </row>
    <row r="85" spans="1:9" x14ac:dyDescent="0.2">
      <c r="A85" s="55" t="s">
        <v>1627</v>
      </c>
      <c r="B85" s="55" t="str">
        <f t="shared" si="3"/>
        <v>hypothetical protein</v>
      </c>
      <c r="C85" s="55" t="str">
        <f t="shared" si="4"/>
        <v>AKB55359.1</v>
      </c>
      <c r="D85" s="60">
        <v>6631.0927609124501</v>
      </c>
      <c r="E85" s="60">
        <v>0.60213902504740702</v>
      </c>
      <c r="F85" s="60">
        <v>0.19542879559095599</v>
      </c>
      <c r="G85" s="56">
        <v>3.02621339496098E-4</v>
      </c>
      <c r="H85" s="56">
        <v>6.4644321849955102E-3</v>
      </c>
      <c r="I85" t="str">
        <f t="shared" si="5"/>
        <v>Up</v>
      </c>
    </row>
    <row r="86" spans="1:9" x14ac:dyDescent="0.2">
      <c r="A86" s="55" t="s">
        <v>1648</v>
      </c>
      <c r="B86" s="55" t="str">
        <f t="shared" si="3"/>
        <v>hypothetical protein</v>
      </c>
      <c r="C86" s="55" t="str">
        <f t="shared" si="4"/>
        <v>AKB55618.1</v>
      </c>
      <c r="D86" s="60">
        <v>6631.0927609124501</v>
      </c>
      <c r="E86" s="60">
        <v>0.60213902504740702</v>
      </c>
      <c r="F86" s="60">
        <v>0.19542879559095599</v>
      </c>
      <c r="G86" s="56">
        <v>3.02621339496098E-4</v>
      </c>
      <c r="H86" s="56">
        <v>6.4644321849955102E-3</v>
      </c>
      <c r="I86" t="str">
        <f t="shared" si="5"/>
        <v>Up</v>
      </c>
    </row>
    <row r="87" spans="1:9" x14ac:dyDescent="0.2">
      <c r="A87" s="55" t="s">
        <v>1650</v>
      </c>
      <c r="B87" s="55" t="str">
        <f t="shared" si="3"/>
        <v>hypothetical protein</v>
      </c>
      <c r="C87" s="55" t="str">
        <f t="shared" si="4"/>
        <v>AKB55656.1</v>
      </c>
      <c r="D87" s="60">
        <v>6631.0927609124501</v>
      </c>
      <c r="E87" s="60">
        <v>0.60213902504740702</v>
      </c>
      <c r="F87" s="60">
        <v>0.19542879559095599</v>
      </c>
      <c r="G87" s="56">
        <v>3.02621339496098E-4</v>
      </c>
      <c r="H87" s="56">
        <v>6.4644321849955102E-3</v>
      </c>
      <c r="I87" t="str">
        <f t="shared" si="5"/>
        <v>Up</v>
      </c>
    </row>
    <row r="88" spans="1:9" x14ac:dyDescent="0.2">
      <c r="A88" s="55" t="s">
        <v>1651</v>
      </c>
      <c r="B88" s="55" t="str">
        <f t="shared" si="3"/>
        <v>hypothetical protein</v>
      </c>
      <c r="C88" s="55" t="str">
        <f t="shared" si="4"/>
        <v>AKB55676.1</v>
      </c>
      <c r="D88" s="60">
        <v>6631.0927609124501</v>
      </c>
      <c r="E88" s="60">
        <v>0.60213902504740702</v>
      </c>
      <c r="F88" s="60">
        <v>0.19542879559095599</v>
      </c>
      <c r="G88" s="56">
        <v>3.02621339496098E-4</v>
      </c>
      <c r="H88" s="56">
        <v>6.4644321849955102E-3</v>
      </c>
      <c r="I88" t="str">
        <f t="shared" si="5"/>
        <v>Up</v>
      </c>
    </row>
    <row r="89" spans="1:9" x14ac:dyDescent="0.2">
      <c r="A89" s="55" t="s">
        <v>1653</v>
      </c>
      <c r="B89" s="55" t="str">
        <f t="shared" si="3"/>
        <v>hypothetical protein</v>
      </c>
      <c r="C89" s="55" t="str">
        <f t="shared" si="4"/>
        <v>AKB55711.1</v>
      </c>
      <c r="D89" s="60">
        <v>6631.0927609124501</v>
      </c>
      <c r="E89" s="60">
        <v>0.60213902504740702</v>
      </c>
      <c r="F89" s="60">
        <v>0.19542879559095599</v>
      </c>
      <c r="G89" s="56">
        <v>3.02621339496098E-4</v>
      </c>
      <c r="H89" s="56">
        <v>6.4644321849955102E-3</v>
      </c>
      <c r="I89" t="str">
        <f t="shared" si="5"/>
        <v>Up</v>
      </c>
    </row>
    <row r="90" spans="1:9" x14ac:dyDescent="0.2">
      <c r="A90" s="55" t="s">
        <v>1655</v>
      </c>
      <c r="B90" s="55" t="str">
        <f t="shared" si="3"/>
        <v>hypothetical protein</v>
      </c>
      <c r="C90" s="55" t="str">
        <f t="shared" si="4"/>
        <v>AKB55740.1</v>
      </c>
      <c r="D90" s="60">
        <v>6631.0927609124501</v>
      </c>
      <c r="E90" s="60">
        <v>0.60213902504740702</v>
      </c>
      <c r="F90" s="60">
        <v>0.19542879559095599</v>
      </c>
      <c r="G90" s="56">
        <v>3.02621339496098E-4</v>
      </c>
      <c r="H90" s="56">
        <v>6.4644321849955102E-3</v>
      </c>
      <c r="I90" t="str">
        <f t="shared" si="5"/>
        <v>Up</v>
      </c>
    </row>
    <row r="91" spans="1:9" x14ac:dyDescent="0.2">
      <c r="A91" s="55" t="s">
        <v>1543</v>
      </c>
      <c r="B91" s="55" t="str">
        <f t="shared" si="3"/>
        <v>hypothetical protein</v>
      </c>
      <c r="C91" s="55" t="str">
        <f t="shared" si="4"/>
        <v>AKB53005.1</v>
      </c>
      <c r="D91" s="60">
        <v>6631.2635164731901</v>
      </c>
      <c r="E91" s="60">
        <v>0.60212188580416004</v>
      </c>
      <c r="F91" s="60">
        <v>0.195428053191396</v>
      </c>
      <c r="G91" s="56">
        <v>3.0271311022046999E-4</v>
      </c>
      <c r="H91" s="56">
        <v>6.4644321849955102E-3</v>
      </c>
      <c r="I91" t="str">
        <f t="shared" si="5"/>
        <v>Up</v>
      </c>
    </row>
    <row r="92" spans="1:9" x14ac:dyDescent="0.2">
      <c r="A92" s="55" t="s">
        <v>1685</v>
      </c>
      <c r="B92" s="55" t="str">
        <f t="shared" si="3"/>
        <v>hypothetical protein</v>
      </c>
      <c r="C92" s="55" t="str">
        <f t="shared" si="4"/>
        <v>AKB56432.1</v>
      </c>
      <c r="D92" s="60">
        <v>6631.2635164731901</v>
      </c>
      <c r="E92" s="60">
        <v>0.60212188580416004</v>
      </c>
      <c r="F92" s="60">
        <v>0.195428053191396</v>
      </c>
      <c r="G92" s="56">
        <v>3.0271311022046999E-4</v>
      </c>
      <c r="H92" s="56">
        <v>6.4644321849955102E-3</v>
      </c>
      <c r="I92" t="str">
        <f t="shared" si="5"/>
        <v>Up</v>
      </c>
    </row>
    <row r="93" spans="1:9" x14ac:dyDescent="0.2">
      <c r="A93" s="55" t="s">
        <v>1686</v>
      </c>
      <c r="B93" s="55" t="str">
        <f t="shared" si="3"/>
        <v>hypothetical protein</v>
      </c>
      <c r="C93" s="55" t="str">
        <f t="shared" si="4"/>
        <v>AKB56468.1</v>
      </c>
      <c r="D93" s="60">
        <v>6631.2635164731901</v>
      </c>
      <c r="E93" s="60">
        <v>0.60212188580416004</v>
      </c>
      <c r="F93" s="60">
        <v>0.195428053191396</v>
      </c>
      <c r="G93" s="56">
        <v>3.0271311022046999E-4</v>
      </c>
      <c r="H93" s="56">
        <v>6.4644321849955102E-3</v>
      </c>
      <c r="I93" t="str">
        <f t="shared" si="5"/>
        <v>Up</v>
      </c>
    </row>
    <row r="94" spans="1:9" x14ac:dyDescent="0.2">
      <c r="A94" s="55" t="s">
        <v>1687</v>
      </c>
      <c r="B94" s="55" t="str">
        <f t="shared" si="3"/>
        <v>hypothetical protein</v>
      </c>
      <c r="C94" s="55" t="str">
        <f t="shared" si="4"/>
        <v>AKB56515.1</v>
      </c>
      <c r="D94" s="60">
        <v>6631.2635164731901</v>
      </c>
      <c r="E94" s="60">
        <v>0.60212188580416004</v>
      </c>
      <c r="F94" s="60">
        <v>0.195428053191396</v>
      </c>
      <c r="G94" s="56">
        <v>3.0271311022046999E-4</v>
      </c>
      <c r="H94" s="56">
        <v>6.4644321849955102E-3</v>
      </c>
      <c r="I94" t="str">
        <f t="shared" si="5"/>
        <v>Up</v>
      </c>
    </row>
    <row r="95" spans="1:9" x14ac:dyDescent="0.2">
      <c r="A95" s="55" t="s">
        <v>1620</v>
      </c>
      <c r="B95" s="55" t="str">
        <f t="shared" si="3"/>
        <v>hypothetical protein</v>
      </c>
      <c r="C95" s="55" t="str">
        <f t="shared" si="4"/>
        <v>AKB55105.1</v>
      </c>
      <c r="D95" s="60">
        <v>6630.9772824595202</v>
      </c>
      <c r="E95" s="60">
        <v>0.60207188555893099</v>
      </c>
      <c r="F95" s="60">
        <v>0.19542359824118</v>
      </c>
      <c r="G95" s="56">
        <v>3.0293845620993701E-4</v>
      </c>
      <c r="H95" s="56">
        <v>6.4644321849955102E-3</v>
      </c>
      <c r="I95" t="str">
        <f t="shared" si="5"/>
        <v>Up</v>
      </c>
    </row>
    <row r="96" spans="1:9" x14ac:dyDescent="0.2">
      <c r="A96" s="55" t="s">
        <v>1656</v>
      </c>
      <c r="B96" s="55" t="str">
        <f t="shared" si="3"/>
        <v>hypothetical protein</v>
      </c>
      <c r="C96" s="55" t="str">
        <f t="shared" si="4"/>
        <v>AKB55759.1</v>
      </c>
      <c r="D96" s="60">
        <v>6631.2123827508003</v>
      </c>
      <c r="E96" s="60">
        <v>0.60205106089440696</v>
      </c>
      <c r="F96" s="60">
        <v>0.19541096690701801</v>
      </c>
      <c r="G96" s="56">
        <v>3.0286723220098599E-4</v>
      </c>
      <c r="H96" s="56">
        <v>6.4644321849955102E-3</v>
      </c>
      <c r="I96" t="str">
        <f t="shared" si="5"/>
        <v>Up</v>
      </c>
    </row>
    <row r="97" spans="1:9" x14ac:dyDescent="0.2">
      <c r="A97" s="55" t="s">
        <v>1659</v>
      </c>
      <c r="B97" s="55" t="str">
        <f t="shared" si="3"/>
        <v>hypothetical protein</v>
      </c>
      <c r="C97" s="55" t="str">
        <f t="shared" si="4"/>
        <v>AKB55872.1</v>
      </c>
      <c r="D97" s="60">
        <v>6631.2123827508003</v>
      </c>
      <c r="E97" s="60">
        <v>0.60205106089440696</v>
      </c>
      <c r="F97" s="60">
        <v>0.19541096690701801</v>
      </c>
      <c r="G97" s="56">
        <v>3.0286723220098599E-4</v>
      </c>
      <c r="H97" s="56">
        <v>6.4644321849955102E-3</v>
      </c>
      <c r="I97" t="str">
        <f t="shared" si="5"/>
        <v>Up</v>
      </c>
    </row>
    <row r="98" spans="1:9" x14ac:dyDescent="0.2">
      <c r="A98" s="55" t="s">
        <v>1661</v>
      </c>
      <c r="B98" s="55" t="str">
        <f t="shared" si="3"/>
        <v>hypothetical protein</v>
      </c>
      <c r="C98" s="55" t="str">
        <f t="shared" si="4"/>
        <v>AKB55905.1</v>
      </c>
      <c r="D98" s="60">
        <v>6631.2123827508003</v>
      </c>
      <c r="E98" s="60">
        <v>0.60205106089440696</v>
      </c>
      <c r="F98" s="60">
        <v>0.19541096690701801</v>
      </c>
      <c r="G98" s="56">
        <v>3.0286723220098599E-4</v>
      </c>
      <c r="H98" s="56">
        <v>6.4644321849955102E-3</v>
      </c>
      <c r="I98" t="str">
        <f t="shared" si="5"/>
        <v>Up</v>
      </c>
    </row>
    <row r="99" spans="1:9" x14ac:dyDescent="0.2">
      <c r="A99" s="55" t="s">
        <v>1679</v>
      </c>
      <c r="B99" s="55" t="str">
        <f t="shared" si="3"/>
        <v>hypothetical protein</v>
      </c>
      <c r="C99" s="55" t="str">
        <f t="shared" si="4"/>
        <v>AKB56325.1</v>
      </c>
      <c r="D99" s="60">
        <v>6631.2123827508003</v>
      </c>
      <c r="E99" s="60">
        <v>0.60205106089440696</v>
      </c>
      <c r="F99" s="60">
        <v>0.19541096690701801</v>
      </c>
      <c r="G99" s="56">
        <v>3.0286723220098599E-4</v>
      </c>
      <c r="H99" s="56">
        <v>6.4644321849955102E-3</v>
      </c>
      <c r="I99" t="str">
        <f t="shared" si="5"/>
        <v>Up</v>
      </c>
    </row>
    <row r="100" spans="1:9" x14ac:dyDescent="0.2">
      <c r="A100" s="55" t="s">
        <v>1761</v>
      </c>
      <c r="B100" s="55" t="str">
        <f t="shared" si="3"/>
        <v>Prephenate dehydratase</v>
      </c>
      <c r="C100" s="55" t="str">
        <f t="shared" si="4"/>
        <v>AKB53732.1</v>
      </c>
      <c r="D100" s="60">
        <v>285.40886412731601</v>
      </c>
      <c r="E100" s="60">
        <v>0.59950553211367197</v>
      </c>
      <c r="F100" s="60">
        <v>0.22861104925891701</v>
      </c>
      <c r="G100" s="56">
        <v>1.2049098371569201E-3</v>
      </c>
      <c r="H100" s="56">
        <v>1.8866426123999702E-2</v>
      </c>
      <c r="I100" t="str">
        <f t="shared" si="5"/>
        <v>Up</v>
      </c>
    </row>
    <row r="101" spans="1:9" x14ac:dyDescent="0.2">
      <c r="A101" s="55" t="s">
        <v>1732</v>
      </c>
      <c r="B101" s="55" t="str">
        <f t="shared" si="3"/>
        <v>hypothetical protein</v>
      </c>
      <c r="C101" s="55" t="str">
        <f t="shared" si="4"/>
        <v>AKB55489.1</v>
      </c>
      <c r="D101" s="60">
        <v>28719.891051107701</v>
      </c>
      <c r="E101" s="60">
        <v>0.58764014371242901</v>
      </c>
      <c r="F101" s="60">
        <v>0.23779062704612899</v>
      </c>
      <c r="G101" s="56">
        <v>1.8589299823763999E-3</v>
      </c>
      <c r="H101" s="56">
        <v>2.57151980895402E-2</v>
      </c>
      <c r="I101" t="str">
        <f t="shared" si="5"/>
        <v>Up</v>
      </c>
    </row>
    <row r="102" spans="1:9" x14ac:dyDescent="0.2">
      <c r="A102" s="55" t="s">
        <v>1662</v>
      </c>
      <c r="B102" s="55" t="str">
        <f t="shared" si="3"/>
        <v>Diaminopimelate decarboxylase</v>
      </c>
      <c r="C102" s="55" t="str">
        <f t="shared" si="4"/>
        <v>AKB55913.1</v>
      </c>
      <c r="D102" s="60">
        <v>220.80420989146501</v>
      </c>
      <c r="E102" s="60">
        <v>0.55479342828316902</v>
      </c>
      <c r="F102" s="60">
        <v>0.248678266646605</v>
      </c>
      <c r="G102" s="56">
        <v>3.5110584589696701E-3</v>
      </c>
      <c r="H102" s="56">
        <v>4.2332624372383103E-2</v>
      </c>
      <c r="I102" t="str">
        <f t="shared" si="5"/>
        <v>Up</v>
      </c>
    </row>
    <row r="103" spans="1:9" x14ac:dyDescent="0.2">
      <c r="A103" s="55" t="s">
        <v>1370</v>
      </c>
      <c r="B103" s="55" t="str">
        <f t="shared" si="3"/>
        <v>Dihydrodipicolinate synthase</v>
      </c>
      <c r="C103" s="55" t="str">
        <f t="shared" si="4"/>
        <v>AKB56403.1</v>
      </c>
      <c r="D103" s="60">
        <v>825.08906092709003</v>
      </c>
      <c r="E103" s="60">
        <v>0.53497634167907204</v>
      </c>
      <c r="F103" s="60">
        <v>0.228521464582992</v>
      </c>
      <c r="G103" s="56">
        <v>3.0840231480576599E-3</v>
      </c>
      <c r="H103" s="56">
        <v>3.7838594332345002E-2</v>
      </c>
      <c r="I103" t="str">
        <f t="shared" si="5"/>
        <v>Up</v>
      </c>
    </row>
    <row r="104" spans="1:9" x14ac:dyDescent="0.2">
      <c r="A104" s="55" t="s">
        <v>1609</v>
      </c>
      <c r="B104" s="55" t="str">
        <f t="shared" si="3"/>
        <v>hypothetical protein</v>
      </c>
      <c r="C104" s="55" t="str">
        <f t="shared" si="4"/>
        <v>AKB54692.1</v>
      </c>
      <c r="D104" s="60">
        <v>457.04097808854499</v>
      </c>
      <c r="E104" s="60">
        <v>0.53484725575870995</v>
      </c>
      <c r="F104" s="60">
        <v>0.239699322963321</v>
      </c>
      <c r="G104" s="56">
        <v>3.9757396028670504E-3</v>
      </c>
      <c r="H104" s="56">
        <v>4.6198094185315203E-2</v>
      </c>
      <c r="I104" t="str">
        <f t="shared" si="5"/>
        <v>Up</v>
      </c>
    </row>
    <row r="105" spans="1:9" x14ac:dyDescent="0.2">
      <c r="A105" s="55" t="s">
        <v>1784</v>
      </c>
      <c r="B105" s="55" t="str">
        <f t="shared" si="3"/>
        <v>PUA-PAPS reductase like fusion</v>
      </c>
      <c r="C105" s="55" t="str">
        <f t="shared" si="4"/>
        <v>AKB54791.1</v>
      </c>
      <c r="D105" s="60">
        <v>389.86805051328599</v>
      </c>
      <c r="E105" s="60">
        <v>0.52642549033188502</v>
      </c>
      <c r="F105" s="60">
        <v>0.194896637387722</v>
      </c>
      <c r="G105" s="56">
        <v>1.32998541154339E-3</v>
      </c>
      <c r="H105" s="56">
        <v>2.00706889378366E-2</v>
      </c>
      <c r="I105" t="str">
        <f t="shared" si="5"/>
        <v>Up</v>
      </c>
    </row>
    <row r="106" spans="1:9" x14ac:dyDescent="0.2">
      <c r="A106" s="55" t="s">
        <v>1739</v>
      </c>
      <c r="B106" s="55" t="str">
        <f t="shared" si="3"/>
        <v>IMP cyclohydrolase</v>
      </c>
      <c r="C106" s="55" t="str">
        <f t="shared" si="4"/>
        <v>AKB56133.1</v>
      </c>
      <c r="D106" s="60">
        <v>729.77467103787899</v>
      </c>
      <c r="E106" s="60">
        <v>0.52475338287992901</v>
      </c>
      <c r="F106" s="60">
        <v>0.166381909328986</v>
      </c>
      <c r="G106" s="56">
        <v>3.0773139052772301E-4</v>
      </c>
      <c r="H106" s="56">
        <v>6.50152501442208E-3</v>
      </c>
      <c r="I106" t="str">
        <f t="shared" si="5"/>
        <v>Up</v>
      </c>
    </row>
    <row r="107" spans="1:9" x14ac:dyDescent="0.2">
      <c r="A107" s="55" t="s">
        <v>1808</v>
      </c>
      <c r="B107" s="55" t="str">
        <f t="shared" si="3"/>
        <v>Molybdopterin biosynthesis protein MoeA</v>
      </c>
      <c r="C107" s="55" t="str">
        <f t="shared" si="4"/>
        <v>AKB56137.1</v>
      </c>
      <c r="D107" s="60">
        <v>593.62598339666897</v>
      </c>
      <c r="E107" s="60">
        <v>0.41400008726500198</v>
      </c>
      <c r="F107" s="60">
        <v>0.16113993859061199</v>
      </c>
      <c r="G107" s="56">
        <v>2.8228392184739899E-3</v>
      </c>
      <c r="H107" s="56">
        <v>3.5839473723970297E-2</v>
      </c>
      <c r="I107" t="str">
        <f t="shared" si="5"/>
        <v>Up</v>
      </c>
    </row>
    <row r="108" spans="1:9" x14ac:dyDescent="0.2">
      <c r="A108" s="55" t="s">
        <v>1763</v>
      </c>
      <c r="B108" s="55" t="str">
        <f t="shared" si="3"/>
        <v>hypothetical protein</v>
      </c>
      <c r="C108" s="55" t="str">
        <f t="shared" si="4"/>
        <v>AKB53855.1</v>
      </c>
      <c r="D108" s="60">
        <v>667.73591386521298</v>
      </c>
      <c r="E108" s="60">
        <v>-0.49964056998432199</v>
      </c>
      <c r="F108" s="60">
        <v>0.17547491212909999</v>
      </c>
      <c r="G108" s="56">
        <v>9.1010023117943102E-4</v>
      </c>
      <c r="H108" s="56">
        <v>1.5438488593146E-2</v>
      </c>
      <c r="I108" t="str">
        <f t="shared" si="5"/>
        <v>Down</v>
      </c>
    </row>
    <row r="109" spans="1:9" x14ac:dyDescent="0.2">
      <c r="A109" s="55" t="s">
        <v>1749</v>
      </c>
      <c r="B109" s="55" t="str">
        <f t="shared" si="3"/>
        <v>Lead, cadmium, zinc and mercury transporting ATPase</v>
      </c>
      <c r="C109" s="55" t="str">
        <f t="shared" si="4"/>
        <v>AKB53177.1</v>
      </c>
      <c r="D109" s="60">
        <v>390.775905683605</v>
      </c>
      <c r="E109" s="60">
        <v>-0.56573044862105104</v>
      </c>
      <c r="F109" s="60">
        <v>0.25340358745750102</v>
      </c>
      <c r="G109" s="56">
        <v>3.5427961213879201E-3</v>
      </c>
      <c r="H109" s="56">
        <v>4.2440506113946001E-2</v>
      </c>
      <c r="I109" t="str">
        <f t="shared" si="5"/>
        <v>Down</v>
      </c>
    </row>
    <row r="110" spans="1:9" x14ac:dyDescent="0.2">
      <c r="A110" s="55" t="s">
        <v>152</v>
      </c>
      <c r="B110" s="55" t="str">
        <f t="shared" si="3"/>
        <v>Substrate-specific component NikM of nickel ECF transporter</v>
      </c>
      <c r="C110" s="55" t="str">
        <f t="shared" si="4"/>
        <v>AKB56129.1</v>
      </c>
      <c r="D110" s="60">
        <v>949.05697422529204</v>
      </c>
      <c r="E110" s="60">
        <v>-0.57481178964739099</v>
      </c>
      <c r="F110" s="60">
        <v>0.25880310293564501</v>
      </c>
      <c r="G110" s="56">
        <v>3.61587454816423E-3</v>
      </c>
      <c r="H110" s="56">
        <v>4.2656306852455202E-2</v>
      </c>
      <c r="I110" t="str">
        <f t="shared" si="5"/>
        <v>Down</v>
      </c>
    </row>
    <row r="111" spans="1:9" x14ac:dyDescent="0.2">
      <c r="A111" s="55" t="s">
        <v>1799</v>
      </c>
      <c r="B111" s="55" t="str">
        <f t="shared" si="3"/>
        <v>LSU ribosomal protein L27Ae (L15p)</v>
      </c>
      <c r="C111" s="55" t="str">
        <f t="shared" si="4"/>
        <v>AKB55589.1</v>
      </c>
      <c r="D111" s="60">
        <v>1388.4611777134301</v>
      </c>
      <c r="E111" s="60">
        <v>-0.57980163492583603</v>
      </c>
      <c r="F111" s="60">
        <v>0.21133546382188001</v>
      </c>
      <c r="G111" s="56">
        <v>8.8713868966936295E-4</v>
      </c>
      <c r="H111" s="56">
        <v>1.5271928257715599E-2</v>
      </c>
      <c r="I111" t="str">
        <f t="shared" si="5"/>
        <v>Down</v>
      </c>
    </row>
    <row r="112" spans="1:9" x14ac:dyDescent="0.2">
      <c r="A112" s="55" t="s">
        <v>1693</v>
      </c>
      <c r="B112" s="55" t="str">
        <f t="shared" si="3"/>
        <v>Pyrrolysyl-tRNA synthetase</v>
      </c>
      <c r="C112" s="55" t="str">
        <f t="shared" si="4"/>
        <v>AKB53153.1</v>
      </c>
      <c r="D112" s="60">
        <v>1614.67877734387</v>
      </c>
      <c r="E112" s="60">
        <v>-0.59437182288666002</v>
      </c>
      <c r="F112" s="60">
        <v>0.19130245201244001</v>
      </c>
      <c r="G112" s="56">
        <v>2.8862548564261199E-4</v>
      </c>
      <c r="H112" s="56">
        <v>6.4644321849955102E-3</v>
      </c>
      <c r="I112" t="str">
        <f t="shared" si="5"/>
        <v>Down</v>
      </c>
    </row>
    <row r="113" spans="1:9" x14ac:dyDescent="0.2">
      <c r="A113" s="55" t="s">
        <v>1748</v>
      </c>
      <c r="B113" s="55" t="str">
        <f t="shared" si="3"/>
        <v>Universal stress protein</v>
      </c>
      <c r="C113" s="55" t="str">
        <f t="shared" si="4"/>
        <v>AKB53169.1</v>
      </c>
      <c r="D113" s="60">
        <v>956.96812636832396</v>
      </c>
      <c r="E113" s="60">
        <v>-0.61245330063244097</v>
      </c>
      <c r="F113" s="60">
        <v>0.27148840273658498</v>
      </c>
      <c r="G113" s="56">
        <v>2.8375486941525502E-3</v>
      </c>
      <c r="H113" s="56">
        <v>3.5839473723970297E-2</v>
      </c>
      <c r="I113" t="str">
        <f t="shared" si="5"/>
        <v>Down</v>
      </c>
    </row>
    <row r="114" spans="1:9" x14ac:dyDescent="0.2">
      <c r="A114" s="55" t="s">
        <v>1812</v>
      </c>
      <c r="B114" s="55" t="str">
        <f t="shared" si="3"/>
        <v>Iron-sulfur cluster assembly protein SufB</v>
      </c>
      <c r="C114" s="55" t="str">
        <f t="shared" si="4"/>
        <v>AKB56333.1</v>
      </c>
      <c r="D114" s="60">
        <v>480.50163863962501</v>
      </c>
      <c r="E114" s="60">
        <v>-0.61381308445371996</v>
      </c>
      <c r="F114" s="60">
        <v>0.27070743304570599</v>
      </c>
      <c r="G114" s="56">
        <v>2.9189751071194399E-3</v>
      </c>
      <c r="H114" s="56">
        <v>3.6276460689548498E-2</v>
      </c>
      <c r="I114" t="str">
        <f t="shared" si="5"/>
        <v>Down</v>
      </c>
    </row>
    <row r="115" spans="1:9" x14ac:dyDescent="0.2">
      <c r="A115" s="55" t="s">
        <v>1321</v>
      </c>
      <c r="B115" s="55" t="str">
        <f t="shared" si="3"/>
        <v>Lead, cadmium, zinc and mercury transporting ATPase</v>
      </c>
      <c r="C115" s="55" t="str">
        <f t="shared" si="4"/>
        <v>AKB54028.1</v>
      </c>
      <c r="D115" s="60">
        <v>570.30919928062599</v>
      </c>
      <c r="E115" s="60">
        <v>-0.63553879839793603</v>
      </c>
      <c r="F115" s="60">
        <v>0.24601798801209199</v>
      </c>
      <c r="G115" s="56">
        <v>1.20959444598794E-3</v>
      </c>
      <c r="H115" s="56">
        <v>1.8866426123999702E-2</v>
      </c>
      <c r="I115" t="str">
        <f t="shared" si="5"/>
        <v>Down</v>
      </c>
    </row>
    <row r="116" spans="1:9" x14ac:dyDescent="0.2">
      <c r="A116" s="55" t="s">
        <v>1753</v>
      </c>
      <c r="B116" s="55" t="str">
        <f t="shared" si="3"/>
        <v>putative metal dependent hydrolase</v>
      </c>
      <c r="C116" s="55" t="str">
        <f t="shared" si="4"/>
        <v>AKB53366.1</v>
      </c>
      <c r="D116" s="60">
        <v>111.431826985632</v>
      </c>
      <c r="E116" s="60">
        <v>-0.63782941149721595</v>
      </c>
      <c r="F116" s="60">
        <v>0.31076706986573399</v>
      </c>
      <c r="G116" s="56">
        <v>4.2785364738366898E-3</v>
      </c>
      <c r="H116" s="56">
        <v>4.8268537695128497E-2</v>
      </c>
      <c r="I116" t="str">
        <f t="shared" si="5"/>
        <v>Down</v>
      </c>
    </row>
    <row r="117" spans="1:9" x14ac:dyDescent="0.2">
      <c r="A117" s="55" t="s">
        <v>1642</v>
      </c>
      <c r="B117" s="55" t="str">
        <f t="shared" si="3"/>
        <v>SSU ribosomal protein S3e (S3p)</v>
      </c>
      <c r="C117" s="55" t="str">
        <f t="shared" si="4"/>
        <v>AKB55604.1</v>
      </c>
      <c r="D117" s="60">
        <v>3573.40119012675</v>
      </c>
      <c r="E117" s="60">
        <v>-0.64251299292975905</v>
      </c>
      <c r="F117" s="60">
        <v>0.31475057788564298</v>
      </c>
      <c r="G117" s="56">
        <v>4.2783851861634197E-3</v>
      </c>
      <c r="H117" s="56">
        <v>4.8268537695128497E-2</v>
      </c>
      <c r="I117" t="str">
        <f t="shared" si="5"/>
        <v>Down</v>
      </c>
    </row>
    <row r="118" spans="1:9" x14ac:dyDescent="0.2">
      <c r="A118" s="55" t="s">
        <v>1793</v>
      </c>
      <c r="B118" s="55" t="str">
        <f t="shared" si="3"/>
        <v>Transmembrane component NikQ of energizing module of nickel ECF transporter</v>
      </c>
      <c r="C118" s="55" t="str">
        <f t="shared" si="4"/>
        <v>AKB55171.1</v>
      </c>
      <c r="D118" s="60">
        <v>183.67203882225201</v>
      </c>
      <c r="E118" s="60">
        <v>-0.65381999642022803</v>
      </c>
      <c r="F118" s="60">
        <v>0.31599515268081302</v>
      </c>
      <c r="G118" s="56">
        <v>3.9663389702539898E-3</v>
      </c>
      <c r="H118" s="56">
        <v>4.6198094185315203E-2</v>
      </c>
      <c r="I118" t="str">
        <f t="shared" si="5"/>
        <v>Down</v>
      </c>
    </row>
    <row r="119" spans="1:9" x14ac:dyDescent="0.2">
      <c r="A119" s="55" t="s">
        <v>550</v>
      </c>
      <c r="B119" s="55" t="str">
        <f t="shared" si="3"/>
        <v>2-oxoglutarate oxidoreductase, alpha subunit</v>
      </c>
      <c r="C119" s="55" t="str">
        <f t="shared" si="4"/>
        <v>AKB55213.1</v>
      </c>
      <c r="D119" s="60">
        <v>386.34694776164702</v>
      </c>
      <c r="E119" s="60">
        <v>-0.65731566420238796</v>
      </c>
      <c r="F119" s="60">
        <v>0.27286546360307901</v>
      </c>
      <c r="G119" s="56">
        <v>1.8100482307373299E-3</v>
      </c>
      <c r="H119" s="56">
        <v>2.5340675230322698E-2</v>
      </c>
      <c r="I119" t="str">
        <f t="shared" si="5"/>
        <v>Down</v>
      </c>
    </row>
    <row r="120" spans="1:9" x14ac:dyDescent="0.2">
      <c r="A120" s="55" t="s">
        <v>1704</v>
      </c>
      <c r="B120" s="55" t="str">
        <f t="shared" si="3"/>
        <v>Formylmethanofuran dehydrogenase (molybdenum) subunit B</v>
      </c>
      <c r="C120" s="55" t="str">
        <f t="shared" si="4"/>
        <v>AKB53641.1</v>
      </c>
      <c r="D120" s="60">
        <v>1644.33841847284</v>
      </c>
      <c r="E120" s="60">
        <v>-0.66214660959684002</v>
      </c>
      <c r="F120" s="60">
        <v>0.220295246020518</v>
      </c>
      <c r="G120" s="56">
        <v>3.2668459460554697E-4</v>
      </c>
      <c r="H120" s="56">
        <v>6.7787053380650901E-3</v>
      </c>
      <c r="I120" t="str">
        <f t="shared" si="5"/>
        <v>Down</v>
      </c>
    </row>
    <row r="121" spans="1:9" x14ac:dyDescent="0.2">
      <c r="A121" s="55" t="s">
        <v>1701</v>
      </c>
      <c r="B121" s="55" t="str">
        <f t="shared" si="3"/>
        <v>hypothetical protein</v>
      </c>
      <c r="C121" s="55" t="str">
        <f t="shared" si="4"/>
        <v>AKB53507.1</v>
      </c>
      <c r="D121" s="60">
        <v>253.48763737369299</v>
      </c>
      <c r="E121" s="60">
        <v>-0.665421997383145</v>
      </c>
      <c r="F121" s="60">
        <v>0.238890284149891</v>
      </c>
      <c r="G121" s="56">
        <v>6.3838348335492603E-4</v>
      </c>
      <c r="H121" s="56">
        <v>1.1549138785979299E-2</v>
      </c>
      <c r="I121" t="str">
        <f t="shared" si="5"/>
        <v>Down</v>
      </c>
    </row>
    <row r="122" spans="1:9" x14ac:dyDescent="0.2">
      <c r="A122" s="55" t="s">
        <v>1636</v>
      </c>
      <c r="B122" s="55" t="str">
        <f t="shared" si="3"/>
        <v>SSU ribosomal protein S2e (S5p)</v>
      </c>
      <c r="C122" s="55" t="str">
        <f t="shared" si="4"/>
        <v>AKB55591.1</v>
      </c>
      <c r="D122" s="60">
        <v>2590.6460400984902</v>
      </c>
      <c r="E122" s="60">
        <v>-0.67095621484562695</v>
      </c>
      <c r="F122" s="60">
        <v>0.27178163955979101</v>
      </c>
      <c r="G122" s="56">
        <v>1.4771886958007501E-3</v>
      </c>
      <c r="H122" s="56">
        <v>2.17277628420313E-2</v>
      </c>
      <c r="I122" t="str">
        <f t="shared" si="5"/>
        <v>Down</v>
      </c>
    </row>
    <row r="123" spans="1:9" x14ac:dyDescent="0.2">
      <c r="A123" s="55" t="s">
        <v>1809</v>
      </c>
      <c r="B123" s="55" t="str">
        <f t="shared" si="3"/>
        <v>LSU ribosomal protein L12e (L11p)</v>
      </c>
      <c r="C123" s="55" t="str">
        <f t="shared" si="4"/>
        <v>AKB56175.1</v>
      </c>
      <c r="D123" s="60">
        <v>1263.1766952518001</v>
      </c>
      <c r="E123" s="60">
        <v>-0.67132203952770497</v>
      </c>
      <c r="F123" s="60">
        <v>0.338506249092489</v>
      </c>
      <c r="G123" s="56">
        <v>4.4385458649039197E-3</v>
      </c>
      <c r="H123" s="56">
        <v>4.97407469627726E-2</v>
      </c>
      <c r="I123" t="str">
        <f t="shared" si="5"/>
        <v>Down</v>
      </c>
    </row>
    <row r="124" spans="1:9" x14ac:dyDescent="0.2">
      <c r="A124" s="55" t="s">
        <v>1473</v>
      </c>
      <c r="B124" s="55" t="str">
        <f t="shared" si="3"/>
        <v>5-tetrahydromethanopterin:corrinoid iron-sulfur protein methyltransferase</v>
      </c>
      <c r="C124" s="55" t="str">
        <f t="shared" si="4"/>
        <v>AKB55758.1</v>
      </c>
      <c r="D124" s="60">
        <v>2226.2949914201599</v>
      </c>
      <c r="E124" s="60">
        <v>-0.67450586412428903</v>
      </c>
      <c r="F124" s="60">
        <v>0.19450811691287201</v>
      </c>
      <c r="G124" s="56">
        <v>6.5576671843055402E-5</v>
      </c>
      <c r="H124" s="56">
        <v>3.7170776917868501E-3</v>
      </c>
      <c r="I124" t="str">
        <f t="shared" si="5"/>
        <v>Down</v>
      </c>
    </row>
    <row r="125" spans="1:9" x14ac:dyDescent="0.2">
      <c r="A125" s="55" t="s">
        <v>34</v>
      </c>
      <c r="B125" s="55" t="str">
        <f t="shared" si="3"/>
        <v>Dimethylamine methyltransferase corrinoid protein</v>
      </c>
      <c r="C125" s="55" t="str">
        <f t="shared" si="4"/>
        <v>AKB53925.1</v>
      </c>
      <c r="D125" s="60">
        <v>1201.9254968095099</v>
      </c>
      <c r="E125" s="60">
        <v>-0.68021058096713205</v>
      </c>
      <c r="F125" s="60">
        <v>0.28154361067837802</v>
      </c>
      <c r="G125" s="56">
        <v>1.63821242390383E-3</v>
      </c>
      <c r="H125" s="56">
        <v>2.3647240205916201E-2</v>
      </c>
      <c r="I125" t="str">
        <f t="shared" si="5"/>
        <v>Down</v>
      </c>
    </row>
    <row r="126" spans="1:9" x14ac:dyDescent="0.2">
      <c r="A126" s="55" t="s">
        <v>1170</v>
      </c>
      <c r="B126" s="55" t="str">
        <f t="shared" si="3"/>
        <v>Glycine betaine ABC transport system, ATP-binding protein OpuAA</v>
      </c>
      <c r="C126" s="55" t="str">
        <f t="shared" si="4"/>
        <v>AKB54223.1</v>
      </c>
      <c r="D126" s="60">
        <v>399.74504170198998</v>
      </c>
      <c r="E126" s="60">
        <v>-0.68783345170235399</v>
      </c>
      <c r="F126" s="60">
        <v>0.30632784063440999</v>
      </c>
      <c r="G126" s="56">
        <v>2.43397163757645E-3</v>
      </c>
      <c r="H126" s="56">
        <v>3.14252782540426E-2</v>
      </c>
      <c r="I126" t="str">
        <f t="shared" si="5"/>
        <v>Down</v>
      </c>
    </row>
    <row r="127" spans="1:9" x14ac:dyDescent="0.2">
      <c r="A127" s="55" t="s">
        <v>1477</v>
      </c>
      <c r="B127" s="55" t="str">
        <f t="shared" si="3"/>
        <v>Inosine-5'-monophosphate dehydrogenase</v>
      </c>
      <c r="C127" s="55" t="str">
        <f t="shared" si="4"/>
        <v>AKB55421.1</v>
      </c>
      <c r="D127" s="60">
        <v>359.155896122402</v>
      </c>
      <c r="E127" s="60">
        <v>-0.68957536596893099</v>
      </c>
      <c r="F127" s="60">
        <v>0.25036004449820198</v>
      </c>
      <c r="G127" s="56">
        <v>6.4763891942345997E-4</v>
      </c>
      <c r="H127" s="56">
        <v>1.1549138785979299E-2</v>
      </c>
      <c r="I127" t="str">
        <f t="shared" si="5"/>
        <v>Down</v>
      </c>
    </row>
    <row r="128" spans="1:9" x14ac:dyDescent="0.2">
      <c r="A128" s="55" t="s">
        <v>1773</v>
      </c>
      <c r="B128" s="55" t="str">
        <f t="shared" si="3"/>
        <v>CoB--CoM heterodisulfide reductase subunit A</v>
      </c>
      <c r="C128" s="55" t="str">
        <f t="shared" si="4"/>
        <v>AKB54490.1</v>
      </c>
      <c r="D128" s="60">
        <v>350.49845885602599</v>
      </c>
      <c r="E128" s="60">
        <v>-0.69269148663943803</v>
      </c>
      <c r="F128" s="60">
        <v>0.29168029302873</v>
      </c>
      <c r="G128" s="56">
        <v>1.71116571576934E-3</v>
      </c>
      <c r="H128" s="56">
        <v>2.4397233886183801E-2</v>
      </c>
      <c r="I128" t="str">
        <f t="shared" si="5"/>
        <v>Down</v>
      </c>
    </row>
    <row r="129" spans="1:9" x14ac:dyDescent="0.2">
      <c r="A129" s="55" t="s">
        <v>1185</v>
      </c>
      <c r="B129" s="55" t="str">
        <f t="shared" si="3"/>
        <v>FmdE, Molybdenum formylmethanofuran dehydrogenase operon</v>
      </c>
      <c r="C129" s="55" t="str">
        <f t="shared" si="4"/>
        <v>AKB53387.1</v>
      </c>
      <c r="D129" s="60">
        <v>790.35109387002399</v>
      </c>
      <c r="E129" s="60">
        <v>-0.69280620061674203</v>
      </c>
      <c r="F129" s="60">
        <v>0.22481137250633701</v>
      </c>
      <c r="G129" s="56">
        <v>2.3750373803097999E-4</v>
      </c>
      <c r="H129" s="56">
        <v>6.4644321849955102E-3</v>
      </c>
      <c r="I129" t="str">
        <f t="shared" si="5"/>
        <v>Down</v>
      </c>
    </row>
    <row r="130" spans="1:9" x14ac:dyDescent="0.2">
      <c r="A130" s="55" t="s">
        <v>67</v>
      </c>
      <c r="B130" s="55" t="str">
        <f t="shared" si="3"/>
        <v>Dimethylamine methyltransferase corrinoid protein</v>
      </c>
      <c r="C130" s="55" t="str">
        <f t="shared" si="4"/>
        <v>AKB53954.1</v>
      </c>
      <c r="D130" s="60">
        <v>1759.3549405163899</v>
      </c>
      <c r="E130" s="60">
        <v>-0.70028072661986196</v>
      </c>
      <c r="F130" s="60">
        <v>0.24159807371164699</v>
      </c>
      <c r="G130" s="56">
        <v>4.1250086379013398E-4</v>
      </c>
      <c r="H130" s="56">
        <v>8.3361044125936593E-3</v>
      </c>
      <c r="I130" t="str">
        <f t="shared" si="5"/>
        <v>Down</v>
      </c>
    </row>
    <row r="131" spans="1:9" x14ac:dyDescent="0.2">
      <c r="A131" s="55" t="s">
        <v>1513</v>
      </c>
      <c r="B131" s="55" t="str">
        <f t="shared" si="3"/>
        <v>5-tetrahydromethanopterin:corrinoid iron-sulfur protein methyltransferase</v>
      </c>
      <c r="C131" s="55" t="str">
        <f t="shared" si="4"/>
        <v>AKB53621.1</v>
      </c>
      <c r="D131" s="60">
        <v>2824.1752482236898</v>
      </c>
      <c r="E131" s="60">
        <v>-0.70820567697964898</v>
      </c>
      <c r="F131" s="60">
        <v>0.21566809040314899</v>
      </c>
      <c r="G131" s="56">
        <v>1.17828112858184E-4</v>
      </c>
      <c r="H131" s="56">
        <v>5.7048444642170499E-3</v>
      </c>
      <c r="I131" t="str">
        <f t="shared" si="5"/>
        <v>Down</v>
      </c>
    </row>
    <row r="132" spans="1:9" x14ac:dyDescent="0.2">
      <c r="A132" s="55" t="s">
        <v>1389</v>
      </c>
      <c r="B132" s="55" t="str">
        <f t="shared" si="3"/>
        <v>CO dehydrogenase/acetyl-CoA synthase subunit delta, corrinoid iron-sulfur subcomplex small subunit</v>
      </c>
      <c r="C132" s="55" t="str">
        <f t="shared" si="4"/>
        <v>AKB55757.1</v>
      </c>
      <c r="D132" s="60">
        <v>2433.20841656518</v>
      </c>
      <c r="E132" s="60">
        <v>-0.71379819463376704</v>
      </c>
      <c r="F132" s="60">
        <v>0.19523969000227301</v>
      </c>
      <c r="G132" s="56">
        <v>2.5249052704004601E-5</v>
      </c>
      <c r="H132" s="56">
        <v>1.8337124526283299E-3</v>
      </c>
      <c r="I132" t="str">
        <f t="shared" si="5"/>
        <v>Down</v>
      </c>
    </row>
    <row r="133" spans="1:9" x14ac:dyDescent="0.2">
      <c r="A133" s="55" t="s">
        <v>1776</v>
      </c>
      <c r="B133" s="55" t="str">
        <f t="shared" si="3"/>
        <v>DNA gyrase subunit B</v>
      </c>
      <c r="C133" s="55" t="str">
        <f t="shared" si="4"/>
        <v>AKB54645.1</v>
      </c>
      <c r="D133" s="60">
        <v>612.17013703542705</v>
      </c>
      <c r="E133" s="60">
        <v>-0.71862511575017896</v>
      </c>
      <c r="F133" s="60">
        <v>0.223267722612804</v>
      </c>
      <c r="G133" s="56">
        <v>1.3833140844426501E-4</v>
      </c>
      <c r="H133" s="56">
        <v>6.3035724161661201E-3</v>
      </c>
      <c r="I133" t="str">
        <f t="shared" si="5"/>
        <v>Down</v>
      </c>
    </row>
    <row r="134" spans="1:9" x14ac:dyDescent="0.2">
      <c r="A134" s="55" t="s">
        <v>1386</v>
      </c>
      <c r="B134" s="55" t="str">
        <f t="shared" si="3"/>
        <v>CO dehydrogenase/acetyl-CoA synthase subunit delta, corrinoid iron-sulfur subcomplex small subunit</v>
      </c>
      <c r="C134" s="55" t="str">
        <f t="shared" si="4"/>
        <v>AKB53622.1</v>
      </c>
      <c r="D134" s="60">
        <v>2380.46017449995</v>
      </c>
      <c r="E134" s="60">
        <v>-0.72368559749959105</v>
      </c>
      <c r="F134" s="60">
        <v>0.20329587907881799</v>
      </c>
      <c r="G134" s="56">
        <v>4.2317654807518803E-5</v>
      </c>
      <c r="H134" s="56">
        <v>2.89253616978452E-3</v>
      </c>
      <c r="I134" t="str">
        <f t="shared" si="5"/>
        <v>Down</v>
      </c>
    </row>
    <row r="135" spans="1:9" x14ac:dyDescent="0.2">
      <c r="A135" s="55" t="s">
        <v>746</v>
      </c>
      <c r="B135" s="55" t="str">
        <f t="shared" si="3"/>
        <v>Deacetylase</v>
      </c>
      <c r="C135" s="55" t="str">
        <f t="shared" si="4"/>
        <v>AKB54800.1</v>
      </c>
      <c r="D135" s="60">
        <v>180.72261105326101</v>
      </c>
      <c r="E135" s="60">
        <v>-0.731800579282189</v>
      </c>
      <c r="F135" s="60">
        <v>0.32040863859633101</v>
      </c>
      <c r="G135" s="56">
        <v>1.9810784033608198E-3</v>
      </c>
      <c r="H135" s="56">
        <v>2.7082507114179699E-2</v>
      </c>
      <c r="I135" t="str">
        <f t="shared" si="5"/>
        <v>Down</v>
      </c>
    </row>
    <row r="136" spans="1:9" x14ac:dyDescent="0.2">
      <c r="A136" s="55" t="s">
        <v>1755</v>
      </c>
      <c r="B136" s="55" t="str">
        <f t="shared" ref="B136:B199" si="6">LEFT(A136,FIND("] [",A136)-1)</f>
        <v>Formylmethanofuran dehydrogenase (molybdenum) subunit B</v>
      </c>
      <c r="C136" s="55" t="str">
        <f t="shared" ref="C136:C199" si="7">RIGHT(A136,LEN(A136)-FIND("[protein_id=",A136)-11)</f>
        <v>AKB53392.1</v>
      </c>
      <c r="D136" s="60">
        <v>2423.2404341799502</v>
      </c>
      <c r="E136" s="60">
        <v>-0.737532285917327</v>
      </c>
      <c r="F136" s="60">
        <v>0.23143779397415101</v>
      </c>
      <c r="G136" s="56">
        <v>1.52396575942687E-4</v>
      </c>
      <c r="H136" s="56">
        <v>6.4644321849955102E-3</v>
      </c>
      <c r="I136" t="str">
        <f t="shared" ref="I136:I199" si="8">IF(E136&lt;=0, "Down","Up")</f>
        <v>Down</v>
      </c>
    </row>
    <row r="137" spans="1:9" x14ac:dyDescent="0.2">
      <c r="A137" s="55" t="s">
        <v>1801</v>
      </c>
      <c r="B137" s="55" t="str">
        <f t="shared" si="6"/>
        <v>hypothetical protein</v>
      </c>
      <c r="C137" s="55" t="str">
        <f t="shared" si="7"/>
        <v>AKB55659.1</v>
      </c>
      <c r="D137" s="60">
        <v>204.978301694647</v>
      </c>
      <c r="E137" s="60">
        <v>-0.75070904733714205</v>
      </c>
      <c r="F137" s="60">
        <v>0.29417737810393202</v>
      </c>
      <c r="G137" s="56">
        <v>1.0076602093298599E-3</v>
      </c>
      <c r="H137" s="56">
        <v>1.66059311380264E-2</v>
      </c>
      <c r="I137" t="str">
        <f t="shared" si="8"/>
        <v>Down</v>
      </c>
    </row>
    <row r="138" spans="1:9" x14ac:dyDescent="0.2">
      <c r="A138" s="55" t="s">
        <v>1759</v>
      </c>
      <c r="B138" s="55" t="str">
        <f t="shared" si="6"/>
        <v>Catalase</v>
      </c>
      <c r="C138" s="55" t="str">
        <f t="shared" si="7"/>
        <v>AKB53616.1</v>
      </c>
      <c r="D138" s="60">
        <v>486.87696897852197</v>
      </c>
      <c r="E138" s="60">
        <v>-0.75779782134184404</v>
      </c>
      <c r="F138" s="60">
        <v>0.30491802768634402</v>
      </c>
      <c r="G138" s="56">
        <v>1.1056036206157601E-3</v>
      </c>
      <c r="H138" s="56">
        <v>1.7843213988271E-2</v>
      </c>
      <c r="I138" t="str">
        <f t="shared" si="8"/>
        <v>Down</v>
      </c>
    </row>
    <row r="139" spans="1:9" x14ac:dyDescent="0.2">
      <c r="A139" s="55" t="s">
        <v>1329</v>
      </c>
      <c r="B139" s="55" t="str">
        <f t="shared" si="6"/>
        <v>CO dehydrogenase/acetyl-CoA synthase subunit beta, acetyl-CoA synthase</v>
      </c>
      <c r="C139" s="55" t="str">
        <f t="shared" si="7"/>
        <v>AKB53624.1</v>
      </c>
      <c r="D139" s="60">
        <v>2733.5134304057701</v>
      </c>
      <c r="E139" s="60">
        <v>-0.75799003727244696</v>
      </c>
      <c r="F139" s="60">
        <v>0.21679685950389299</v>
      </c>
      <c r="G139" s="56">
        <v>4.9701153319138497E-5</v>
      </c>
      <c r="H139" s="56">
        <v>3.1675768656375101E-3</v>
      </c>
      <c r="I139" t="str">
        <f t="shared" si="8"/>
        <v>Down</v>
      </c>
    </row>
    <row r="140" spans="1:9" x14ac:dyDescent="0.2">
      <c r="A140" s="55" t="s">
        <v>1296</v>
      </c>
      <c r="B140" s="55" t="str">
        <f t="shared" si="6"/>
        <v>CO dehydrogenase/acetyl-CoA synthase subunit beta, acetyl-CoA synthase</v>
      </c>
      <c r="C140" s="55" t="str">
        <f t="shared" si="7"/>
        <v>AKB55755.1</v>
      </c>
      <c r="D140" s="60">
        <v>2733.4806683573302</v>
      </c>
      <c r="E140" s="60">
        <v>-0.75801070582572805</v>
      </c>
      <c r="F140" s="60">
        <v>0.216772571878905</v>
      </c>
      <c r="G140" s="56">
        <v>4.9611210627981599E-5</v>
      </c>
      <c r="H140" s="56">
        <v>3.1675768656375101E-3</v>
      </c>
      <c r="I140" t="str">
        <f t="shared" si="8"/>
        <v>Down</v>
      </c>
    </row>
    <row r="141" spans="1:9" x14ac:dyDescent="0.2">
      <c r="A141" s="55" t="s">
        <v>1487</v>
      </c>
      <c r="B141" s="55" t="str">
        <f t="shared" si="6"/>
        <v>hypothetical protein</v>
      </c>
      <c r="C141" s="55" t="str">
        <f t="shared" si="7"/>
        <v>AKB53682.1</v>
      </c>
      <c r="D141" s="60">
        <v>168.84590488366101</v>
      </c>
      <c r="E141" s="60">
        <v>-0.76469958289189199</v>
      </c>
      <c r="F141" s="60">
        <v>0.34341385628896098</v>
      </c>
      <c r="G141" s="56">
        <v>2.1529950502135E-3</v>
      </c>
      <c r="H141" s="56">
        <v>2.8756094808598701E-2</v>
      </c>
      <c r="I141" t="str">
        <f t="shared" si="8"/>
        <v>Down</v>
      </c>
    </row>
    <row r="142" spans="1:9" x14ac:dyDescent="0.2">
      <c r="A142" s="55" t="s">
        <v>1800</v>
      </c>
      <c r="B142" s="55" t="str">
        <f t="shared" si="6"/>
        <v>hypothetical protein</v>
      </c>
      <c r="C142" s="55" t="str">
        <f t="shared" si="7"/>
        <v>AKB55624.1</v>
      </c>
      <c r="D142" s="60">
        <v>317.44223597150801</v>
      </c>
      <c r="E142" s="60">
        <v>-0.76672573373606301</v>
      </c>
      <c r="F142" s="60">
        <v>0.33210332112473601</v>
      </c>
      <c r="G142" s="56">
        <v>1.82219646895378E-3</v>
      </c>
      <c r="H142" s="56">
        <v>2.53579915799317E-2</v>
      </c>
      <c r="I142" t="str">
        <f t="shared" si="8"/>
        <v>Down</v>
      </c>
    </row>
    <row r="143" spans="1:9" x14ac:dyDescent="0.2">
      <c r="A143" s="55" t="s">
        <v>1782</v>
      </c>
      <c r="B143" s="55" t="str">
        <f t="shared" si="6"/>
        <v>Acetolactate synthase large subunit</v>
      </c>
      <c r="C143" s="55" t="str">
        <f t="shared" si="7"/>
        <v>AKB54748.1</v>
      </c>
      <c r="D143" s="60">
        <v>90.097039927402506</v>
      </c>
      <c r="E143" s="60">
        <v>-0.78227003065523903</v>
      </c>
      <c r="F143" s="60">
        <v>0.37683122533344499</v>
      </c>
      <c r="G143" s="56">
        <v>2.88468126077385E-3</v>
      </c>
      <c r="H143" s="56">
        <v>3.6043006720636601E-2</v>
      </c>
      <c r="I143" t="str">
        <f t="shared" si="8"/>
        <v>Down</v>
      </c>
    </row>
    <row r="144" spans="1:9" x14ac:dyDescent="0.2">
      <c r="A144" s="55" t="s">
        <v>1794</v>
      </c>
      <c r="B144" s="55" t="str">
        <f t="shared" si="6"/>
        <v>ubiquinone/menaquinone biosynthesis methyltransferase</v>
      </c>
      <c r="C144" s="55" t="str">
        <f t="shared" si="7"/>
        <v>AKB55276.1</v>
      </c>
      <c r="D144" s="60">
        <v>176.91074081044499</v>
      </c>
      <c r="E144" s="60">
        <v>-0.79472946766966701</v>
      </c>
      <c r="F144" s="60">
        <v>0.33001233598136598</v>
      </c>
      <c r="G144" s="56">
        <v>1.31765053256458E-3</v>
      </c>
      <c r="H144" s="56">
        <v>2.0014508743007101E-2</v>
      </c>
      <c r="I144" t="str">
        <f t="shared" si="8"/>
        <v>Down</v>
      </c>
    </row>
    <row r="145" spans="1:9" x14ac:dyDescent="0.2">
      <c r="A145" s="55" t="s">
        <v>1555</v>
      </c>
      <c r="B145" s="55" t="str">
        <f t="shared" si="6"/>
        <v>Dipeptide transport system permease protein DppB</v>
      </c>
      <c r="C145" s="55" t="str">
        <f t="shared" si="7"/>
        <v>AKB53383.1</v>
      </c>
      <c r="D145" s="60">
        <v>428.03001340513703</v>
      </c>
      <c r="E145" s="60">
        <v>-0.79963002092008495</v>
      </c>
      <c r="F145" s="60">
        <v>0.374304888392954</v>
      </c>
      <c r="G145" s="56">
        <v>2.3541084653433499E-3</v>
      </c>
      <c r="H145" s="56">
        <v>3.0909311149479899E-2</v>
      </c>
      <c r="I145" t="str">
        <f t="shared" si="8"/>
        <v>Down</v>
      </c>
    </row>
    <row r="146" spans="1:9" x14ac:dyDescent="0.2">
      <c r="A146" s="55" t="s">
        <v>1549</v>
      </c>
      <c r="B146" s="55" t="str">
        <f t="shared" si="6"/>
        <v>NADH-plastoquinone oxidoreductase subunit</v>
      </c>
      <c r="C146" s="55" t="str">
        <f t="shared" si="7"/>
        <v>AKB53152.1</v>
      </c>
      <c r="D146" s="60">
        <v>558.54587609013504</v>
      </c>
      <c r="E146" s="60">
        <v>-0.80121523543590001</v>
      </c>
      <c r="F146" s="60">
        <v>0.195669236892623</v>
      </c>
      <c r="G146" s="56">
        <v>4.32491130115843E-6</v>
      </c>
      <c r="H146" s="56">
        <v>4.3700408103879103E-4</v>
      </c>
      <c r="I146" t="str">
        <f t="shared" si="8"/>
        <v>Down</v>
      </c>
    </row>
    <row r="147" spans="1:9" x14ac:dyDescent="0.2">
      <c r="A147" s="55" t="s">
        <v>1803</v>
      </c>
      <c r="B147" s="55" t="str">
        <f t="shared" si="6"/>
        <v>hypothetical protein</v>
      </c>
      <c r="C147" s="55" t="str">
        <f t="shared" si="7"/>
        <v>AKB55825.1</v>
      </c>
      <c r="D147" s="60">
        <v>123.70567937328001</v>
      </c>
      <c r="E147" s="60">
        <v>-0.820470909663508</v>
      </c>
      <c r="F147" s="60">
        <v>0.38706830346832499</v>
      </c>
      <c r="G147" s="56">
        <v>2.4535662905425999E-3</v>
      </c>
      <c r="H147" s="56">
        <v>3.1503248945972402E-2</v>
      </c>
      <c r="I147" t="str">
        <f t="shared" si="8"/>
        <v>Down</v>
      </c>
    </row>
    <row r="148" spans="1:9" x14ac:dyDescent="0.2">
      <c r="A148" s="55" t="s">
        <v>1717</v>
      </c>
      <c r="B148" s="55" t="str">
        <f t="shared" si="6"/>
        <v>hypothetical protein</v>
      </c>
      <c r="C148" s="55" t="str">
        <f t="shared" si="7"/>
        <v>AKB54259.1</v>
      </c>
      <c r="D148" s="60">
        <v>417.26665934086702</v>
      </c>
      <c r="E148" s="60">
        <v>-0.83102508336539005</v>
      </c>
      <c r="F148" s="60">
        <v>0.36096943321116798</v>
      </c>
      <c r="G148" s="56">
        <v>1.56784993972368E-3</v>
      </c>
      <c r="H148" s="56">
        <v>2.2916246917722299E-2</v>
      </c>
      <c r="I148" t="str">
        <f t="shared" si="8"/>
        <v>Down</v>
      </c>
    </row>
    <row r="149" spans="1:9" x14ac:dyDescent="0.2">
      <c r="A149" s="55" t="s">
        <v>1476</v>
      </c>
      <c r="B149" s="19" t="s">
        <v>410</v>
      </c>
      <c r="C149" s="55" t="str">
        <f t="shared" si="7"/>
        <v>AKB55700.1</v>
      </c>
      <c r="D149" s="60">
        <v>231.50126935888099</v>
      </c>
      <c r="E149" s="60">
        <v>-0.83144293336337904</v>
      </c>
      <c r="F149" s="60">
        <v>0.36871979486471701</v>
      </c>
      <c r="G149" s="56">
        <v>1.76530801556781E-3</v>
      </c>
      <c r="H149" s="56">
        <v>2.4864095928361099E-2</v>
      </c>
      <c r="I149" t="str">
        <f t="shared" si="8"/>
        <v>Down</v>
      </c>
    </row>
    <row r="150" spans="1:9" x14ac:dyDescent="0.2">
      <c r="A150" s="55" t="s">
        <v>1608</v>
      </c>
      <c r="B150" s="55" t="str">
        <f t="shared" si="6"/>
        <v>DNA topoisomerase VI subunit A</v>
      </c>
      <c r="C150" s="55" t="str">
        <f t="shared" si="7"/>
        <v>AKB54646.1</v>
      </c>
      <c r="D150" s="60">
        <v>108.37496552761201</v>
      </c>
      <c r="E150" s="60">
        <v>-0.83269591613377403</v>
      </c>
      <c r="F150" s="60">
        <v>0.41168801236614999</v>
      </c>
      <c r="G150" s="56">
        <v>2.7733689004509799E-3</v>
      </c>
      <c r="H150" s="56">
        <v>3.5413787498066299E-2</v>
      </c>
      <c r="I150" t="str">
        <f t="shared" si="8"/>
        <v>Down</v>
      </c>
    </row>
    <row r="151" spans="1:9" x14ac:dyDescent="0.2">
      <c r="A151" s="55" t="s">
        <v>1775</v>
      </c>
      <c r="B151" s="55" t="str">
        <f t="shared" si="6"/>
        <v>CobN-like chelatase BtuS for metalloporphyrine salvage</v>
      </c>
      <c r="C151" s="55" t="str">
        <f t="shared" si="7"/>
        <v>AKB54638.1</v>
      </c>
      <c r="D151" s="60">
        <v>142.99850766102401</v>
      </c>
      <c r="E151" s="60">
        <v>-0.83908241502733205</v>
      </c>
      <c r="F151" s="60">
        <v>0.35606107555621302</v>
      </c>
      <c r="G151" s="56">
        <v>1.3822532827427901E-3</v>
      </c>
      <c r="H151" s="56">
        <v>2.0724881478027399E-2</v>
      </c>
      <c r="I151" t="str">
        <f t="shared" si="8"/>
        <v>Down</v>
      </c>
    </row>
    <row r="152" spans="1:9" x14ac:dyDescent="0.2">
      <c r="A152" s="55" t="s">
        <v>569</v>
      </c>
      <c r="B152" s="55" t="str">
        <f t="shared" si="6"/>
        <v>Methylcobalamin:coenzyme M methyltransferase, methanol-specific</v>
      </c>
      <c r="C152" s="55" t="str">
        <f t="shared" si="7"/>
        <v>AKB56311.1</v>
      </c>
      <c r="D152" s="60">
        <v>518.26196049908106</v>
      </c>
      <c r="E152" s="60">
        <v>-0.84303438362460403</v>
      </c>
      <c r="F152" s="60">
        <v>0.272284431767226</v>
      </c>
      <c r="G152" s="56">
        <v>1.67992486953917E-4</v>
      </c>
      <c r="H152" s="56">
        <v>6.4644321849955102E-3</v>
      </c>
      <c r="I152" t="str">
        <f t="shared" si="8"/>
        <v>Down</v>
      </c>
    </row>
    <row r="153" spans="1:9" x14ac:dyDescent="0.2">
      <c r="A153" s="55" t="s">
        <v>1757</v>
      </c>
      <c r="B153" s="55" t="str">
        <f t="shared" si="6"/>
        <v>Isopentenyl phosphate kinase</v>
      </c>
      <c r="C153" s="55" t="str">
        <f t="shared" si="7"/>
        <v>AKB53482.1</v>
      </c>
      <c r="D153" s="60">
        <v>212.30062541285599</v>
      </c>
      <c r="E153" s="60">
        <v>-0.85207337908085301</v>
      </c>
      <c r="F153" s="60">
        <v>0.39666536001659197</v>
      </c>
      <c r="G153" s="56">
        <v>2.1318570099302702E-3</v>
      </c>
      <c r="H153" s="56">
        <v>2.8638356595826302E-2</v>
      </c>
      <c r="I153" t="str">
        <f t="shared" si="8"/>
        <v>Down</v>
      </c>
    </row>
    <row r="154" spans="1:9" x14ac:dyDescent="0.2">
      <c r="A154" s="55" t="s">
        <v>1638</v>
      </c>
      <c r="B154" s="55" t="str">
        <f t="shared" si="6"/>
        <v>LSU ribosomal protein L11e (L5p)</v>
      </c>
      <c r="C154" s="55" t="str">
        <f t="shared" si="7"/>
        <v>AKB55598.1</v>
      </c>
      <c r="D154" s="60">
        <v>1400.4241001780199</v>
      </c>
      <c r="E154" s="60">
        <v>-0.862151258628859</v>
      </c>
      <c r="F154" s="60">
        <v>0.26784910356562702</v>
      </c>
      <c r="G154" s="56">
        <v>1.08236264928915E-4</v>
      </c>
      <c r="H154" s="56">
        <v>5.46828434119129E-3</v>
      </c>
      <c r="I154" t="str">
        <f t="shared" si="8"/>
        <v>Down</v>
      </c>
    </row>
    <row r="155" spans="1:9" x14ac:dyDescent="0.2">
      <c r="A155" s="55" t="s">
        <v>1807</v>
      </c>
      <c r="B155" s="55" t="str">
        <f t="shared" si="6"/>
        <v>hypothetical protein</v>
      </c>
      <c r="C155" s="55" t="str">
        <f t="shared" si="7"/>
        <v>AKB56119.1</v>
      </c>
      <c r="D155" s="60">
        <v>220.76955543563301</v>
      </c>
      <c r="E155" s="60">
        <v>-0.86747461787506497</v>
      </c>
      <c r="F155" s="60">
        <v>0.35022268309466797</v>
      </c>
      <c r="G155" s="56">
        <v>9.8946854072387504E-4</v>
      </c>
      <c r="H155" s="56">
        <v>1.6425177776016299E-2</v>
      </c>
      <c r="I155" t="str">
        <f t="shared" si="8"/>
        <v>Down</v>
      </c>
    </row>
    <row r="156" spans="1:9" x14ac:dyDescent="0.2">
      <c r="A156" s="55" t="s">
        <v>1468</v>
      </c>
      <c r="B156" s="55" t="str">
        <f t="shared" si="6"/>
        <v>Oligopeptide ABC transporter, periplasmic oligopeptide-binding protein OppA</v>
      </c>
      <c r="C156" s="55" t="str">
        <f t="shared" si="7"/>
        <v>AKB55467.1</v>
      </c>
      <c r="D156" s="60">
        <v>107.18548343802</v>
      </c>
      <c r="E156" s="60">
        <v>-0.87663373546398105</v>
      </c>
      <c r="F156" s="60">
        <v>0.48483692846147602</v>
      </c>
      <c r="G156" s="56">
        <v>4.0662372459658001E-3</v>
      </c>
      <c r="H156" s="56">
        <v>4.6781858215963E-2</v>
      </c>
      <c r="I156" t="str">
        <f t="shared" si="8"/>
        <v>Down</v>
      </c>
    </row>
    <row r="157" spans="1:9" x14ac:dyDescent="0.2">
      <c r="A157" s="55" t="s">
        <v>1772</v>
      </c>
      <c r="B157" s="55" t="str">
        <f t="shared" si="6"/>
        <v>Thioredoxin reductase</v>
      </c>
      <c r="C157" s="55" t="str">
        <f t="shared" si="7"/>
        <v>AKB54427.1</v>
      </c>
      <c r="D157" s="60">
        <v>1012.18699721728</v>
      </c>
      <c r="E157" s="60">
        <v>-0.89099532785233604</v>
      </c>
      <c r="F157" s="60">
        <v>0.28392800698487602</v>
      </c>
      <c r="G157" s="56">
        <v>1.4600144695520301E-4</v>
      </c>
      <c r="H157" s="56">
        <v>6.4644321849955102E-3</v>
      </c>
      <c r="I157" t="str">
        <f t="shared" si="8"/>
        <v>Down</v>
      </c>
    </row>
    <row r="158" spans="1:9" x14ac:dyDescent="0.2">
      <c r="A158" s="55" t="s">
        <v>1790</v>
      </c>
      <c r="B158" s="55" t="str">
        <f t="shared" si="6"/>
        <v>tetratricopeptide repeat family protein</v>
      </c>
      <c r="C158" s="55" t="str">
        <f t="shared" si="7"/>
        <v>AKB55073.1</v>
      </c>
      <c r="D158" s="60">
        <v>65.229609866387904</v>
      </c>
      <c r="E158" s="60">
        <v>-0.90174412002922399</v>
      </c>
      <c r="F158" s="60">
        <v>0.44132519545591298</v>
      </c>
      <c r="G158" s="56">
        <v>2.87082295641432E-3</v>
      </c>
      <c r="H158" s="56">
        <v>3.6043006720636601E-2</v>
      </c>
      <c r="I158" t="str">
        <f t="shared" si="8"/>
        <v>Down</v>
      </c>
    </row>
    <row r="159" spans="1:9" x14ac:dyDescent="0.2">
      <c r="A159" s="55" t="s">
        <v>1783</v>
      </c>
      <c r="B159" s="55" t="str">
        <f t="shared" si="6"/>
        <v>Superoxide dismutase (Mn/Fe)</v>
      </c>
      <c r="C159" s="55" t="str">
        <f t="shared" si="7"/>
        <v>AKB54775.1</v>
      </c>
      <c r="D159" s="60">
        <v>1172.81281432377</v>
      </c>
      <c r="E159" s="60">
        <v>-0.92563640523278201</v>
      </c>
      <c r="F159" s="60">
        <v>0.212396233118195</v>
      </c>
      <c r="G159" s="56">
        <v>1.0309793446169301E-6</v>
      </c>
      <c r="H159" s="56">
        <v>1.43927139914609E-4</v>
      </c>
      <c r="I159" t="str">
        <f t="shared" si="8"/>
        <v>Down</v>
      </c>
    </row>
    <row r="160" spans="1:9" x14ac:dyDescent="0.2">
      <c r="A160" s="55" t="s">
        <v>1806</v>
      </c>
      <c r="B160" s="55" t="str">
        <f t="shared" si="6"/>
        <v>Alpha-amylase</v>
      </c>
      <c r="C160" s="55" t="str">
        <f t="shared" si="7"/>
        <v>AKB56104.1</v>
      </c>
      <c r="D160" s="60">
        <v>126.633958904471</v>
      </c>
      <c r="E160" s="60">
        <v>-0.92917601418613205</v>
      </c>
      <c r="F160" s="60">
        <v>0.34449508719182598</v>
      </c>
      <c r="G160" s="56">
        <v>5.1087068333251998E-4</v>
      </c>
      <c r="H160" s="56">
        <v>1.00615548141083E-2</v>
      </c>
      <c r="I160" t="str">
        <f t="shared" si="8"/>
        <v>Down</v>
      </c>
    </row>
    <row r="161" spans="1:10" x14ac:dyDescent="0.2">
      <c r="A161" s="55" t="s">
        <v>1766</v>
      </c>
      <c r="B161" s="55" t="str">
        <f t="shared" si="6"/>
        <v>hypothetical protein</v>
      </c>
      <c r="C161" s="55" t="str">
        <f t="shared" si="7"/>
        <v>AKB54029.1</v>
      </c>
      <c r="D161" s="60">
        <v>94.672829306851597</v>
      </c>
      <c r="E161" s="60">
        <v>-0.93056765938391695</v>
      </c>
      <c r="F161" s="60">
        <v>0.40288937424121701</v>
      </c>
      <c r="G161" s="56">
        <v>1.4011227653179901E-3</v>
      </c>
      <c r="H161" s="56">
        <v>2.0873136580762799E-2</v>
      </c>
      <c r="I161" t="str">
        <f t="shared" si="8"/>
        <v>Down</v>
      </c>
    </row>
    <row r="162" spans="1:10" x14ac:dyDescent="0.2">
      <c r="A162" s="55" t="s">
        <v>1079</v>
      </c>
      <c r="B162" s="55" t="str">
        <f t="shared" si="6"/>
        <v>CobN-like chelatase BtuS for metalloporphyrine salvage</v>
      </c>
      <c r="C162" s="55" t="str">
        <f t="shared" si="7"/>
        <v>AKB53516.1</v>
      </c>
      <c r="D162" s="60">
        <v>176.92603092640701</v>
      </c>
      <c r="E162" s="60">
        <v>-0.94607180754074904</v>
      </c>
      <c r="F162" s="60">
        <v>0.31477884252801902</v>
      </c>
      <c r="G162" s="56">
        <v>1.96008617198977E-4</v>
      </c>
      <c r="H162" s="56">
        <v>6.4644321849955102E-3</v>
      </c>
      <c r="I162" t="str">
        <f t="shared" si="8"/>
        <v>Down</v>
      </c>
    </row>
    <row r="163" spans="1:10" x14ac:dyDescent="0.2">
      <c r="A163" s="55" t="s">
        <v>753</v>
      </c>
      <c r="B163" s="55" t="str">
        <f t="shared" si="6"/>
        <v>PQQ enzyme repeat domain protein</v>
      </c>
      <c r="C163" s="55" t="str">
        <f t="shared" si="7"/>
        <v>AKB53655.1</v>
      </c>
      <c r="D163" s="60">
        <v>126.947570204364</v>
      </c>
      <c r="E163" s="60">
        <v>-0.95615357583655403</v>
      </c>
      <c r="F163" s="60">
        <v>0.40525855425472601</v>
      </c>
      <c r="G163" s="56">
        <v>1.1382705963126701E-3</v>
      </c>
      <c r="H163" s="56">
        <v>1.8243730109176799E-2</v>
      </c>
      <c r="I163" t="str">
        <f t="shared" si="8"/>
        <v>Down</v>
      </c>
    </row>
    <row r="164" spans="1:10" x14ac:dyDescent="0.2">
      <c r="A164" s="55" t="s">
        <v>1675</v>
      </c>
      <c r="B164" s="55" t="str">
        <f t="shared" si="6"/>
        <v>Additional substrate-specific component NikN of nickel ECF transporter</v>
      </c>
      <c r="C164" s="55" t="str">
        <f t="shared" si="7"/>
        <v>AKB56130.1</v>
      </c>
      <c r="D164" s="60">
        <v>603.72375644547799</v>
      </c>
      <c r="E164" s="60">
        <v>-0.95749966098080597</v>
      </c>
      <c r="F164" s="60">
        <v>0.26514118022414601</v>
      </c>
      <c r="G164" s="56">
        <v>2.4086255741203099E-5</v>
      </c>
      <c r="H164" s="56">
        <v>1.8056922045985801E-3</v>
      </c>
      <c r="I164" t="str">
        <f t="shared" si="8"/>
        <v>Down</v>
      </c>
    </row>
    <row r="165" spans="1:10" x14ac:dyDescent="0.2">
      <c r="A165" s="55" t="s">
        <v>1797</v>
      </c>
      <c r="B165" s="55" t="str">
        <f t="shared" si="6"/>
        <v>hypothetical protein</v>
      </c>
      <c r="C165" s="55" t="str">
        <f t="shared" si="7"/>
        <v>AKB55465.1</v>
      </c>
      <c r="D165" s="60">
        <v>63.952038850720903</v>
      </c>
      <c r="E165" s="60">
        <v>-0.98655403478999704</v>
      </c>
      <c r="F165" s="60">
        <v>0.48677360481894799</v>
      </c>
      <c r="G165" s="56">
        <v>2.37353966884543E-3</v>
      </c>
      <c r="H165" s="56">
        <v>3.0950445989756201E-2</v>
      </c>
      <c r="I165" t="str">
        <f t="shared" si="8"/>
        <v>Down</v>
      </c>
    </row>
    <row r="166" spans="1:10" x14ac:dyDescent="0.2">
      <c r="A166" s="55" t="s">
        <v>1777</v>
      </c>
      <c r="B166" s="55" t="str">
        <f t="shared" si="6"/>
        <v>hypothetical protein</v>
      </c>
      <c r="C166" s="55" t="str">
        <f t="shared" si="7"/>
        <v>AKB54661.1</v>
      </c>
      <c r="D166" s="60">
        <v>319.61000073453101</v>
      </c>
      <c r="E166" s="60">
        <v>-0.98762219633215897</v>
      </c>
      <c r="F166" s="60">
        <v>0.32502089725376998</v>
      </c>
      <c r="G166" s="56">
        <v>1.7061104456982801E-4</v>
      </c>
      <c r="H166" s="56">
        <v>6.4644321849955102E-3</v>
      </c>
      <c r="I166" t="str">
        <f t="shared" si="8"/>
        <v>Down</v>
      </c>
    </row>
    <row r="167" spans="1:10" x14ac:dyDescent="0.2">
      <c r="A167" s="55" t="s">
        <v>1771</v>
      </c>
      <c r="B167" s="55" t="str">
        <f t="shared" si="6"/>
        <v>Zinc finger protein</v>
      </c>
      <c r="C167" s="55" t="str">
        <f t="shared" si="7"/>
        <v>AKB54403.1</v>
      </c>
      <c r="D167" s="60">
        <v>271.89645304535901</v>
      </c>
      <c r="E167" s="60">
        <v>-0.98911269050966799</v>
      </c>
      <c r="F167" s="60">
        <v>0.38190124367307998</v>
      </c>
      <c r="G167" s="56">
        <v>6.3254479937743899E-4</v>
      </c>
      <c r="H167" s="56">
        <v>1.1549138785979299E-2</v>
      </c>
      <c r="I167" t="str">
        <f t="shared" si="8"/>
        <v>Down</v>
      </c>
    </row>
    <row r="168" spans="1:10" x14ac:dyDescent="0.2">
      <c r="A168" s="55" t="s">
        <v>1499</v>
      </c>
      <c r="B168" s="55" t="str">
        <f t="shared" si="6"/>
        <v>CO dehydrogenase/acetyl-CoA synthase subunit epsilon, CO dehydrogenase subcomplex</v>
      </c>
      <c r="C168" s="55" t="str">
        <f t="shared" si="7"/>
        <v>AKB53625.1</v>
      </c>
      <c r="D168" s="60">
        <v>804.77463312959605</v>
      </c>
      <c r="E168" s="60">
        <v>-0.99547276398943496</v>
      </c>
      <c r="F168" s="60">
        <v>0.21389759193531199</v>
      </c>
      <c r="G168" s="56">
        <v>2.6207569969302901E-7</v>
      </c>
      <c r="H168" s="56">
        <v>5.07553271738833E-5</v>
      </c>
      <c r="I168" t="str">
        <f t="shared" si="8"/>
        <v>Down</v>
      </c>
    </row>
    <row r="169" spans="1:10" x14ac:dyDescent="0.2">
      <c r="A169" s="55" t="s">
        <v>1730</v>
      </c>
      <c r="B169" s="55" t="str">
        <f t="shared" si="6"/>
        <v>Methylcobalamin:coenzyme M methyltransferase, methanol-specific</v>
      </c>
      <c r="C169" s="55" t="str">
        <f t="shared" si="7"/>
        <v>AKB55352.1</v>
      </c>
      <c r="D169" s="60">
        <v>383.15701830183798</v>
      </c>
      <c r="E169" s="60">
        <v>-1.0015499176942699</v>
      </c>
      <c r="F169" s="60">
        <v>0.249419451691441</v>
      </c>
      <c r="G169" s="56">
        <v>4.69746261675935E-6</v>
      </c>
      <c r="H169" s="56">
        <v>4.3715556661154501E-4</v>
      </c>
      <c r="I169" t="str">
        <f t="shared" si="8"/>
        <v>Down</v>
      </c>
    </row>
    <row r="170" spans="1:10" x14ac:dyDescent="0.2">
      <c r="A170" s="55" t="s">
        <v>1734</v>
      </c>
      <c r="B170" s="55" t="str">
        <f t="shared" si="6"/>
        <v>CO dehydrogenase/acetyl-CoA synthase subunit alpha, CO dehydrogenase subcomplex</v>
      </c>
      <c r="C170" s="55" t="str">
        <f t="shared" si="7"/>
        <v>AKB55753.1</v>
      </c>
      <c r="D170" s="60">
        <v>1460.7306082139801</v>
      </c>
      <c r="E170" s="60">
        <v>-1.0148663544052099</v>
      </c>
      <c r="F170" s="60">
        <v>0.21962546134084299</v>
      </c>
      <c r="G170" s="56">
        <v>3.0216185592585202E-7</v>
      </c>
      <c r="H170" s="56">
        <v>5.4017242551667602E-5</v>
      </c>
      <c r="I170" t="str">
        <f t="shared" si="8"/>
        <v>Down</v>
      </c>
    </row>
    <row r="171" spans="1:10" x14ac:dyDescent="0.2">
      <c r="A171" s="55" t="s">
        <v>1306</v>
      </c>
      <c r="B171" s="55" t="str">
        <f t="shared" si="6"/>
        <v>Protein-disulfide reductase</v>
      </c>
      <c r="C171" s="55" t="str">
        <f t="shared" si="7"/>
        <v>AKB54404.1</v>
      </c>
      <c r="D171" s="60">
        <v>1011.10499499624</v>
      </c>
      <c r="E171" s="60">
        <v>-1.0202366793887101</v>
      </c>
      <c r="F171" s="60">
        <v>0.33017839375476699</v>
      </c>
      <c r="G171" s="56">
        <v>1.3540793068439499E-4</v>
      </c>
      <c r="H171" s="56">
        <v>6.2937606182106804E-3</v>
      </c>
      <c r="I171" t="str">
        <f t="shared" si="8"/>
        <v>Down</v>
      </c>
    </row>
    <row r="172" spans="1:10" x14ac:dyDescent="0.2">
      <c r="A172" s="55" t="s">
        <v>1737</v>
      </c>
      <c r="B172" s="55" t="str">
        <f t="shared" si="6"/>
        <v>hypothetical protein</v>
      </c>
      <c r="C172" s="55" t="str">
        <f t="shared" si="7"/>
        <v>AKB55956.1</v>
      </c>
      <c r="D172" s="60">
        <v>77.717831480947297</v>
      </c>
      <c r="E172" s="60">
        <v>-1.02256034781899</v>
      </c>
      <c r="F172" s="60">
        <v>0.49852389897604499</v>
      </c>
      <c r="G172" s="56">
        <v>2.0343597665312802E-3</v>
      </c>
      <c r="H172" s="56">
        <v>2.7487512194294701E-2</v>
      </c>
      <c r="I172" t="str">
        <f t="shared" si="8"/>
        <v>Down</v>
      </c>
    </row>
    <row r="173" spans="1:10" x14ac:dyDescent="0.2">
      <c r="A173" s="55" t="s">
        <v>1149</v>
      </c>
      <c r="B173" s="55" t="str">
        <f t="shared" si="6"/>
        <v>Dissimilatory sulfite reductase (desulfoviridin), alpha and beta subunits</v>
      </c>
      <c r="C173" s="55" t="str">
        <f t="shared" si="7"/>
        <v>AKB53911.1</v>
      </c>
      <c r="D173" s="60">
        <v>989.35439814000404</v>
      </c>
      <c r="E173" s="60">
        <v>-1.02507738825408</v>
      </c>
      <c r="F173" s="60">
        <v>0.36341939197760098</v>
      </c>
      <c r="G173" s="56">
        <v>3.0319410850452298E-4</v>
      </c>
      <c r="H173" s="56">
        <v>6.4644321849955102E-3</v>
      </c>
      <c r="I173" t="str">
        <f t="shared" si="8"/>
        <v>Down</v>
      </c>
    </row>
    <row r="174" spans="1:10" x14ac:dyDescent="0.2">
      <c r="A174" s="55" t="s">
        <v>1633</v>
      </c>
      <c r="B174" s="55" t="str">
        <f t="shared" si="6"/>
        <v>SSU ribosomal protein S14e (S11p)</v>
      </c>
      <c r="C174" s="55" t="str">
        <f t="shared" si="7"/>
        <v>AKB55576.1</v>
      </c>
      <c r="D174" s="60">
        <v>635.89667550859701</v>
      </c>
      <c r="E174" s="60">
        <v>-1.0262371755341499</v>
      </c>
      <c r="F174" s="60">
        <v>0.35275278470044402</v>
      </c>
      <c r="G174" s="56">
        <v>2.8696556809090399E-4</v>
      </c>
      <c r="H174" s="56">
        <v>6.4644321849955102E-3</v>
      </c>
      <c r="I174" t="str">
        <f t="shared" si="8"/>
        <v>Down</v>
      </c>
    </row>
    <row r="175" spans="1:10" x14ac:dyDescent="0.2">
      <c r="A175" s="55" t="s">
        <v>262</v>
      </c>
      <c r="B175" s="55" t="str">
        <f t="shared" si="6"/>
        <v>Monomethylamine permease</v>
      </c>
      <c r="C175" s="55" t="str">
        <f t="shared" si="7"/>
        <v>AKB53147.1</v>
      </c>
      <c r="D175" s="60">
        <v>316.10855056185397</v>
      </c>
      <c r="E175" s="60">
        <v>-1.0416732461295499</v>
      </c>
      <c r="F175" s="60">
        <v>0.32985678229012499</v>
      </c>
      <c r="G175" s="56">
        <v>1.03092800772853E-4</v>
      </c>
      <c r="H175" s="56">
        <v>5.4451742953661401E-3</v>
      </c>
      <c r="I175" t="str">
        <f t="shared" si="8"/>
        <v>Down</v>
      </c>
    </row>
    <row r="176" spans="1:10" x14ac:dyDescent="0.2">
      <c r="A176" s="55" t="s">
        <v>1288</v>
      </c>
      <c r="B176" s="55" t="str">
        <f t="shared" si="6"/>
        <v>CO dehydrogenase/acetyl-CoA synthase subunit alpha, CO dehydrogenase subcomplex</v>
      </c>
      <c r="C176" s="55" t="str">
        <f t="shared" si="7"/>
        <v>AKB53626.1</v>
      </c>
      <c r="D176" s="60">
        <v>5263.4360495860701</v>
      </c>
      <c r="E176" s="60">
        <v>-1.04190173738207</v>
      </c>
      <c r="F176" s="60">
        <v>0.22423539887028801</v>
      </c>
      <c r="G176" s="56">
        <v>2.6094810151386102E-7</v>
      </c>
      <c r="H176" s="56">
        <v>5.07553271738833E-5</v>
      </c>
      <c r="I176" t="str">
        <f t="shared" si="8"/>
        <v>Down</v>
      </c>
      <c r="J176" s="40"/>
    </row>
    <row r="177" spans="1:9" x14ac:dyDescent="0.2">
      <c r="A177" s="55" t="s">
        <v>1781</v>
      </c>
      <c r="B177" s="55" t="str">
        <f t="shared" si="6"/>
        <v>hypothetical protein</v>
      </c>
      <c r="C177" s="55" t="str">
        <f t="shared" si="7"/>
        <v>AKB54737.1</v>
      </c>
      <c r="D177" s="60">
        <v>139.535726770331</v>
      </c>
      <c r="E177" s="60">
        <v>-1.04877613132214</v>
      </c>
      <c r="F177" s="60">
        <v>0.33464650078799602</v>
      </c>
      <c r="G177" s="56">
        <v>1.13055809166358E-4</v>
      </c>
      <c r="H177" s="56">
        <v>5.5902489468641504E-3</v>
      </c>
      <c r="I177" t="str">
        <f t="shared" si="8"/>
        <v>Down</v>
      </c>
    </row>
    <row r="178" spans="1:9" x14ac:dyDescent="0.2">
      <c r="A178" s="55" t="s">
        <v>1767</v>
      </c>
      <c r="B178" s="55" t="str">
        <f t="shared" si="6"/>
        <v>Copper(I) chaperone CopZ</v>
      </c>
      <c r="C178" s="55" t="str">
        <f t="shared" si="7"/>
        <v>AKB54036.1</v>
      </c>
      <c r="D178" s="60">
        <v>57.8096882552721</v>
      </c>
      <c r="E178" s="60">
        <v>-1.0521125167446701</v>
      </c>
      <c r="F178" s="60">
        <v>0.60477075697161897</v>
      </c>
      <c r="G178" s="56">
        <v>3.5155750877237202E-3</v>
      </c>
      <c r="H178" s="56">
        <v>4.2332624372383103E-2</v>
      </c>
      <c r="I178" t="str">
        <f t="shared" si="8"/>
        <v>Down</v>
      </c>
    </row>
    <row r="179" spans="1:9" x14ac:dyDescent="0.2">
      <c r="A179" s="55" t="s">
        <v>1810</v>
      </c>
      <c r="B179" s="55" t="str">
        <f t="shared" si="6"/>
        <v>ferredoxin</v>
      </c>
      <c r="C179" s="55" t="str">
        <f t="shared" si="7"/>
        <v>AKB56249.1</v>
      </c>
      <c r="D179" s="60">
        <v>83.329893982164606</v>
      </c>
      <c r="E179" s="60">
        <v>-1.06028964231349</v>
      </c>
      <c r="F179" s="60">
        <v>0.43528873744888902</v>
      </c>
      <c r="G179" s="56">
        <v>1.1706411789628099E-3</v>
      </c>
      <c r="H179" s="56">
        <v>1.8634041780202601E-2</v>
      </c>
      <c r="I179" t="str">
        <f t="shared" si="8"/>
        <v>Down</v>
      </c>
    </row>
    <row r="180" spans="1:9" x14ac:dyDescent="0.2">
      <c r="A180" s="55" t="s">
        <v>231</v>
      </c>
      <c r="B180" s="55" t="str">
        <f t="shared" si="6"/>
        <v>hypothetical protein</v>
      </c>
      <c r="C180" s="55" t="str">
        <f t="shared" si="7"/>
        <v>AKB53444.1</v>
      </c>
      <c r="D180" s="60">
        <v>345.15381343310798</v>
      </c>
      <c r="E180" s="60">
        <v>-1.0883893271595699</v>
      </c>
      <c r="F180" s="60">
        <v>0.39972962447813598</v>
      </c>
      <c r="G180" s="56">
        <v>3.6948953316271702E-4</v>
      </c>
      <c r="H180" s="56">
        <v>7.53240065851013E-3</v>
      </c>
      <c r="I180" t="str">
        <f t="shared" si="8"/>
        <v>Down</v>
      </c>
    </row>
    <row r="181" spans="1:9" x14ac:dyDescent="0.2">
      <c r="A181" s="55" t="s">
        <v>1756</v>
      </c>
      <c r="B181" s="55" t="str">
        <f t="shared" si="6"/>
        <v>hypothetical protein</v>
      </c>
      <c r="C181" s="55" t="str">
        <f t="shared" si="7"/>
        <v>AKB53449.1</v>
      </c>
      <c r="D181" s="60">
        <v>301.09791021612801</v>
      </c>
      <c r="E181" s="60">
        <v>-1.1001150314322601</v>
      </c>
      <c r="F181" s="60">
        <v>0.33113953065985202</v>
      </c>
      <c r="G181" s="56">
        <v>5.75509122965871E-5</v>
      </c>
      <c r="H181" s="56">
        <v>3.5196926362439001E-3</v>
      </c>
      <c r="I181" t="str">
        <f t="shared" si="8"/>
        <v>Down</v>
      </c>
    </row>
    <row r="182" spans="1:9" x14ac:dyDescent="0.2">
      <c r="A182" s="55" t="s">
        <v>1259</v>
      </c>
      <c r="B182" s="55" t="str">
        <f t="shared" si="6"/>
        <v>response regulator receiver</v>
      </c>
      <c r="C182" s="55" t="str">
        <f t="shared" si="7"/>
        <v>AKB53960.1</v>
      </c>
      <c r="D182" s="60">
        <v>186.65111923600799</v>
      </c>
      <c r="E182" s="60">
        <v>-1.1012126677737599</v>
      </c>
      <c r="F182" s="60">
        <v>0.334586144653994</v>
      </c>
      <c r="G182" s="56">
        <v>6.4448784317350897E-5</v>
      </c>
      <c r="H182" s="56">
        <v>3.7170776917868501E-3</v>
      </c>
      <c r="I182" t="str">
        <f t="shared" si="8"/>
        <v>Down</v>
      </c>
    </row>
    <row r="183" spans="1:9" x14ac:dyDescent="0.2">
      <c r="A183" s="55" t="s">
        <v>1094</v>
      </c>
      <c r="B183" s="55" t="str">
        <f t="shared" si="6"/>
        <v>Methanol methyltransferase corrinoid protein</v>
      </c>
      <c r="C183" s="55" t="str">
        <f t="shared" si="7"/>
        <v>AKB53301.1</v>
      </c>
      <c r="D183" s="60">
        <v>557.92461667536395</v>
      </c>
      <c r="E183" s="60">
        <v>-1.12408833337588</v>
      </c>
      <c r="F183" s="60">
        <v>0.58556888895332904</v>
      </c>
      <c r="G183" s="56">
        <v>2.33439502235474E-3</v>
      </c>
      <c r="H183" s="56">
        <v>3.0824625181547799E-2</v>
      </c>
      <c r="I183" t="str">
        <f t="shared" si="8"/>
        <v>Down</v>
      </c>
    </row>
    <row r="184" spans="1:9" x14ac:dyDescent="0.2">
      <c r="A184" s="55" t="s">
        <v>1798</v>
      </c>
      <c r="B184" s="55" t="str">
        <f t="shared" si="6"/>
        <v>Heat shock protein</v>
      </c>
      <c r="C184" s="55" t="str">
        <f t="shared" si="7"/>
        <v>AKB55512.1</v>
      </c>
      <c r="D184" s="60">
        <v>56.624703012748199</v>
      </c>
      <c r="E184" s="60">
        <v>-1.1271763074908401</v>
      </c>
      <c r="F184" s="60">
        <v>0.53046769295120999</v>
      </c>
      <c r="G184" s="56">
        <v>1.60367765930939E-3</v>
      </c>
      <c r="H184" s="56">
        <v>2.3293418001468801E-2</v>
      </c>
      <c r="I184" t="str">
        <f t="shared" si="8"/>
        <v>Down</v>
      </c>
    </row>
    <row r="185" spans="1:9" x14ac:dyDescent="0.2">
      <c r="A185" s="55" t="s">
        <v>1804</v>
      </c>
      <c r="B185" s="55" t="str">
        <f t="shared" si="6"/>
        <v>hypothetical protein</v>
      </c>
      <c r="C185" s="55" t="str">
        <f t="shared" si="7"/>
        <v>AKB55827.1</v>
      </c>
      <c r="D185" s="60">
        <v>42.708069419035397</v>
      </c>
      <c r="E185" s="60">
        <v>-1.1531346695487099</v>
      </c>
      <c r="F185" s="60">
        <v>0.55655395171606004</v>
      </c>
      <c r="G185" s="56">
        <v>1.6848919074951201E-3</v>
      </c>
      <c r="H185" s="56">
        <v>2.4170918475423801E-2</v>
      </c>
      <c r="I185" t="str">
        <f t="shared" si="8"/>
        <v>Down</v>
      </c>
    </row>
    <row r="186" spans="1:9" x14ac:dyDescent="0.2">
      <c r="A186" s="55" t="s">
        <v>1103</v>
      </c>
      <c r="B186" s="55" t="str">
        <f t="shared" si="6"/>
        <v>Methanol methyltransferase corrinoid protein</v>
      </c>
      <c r="C186" s="55" t="str">
        <f t="shared" si="7"/>
        <v>AKB55350.1</v>
      </c>
      <c r="D186" s="60">
        <v>2482.2525698115901</v>
      </c>
      <c r="E186" s="60">
        <v>-1.1588414901572499</v>
      </c>
      <c r="F186" s="60">
        <v>0.31049206705837701</v>
      </c>
      <c r="G186" s="56">
        <v>1.2192012503308499E-5</v>
      </c>
      <c r="H186" s="56">
        <v>9.7704265716168706E-4</v>
      </c>
      <c r="I186" t="str">
        <f t="shared" si="8"/>
        <v>Down</v>
      </c>
    </row>
    <row r="187" spans="1:9" x14ac:dyDescent="0.2">
      <c r="A187" s="55" t="s">
        <v>1442</v>
      </c>
      <c r="B187" s="55" t="str">
        <f t="shared" si="6"/>
        <v>Lead, cadmium, zinc and mercury transporting ATPase</v>
      </c>
      <c r="C187" s="55" t="str">
        <f t="shared" si="7"/>
        <v>AKB54030.1</v>
      </c>
      <c r="D187" s="60">
        <v>83.838033447003994</v>
      </c>
      <c r="E187" s="60">
        <v>-1.20983746698899</v>
      </c>
      <c r="F187" s="60">
        <v>0.48676172689172598</v>
      </c>
      <c r="G187" s="56">
        <v>6.4606170799635704E-4</v>
      </c>
      <c r="H187" s="56">
        <v>1.1549138785979299E-2</v>
      </c>
      <c r="I187" t="str">
        <f t="shared" si="8"/>
        <v>Down</v>
      </c>
    </row>
    <row r="188" spans="1:9" x14ac:dyDescent="0.2">
      <c r="A188" s="55" t="s">
        <v>1779</v>
      </c>
      <c r="B188" s="55" t="str">
        <f t="shared" si="6"/>
        <v>Metal dependent hydrolase</v>
      </c>
      <c r="C188" s="55" t="str">
        <f t="shared" si="7"/>
        <v>AKB54728.1</v>
      </c>
      <c r="D188" s="60">
        <v>41.298833674702699</v>
      </c>
      <c r="E188" s="60">
        <v>-1.21389387645641</v>
      </c>
      <c r="F188" s="60">
        <v>0.53045994513341499</v>
      </c>
      <c r="G188" s="56">
        <v>1.01558066423604E-3</v>
      </c>
      <c r="H188" s="56">
        <v>1.66059311380264E-2</v>
      </c>
      <c r="I188" t="str">
        <f t="shared" si="8"/>
        <v>Down</v>
      </c>
    </row>
    <row r="189" spans="1:9" x14ac:dyDescent="0.2">
      <c r="A189" s="55" t="s">
        <v>1074</v>
      </c>
      <c r="B189" s="55" t="str">
        <f t="shared" si="6"/>
        <v>Methanol methyltransferase corrinoid protein</v>
      </c>
      <c r="C189" s="55" t="str">
        <f t="shared" si="7"/>
        <v>AKB56318.1</v>
      </c>
      <c r="D189" s="60">
        <v>4630.3178283465204</v>
      </c>
      <c r="E189" s="60">
        <v>-1.2142024898503001</v>
      </c>
      <c r="F189" s="60">
        <v>0.444319760696406</v>
      </c>
      <c r="G189" s="56">
        <v>3.26371622534586E-4</v>
      </c>
      <c r="H189" s="56">
        <v>6.7787053380650901E-3</v>
      </c>
      <c r="I189" t="str">
        <f t="shared" si="8"/>
        <v>Down</v>
      </c>
    </row>
    <row r="190" spans="1:9" x14ac:dyDescent="0.2">
      <c r="A190" s="55" t="s">
        <v>1718</v>
      </c>
      <c r="B190" s="55" t="str">
        <f t="shared" si="6"/>
        <v>hypothetical protein</v>
      </c>
      <c r="C190" s="55" t="str">
        <f t="shared" si="7"/>
        <v>AKB54402.1</v>
      </c>
      <c r="D190" s="60">
        <v>387.80764342274801</v>
      </c>
      <c r="E190" s="60">
        <v>-1.29492822333846</v>
      </c>
      <c r="F190" s="60">
        <v>0.36247394463877902</v>
      </c>
      <c r="G190" s="56">
        <v>1.86367228994875E-5</v>
      </c>
      <c r="H190" s="56">
        <v>1.44372480061363E-3</v>
      </c>
      <c r="I190" t="str">
        <f t="shared" si="8"/>
        <v>Down</v>
      </c>
    </row>
    <row r="191" spans="1:9" x14ac:dyDescent="0.2">
      <c r="A191" s="55" t="s">
        <v>1764</v>
      </c>
      <c r="B191" s="55" t="str">
        <f t="shared" si="6"/>
        <v>hypothetical protein</v>
      </c>
      <c r="C191" s="55" t="str">
        <f t="shared" si="7"/>
        <v>AKB53909.1</v>
      </c>
      <c r="D191" s="60">
        <v>419.96187487200399</v>
      </c>
      <c r="E191" s="60">
        <v>-1.3308465917130401</v>
      </c>
      <c r="F191" s="60">
        <v>0.61838955501552095</v>
      </c>
      <c r="G191" s="56">
        <v>1.25705784103273E-3</v>
      </c>
      <c r="H191" s="56">
        <v>1.93470359109938E-2</v>
      </c>
      <c r="I191" t="str">
        <f t="shared" si="8"/>
        <v>Down</v>
      </c>
    </row>
    <row r="192" spans="1:9" x14ac:dyDescent="0.2">
      <c r="A192" s="55" t="s">
        <v>1121</v>
      </c>
      <c r="B192" s="55" t="str">
        <f t="shared" si="6"/>
        <v>hypothetical protein</v>
      </c>
      <c r="C192" s="55" t="str">
        <f t="shared" si="7"/>
        <v>AKB53512.1</v>
      </c>
      <c r="D192" s="60">
        <v>53.648061055041701</v>
      </c>
      <c r="E192" s="60">
        <v>-1.33318240996922</v>
      </c>
      <c r="F192" s="60">
        <v>0.77033049173199397</v>
      </c>
      <c r="G192" s="56">
        <v>3.0935167483414601E-3</v>
      </c>
      <c r="H192" s="56">
        <v>3.7838594332345002E-2</v>
      </c>
      <c r="I192" t="str">
        <f t="shared" si="8"/>
        <v>Down</v>
      </c>
    </row>
    <row r="193" spans="1:9" x14ac:dyDescent="0.2">
      <c r="A193" s="55" t="s">
        <v>1754</v>
      </c>
      <c r="B193" s="55" t="str">
        <f t="shared" si="6"/>
        <v>Oligopeptide transport ATP-binding protein OppF</v>
      </c>
      <c r="C193" s="55" t="str">
        <f t="shared" si="7"/>
        <v>AKB53380.1</v>
      </c>
      <c r="D193" s="60">
        <v>63.8997082736294</v>
      </c>
      <c r="E193" s="60">
        <v>-1.33490294259062</v>
      </c>
      <c r="F193" s="60">
        <v>0.45369302530725802</v>
      </c>
      <c r="G193" s="56">
        <v>1.68432716221692E-4</v>
      </c>
      <c r="H193" s="56">
        <v>6.4644321849955102E-3</v>
      </c>
      <c r="I193" t="str">
        <f t="shared" si="8"/>
        <v>Down</v>
      </c>
    </row>
    <row r="194" spans="1:9" x14ac:dyDescent="0.2">
      <c r="A194" s="55" t="s">
        <v>1713</v>
      </c>
      <c r="B194" s="55" t="str">
        <f t="shared" si="6"/>
        <v>hypothetical protein</v>
      </c>
      <c r="C194" s="55" t="str">
        <f t="shared" si="7"/>
        <v>AKB53910.1</v>
      </c>
      <c r="D194" s="60">
        <v>189.49544810093801</v>
      </c>
      <c r="E194" s="60">
        <v>-1.34196765683976</v>
      </c>
      <c r="F194" s="60">
        <v>0.34103803108161101</v>
      </c>
      <c r="G194" s="56">
        <v>4.8907249276678896E-6</v>
      </c>
      <c r="H194" s="56">
        <v>4.3715556661154501E-4</v>
      </c>
      <c r="I194" t="str">
        <f t="shared" si="8"/>
        <v>Down</v>
      </c>
    </row>
    <row r="195" spans="1:9" x14ac:dyDescent="0.2">
      <c r="A195" s="55" t="s">
        <v>114</v>
      </c>
      <c r="B195" s="55" t="str">
        <f t="shared" si="6"/>
        <v>GPR1/FUN34/yaaH family protein</v>
      </c>
      <c r="C195" s="55" t="str">
        <f t="shared" si="7"/>
        <v>AKB56320.1</v>
      </c>
      <c r="D195" s="60">
        <v>359.66651221063802</v>
      </c>
      <c r="E195" s="60">
        <v>-1.3607919324011699</v>
      </c>
      <c r="F195" s="60">
        <v>0.33485016956548602</v>
      </c>
      <c r="G195" s="56">
        <v>2.9388822178458599E-6</v>
      </c>
      <c r="H195" s="56">
        <v>3.4149811371368899E-4</v>
      </c>
      <c r="I195" t="str">
        <f t="shared" si="8"/>
        <v>Down</v>
      </c>
    </row>
    <row r="196" spans="1:9" x14ac:dyDescent="0.2">
      <c r="A196" s="55" t="s">
        <v>1760</v>
      </c>
      <c r="B196" s="55" t="str">
        <f t="shared" si="6"/>
        <v>Nitroreductase family protein</v>
      </c>
      <c r="C196" s="55" t="str">
        <f t="shared" si="7"/>
        <v>AKB53704.1</v>
      </c>
      <c r="D196" s="60">
        <v>40.675946699720797</v>
      </c>
      <c r="E196" s="60">
        <v>-1.40083454700953</v>
      </c>
      <c r="F196" s="60">
        <v>0.53001183513260197</v>
      </c>
      <c r="G196" s="56">
        <v>4.81807585222257E-4</v>
      </c>
      <c r="H196" s="56">
        <v>9.5803191288325196E-3</v>
      </c>
      <c r="I196" t="str">
        <f t="shared" si="8"/>
        <v>Down</v>
      </c>
    </row>
    <row r="197" spans="1:9" x14ac:dyDescent="0.2">
      <c r="A197" s="55" t="s">
        <v>1786</v>
      </c>
      <c r="B197" s="55" t="str">
        <f t="shared" si="6"/>
        <v>hypothetical protein</v>
      </c>
      <c r="C197" s="55" t="str">
        <f t="shared" si="7"/>
        <v>AKB55016.1</v>
      </c>
      <c r="D197" s="60">
        <v>73.148851280840901</v>
      </c>
      <c r="E197" s="60">
        <v>-1.4155277031637601</v>
      </c>
      <c r="F197" s="60">
        <v>0.47433302239603298</v>
      </c>
      <c r="G197" s="56">
        <v>1.0198360339372601E-4</v>
      </c>
      <c r="H197" s="56">
        <v>5.4451742953661401E-3</v>
      </c>
      <c r="I197" t="str">
        <f t="shared" si="8"/>
        <v>Down</v>
      </c>
    </row>
    <row r="198" spans="1:9" x14ac:dyDescent="0.2">
      <c r="A198" s="55" t="s">
        <v>190</v>
      </c>
      <c r="B198" s="55" t="str">
        <f t="shared" si="6"/>
        <v>Dimethylamine:corrinoid methyltransferase</v>
      </c>
      <c r="C198" s="55" t="str">
        <f t="shared" si="7"/>
        <v>AKB53924.1</v>
      </c>
      <c r="D198" s="60">
        <v>6682.6439785901903</v>
      </c>
      <c r="E198" s="60">
        <v>-1.42327390291659</v>
      </c>
      <c r="F198" s="60">
        <v>0.32053071997652299</v>
      </c>
      <c r="G198" s="56">
        <v>2.1059954771258399E-8</v>
      </c>
      <c r="H198" s="56">
        <v>6.1179168610505801E-6</v>
      </c>
      <c r="I198" t="str">
        <f t="shared" si="8"/>
        <v>Down</v>
      </c>
    </row>
    <row r="199" spans="1:9" x14ac:dyDescent="0.2">
      <c r="A199" s="55" t="s">
        <v>1719</v>
      </c>
      <c r="B199" s="55" t="str">
        <f t="shared" si="6"/>
        <v>Methylthiol:coenzyme M methyltransferase corrinoid protein</v>
      </c>
      <c r="C199" s="55" t="str">
        <f t="shared" si="7"/>
        <v>AKB54539.1</v>
      </c>
      <c r="D199" s="60">
        <v>184.38432674183801</v>
      </c>
      <c r="E199" s="60">
        <v>-1.4335915895962701</v>
      </c>
      <c r="F199" s="60">
        <v>0.38067206461744602</v>
      </c>
      <c r="G199" s="56">
        <v>9.2099851229694503E-6</v>
      </c>
      <c r="H199" s="56">
        <v>7.64428765206464E-4</v>
      </c>
      <c r="I199" t="str">
        <f t="shared" si="8"/>
        <v>Down</v>
      </c>
    </row>
    <row r="200" spans="1:9" x14ac:dyDescent="0.2">
      <c r="A200" s="55" t="s">
        <v>1698</v>
      </c>
      <c r="B200" s="55" t="str">
        <f t="shared" ref="B200:B217" si="9">LEFT(A200,FIND("] [",A200)-1)</f>
        <v>Dimethylamine:corrinoid methyltransferase</v>
      </c>
      <c r="C200" s="55" t="str">
        <f t="shared" ref="C200:C217" si="10">RIGHT(A200,LEN(A200)-FIND("[protein_id=",A200)-11)</f>
        <v>AKB53455.1</v>
      </c>
      <c r="D200" s="60">
        <v>5806.8997220270203</v>
      </c>
      <c r="E200" s="60">
        <v>-1.4443364606451501</v>
      </c>
      <c r="F200" s="60">
        <v>0.300573873932861</v>
      </c>
      <c r="G200" s="56">
        <v>9.1129357933738502E-8</v>
      </c>
      <c r="H200" s="56">
        <v>2.1178462783800799E-5</v>
      </c>
      <c r="I200" t="str">
        <f t="shared" ref="I200:I217" si="11">IF(E200&lt;=0, "Down","Up")</f>
        <v>Down</v>
      </c>
    </row>
    <row r="201" spans="1:9" x14ac:dyDescent="0.2">
      <c r="A201" s="55" t="s">
        <v>1641</v>
      </c>
      <c r="B201" s="55" t="str">
        <f t="shared" si="9"/>
        <v>LSU ribosomal protein L35e (L29p)</v>
      </c>
      <c r="C201" s="55" t="str">
        <f t="shared" si="10"/>
        <v>AKB55603.1</v>
      </c>
      <c r="D201" s="60">
        <v>647.94640111193405</v>
      </c>
      <c r="E201" s="60">
        <v>-1.46331972124388</v>
      </c>
      <c r="F201" s="60">
        <v>0.34690475679563598</v>
      </c>
      <c r="G201" s="56">
        <v>1.3901324028399601E-6</v>
      </c>
      <c r="H201" s="56">
        <v>1.79481539122226E-4</v>
      </c>
      <c r="I201" t="str">
        <f t="shared" si="11"/>
        <v>Down</v>
      </c>
    </row>
    <row r="202" spans="1:9" x14ac:dyDescent="0.2">
      <c r="A202" s="55" t="s">
        <v>1721</v>
      </c>
      <c r="B202" s="55" t="str">
        <f t="shared" si="9"/>
        <v>Methylthiol:coenzyme M methyltransferase corrinoid protein</v>
      </c>
      <c r="C202" s="55" t="str">
        <f t="shared" si="10"/>
        <v>AKB54541.1</v>
      </c>
      <c r="D202" s="60">
        <v>80.941219084325397</v>
      </c>
      <c r="E202" s="60">
        <v>-1.4888477344829201</v>
      </c>
      <c r="F202" s="60">
        <v>0.50788782601385396</v>
      </c>
      <c r="G202" s="56">
        <v>1.7092060461921301E-4</v>
      </c>
      <c r="H202" s="56">
        <v>6.4644321849955102E-3</v>
      </c>
      <c r="I202" t="str">
        <f t="shared" si="11"/>
        <v>Down</v>
      </c>
    </row>
    <row r="203" spans="1:9" x14ac:dyDescent="0.2">
      <c r="A203" s="55" t="s">
        <v>1789</v>
      </c>
      <c r="B203" s="55" t="str">
        <f t="shared" si="9"/>
        <v>hypothetical protein</v>
      </c>
      <c r="C203" s="55" t="str">
        <f t="shared" si="10"/>
        <v>AKB55072.1</v>
      </c>
      <c r="D203" s="60">
        <v>62.291704010752099</v>
      </c>
      <c r="E203" s="60">
        <v>-1.4958269043108801</v>
      </c>
      <c r="F203" s="60">
        <v>0.51500232529613998</v>
      </c>
      <c r="G203" s="56">
        <v>1.68097797886328E-4</v>
      </c>
      <c r="H203" s="56">
        <v>6.4644321849955102E-3</v>
      </c>
      <c r="I203" t="str">
        <f t="shared" si="11"/>
        <v>Down</v>
      </c>
    </row>
    <row r="204" spans="1:9" x14ac:dyDescent="0.2">
      <c r="A204" s="55" t="s">
        <v>1714</v>
      </c>
      <c r="B204" s="55" t="str">
        <f t="shared" si="9"/>
        <v>Dimethylamine:corrinoid methyltransferase</v>
      </c>
      <c r="C204" s="55" t="str">
        <f t="shared" si="10"/>
        <v>AKB53955.1</v>
      </c>
      <c r="D204" s="60">
        <v>7881.3355743900001</v>
      </c>
      <c r="E204" s="60">
        <v>-1.5841694453403301</v>
      </c>
      <c r="F204" s="60">
        <v>0.30783727748947098</v>
      </c>
      <c r="G204" s="56">
        <v>1.5124871554766899E-8</v>
      </c>
      <c r="H204" s="56">
        <v>5.0214573561826203E-6</v>
      </c>
      <c r="I204" t="str">
        <f t="shared" si="11"/>
        <v>Down</v>
      </c>
    </row>
    <row r="205" spans="1:9" x14ac:dyDescent="0.2">
      <c r="A205" s="55" t="s">
        <v>239</v>
      </c>
      <c r="B205" s="55" t="str">
        <f t="shared" si="9"/>
        <v>Methanol:corrinoid methyltransferase</v>
      </c>
      <c r="C205" s="55" t="str">
        <f t="shared" si="10"/>
        <v>AKB53300.1</v>
      </c>
      <c r="D205" s="60">
        <v>692.69672558948298</v>
      </c>
      <c r="E205" s="60">
        <v>-1.59564282740504</v>
      </c>
      <c r="F205" s="60">
        <v>0.35736655363966102</v>
      </c>
      <c r="G205" s="56">
        <v>4.3548848065037099E-7</v>
      </c>
      <c r="H205" s="56">
        <v>7.2201888621350205E-5</v>
      </c>
      <c r="I205" t="str">
        <f t="shared" si="11"/>
        <v>Down</v>
      </c>
    </row>
    <row r="206" spans="1:9" x14ac:dyDescent="0.2">
      <c r="A206" s="55" t="s">
        <v>1774</v>
      </c>
      <c r="B206" s="55" t="str">
        <f t="shared" si="9"/>
        <v>Peptide methionine sulfoxide reductase MsrA</v>
      </c>
      <c r="C206" s="55" t="str">
        <f t="shared" si="10"/>
        <v>AKB54514.1</v>
      </c>
      <c r="D206" s="60">
        <v>46.0898357563768</v>
      </c>
      <c r="E206" s="60">
        <v>-1.6242640971428799</v>
      </c>
      <c r="F206" s="60">
        <v>0.48710989265833099</v>
      </c>
      <c r="G206" s="56">
        <v>3.2275818418029499E-5</v>
      </c>
      <c r="H206" s="56">
        <v>2.27300006071214E-3</v>
      </c>
      <c r="I206" t="str">
        <f t="shared" si="11"/>
        <v>Down</v>
      </c>
    </row>
    <row r="207" spans="1:9" x14ac:dyDescent="0.2">
      <c r="A207" s="55" t="s">
        <v>1304</v>
      </c>
      <c r="B207" s="55" t="str">
        <f t="shared" si="9"/>
        <v>Rhodanese-like domain protein</v>
      </c>
      <c r="C207" s="55" t="str">
        <f t="shared" si="10"/>
        <v>AKB53833.1</v>
      </c>
      <c r="D207" s="60">
        <v>100.672939025012</v>
      </c>
      <c r="E207" s="60">
        <v>-1.6832110496313799</v>
      </c>
      <c r="F207" s="60">
        <v>0.34255001940044699</v>
      </c>
      <c r="G207" s="56">
        <v>4.9545261938430898E-8</v>
      </c>
      <c r="H207" s="56">
        <v>1.2793687638323701E-5</v>
      </c>
      <c r="I207" t="str">
        <f t="shared" si="11"/>
        <v>Down</v>
      </c>
    </row>
    <row r="208" spans="1:9" x14ac:dyDescent="0.2">
      <c r="A208" s="55" t="s">
        <v>348</v>
      </c>
      <c r="B208" s="55" t="str">
        <f t="shared" si="9"/>
        <v>Thymidylate synthase</v>
      </c>
      <c r="C208" s="55" t="str">
        <f t="shared" si="10"/>
        <v>AKB55418.1</v>
      </c>
      <c r="D208" s="60">
        <v>89.458961588897694</v>
      </c>
      <c r="E208" s="60">
        <v>-1.7384031534578801</v>
      </c>
      <c r="F208" s="60">
        <v>0.44704076366874501</v>
      </c>
      <c r="G208" s="56">
        <v>4.8762388359896601E-6</v>
      </c>
      <c r="H208" s="56">
        <v>4.3715556661154501E-4</v>
      </c>
      <c r="I208" t="str">
        <f t="shared" si="11"/>
        <v>Down</v>
      </c>
    </row>
    <row r="209" spans="1:9" x14ac:dyDescent="0.2">
      <c r="A209" s="55" t="s">
        <v>380</v>
      </c>
      <c r="B209" s="55" t="str">
        <f t="shared" si="9"/>
        <v>Fmn-binding protein</v>
      </c>
      <c r="C209" s="55" t="str">
        <f t="shared" si="10"/>
        <v>AKB54032.1</v>
      </c>
      <c r="D209" s="60">
        <v>815.13544573275101</v>
      </c>
      <c r="E209" s="60">
        <v>-1.78832232399604</v>
      </c>
      <c r="F209" s="60">
        <v>0.29313808537548702</v>
      </c>
      <c r="G209" s="56">
        <v>6.1360961482764901E-11</v>
      </c>
      <c r="H209" s="56">
        <v>7.1301437242972799E-8</v>
      </c>
      <c r="I209" t="str">
        <f t="shared" si="11"/>
        <v>Down</v>
      </c>
    </row>
    <row r="210" spans="1:9" x14ac:dyDescent="0.2">
      <c r="A210" s="55" t="s">
        <v>1791</v>
      </c>
      <c r="B210" s="55" t="str">
        <f t="shared" si="9"/>
        <v>3-oxoacyl-[acyl-carrier protein] reductase</v>
      </c>
      <c r="C210" s="55" t="str">
        <f t="shared" si="10"/>
        <v>AKB55102.1</v>
      </c>
      <c r="D210" s="60">
        <v>44.567928980084602</v>
      </c>
      <c r="E210" s="60">
        <v>-1.8202388490449599</v>
      </c>
      <c r="F210" s="60">
        <v>0.75020691993548105</v>
      </c>
      <c r="G210" s="56">
        <v>5.1853096021762602E-4</v>
      </c>
      <c r="H210" s="56">
        <v>1.01266046348384E-2</v>
      </c>
      <c r="I210" t="str">
        <f t="shared" si="11"/>
        <v>Down</v>
      </c>
    </row>
    <row r="211" spans="1:9" x14ac:dyDescent="0.2">
      <c r="A211" s="55" t="s">
        <v>1276</v>
      </c>
      <c r="B211" s="55" t="str">
        <f t="shared" si="9"/>
        <v>dTDP-4-dehydrorhamnose 3,5-epimerase</v>
      </c>
      <c r="C211" s="55" t="str">
        <f t="shared" si="10"/>
        <v>AKB54031.1</v>
      </c>
      <c r="D211" s="60">
        <v>433.815184805912</v>
      </c>
      <c r="E211" s="60">
        <v>-1.8260077616150701</v>
      </c>
      <c r="F211" s="60">
        <v>0.33751662914396902</v>
      </c>
      <c r="G211" s="56">
        <v>4.68370795872182E-9</v>
      </c>
      <c r="H211" s="56">
        <v>2.7212343240173801E-6</v>
      </c>
      <c r="I211" t="str">
        <f t="shared" si="11"/>
        <v>Down</v>
      </c>
    </row>
    <row r="212" spans="1:9" x14ac:dyDescent="0.2">
      <c r="A212" s="55" t="s">
        <v>165</v>
      </c>
      <c r="B212" s="55" t="str">
        <f t="shared" si="9"/>
        <v>Dimethylamine permease</v>
      </c>
      <c r="C212" s="55" t="str">
        <f t="shared" si="10"/>
        <v>AKB53956.1</v>
      </c>
      <c r="D212" s="60">
        <v>1485.8010198086499</v>
      </c>
      <c r="E212" s="60">
        <v>-1.9581243552243099</v>
      </c>
      <c r="F212" s="60">
        <v>0.44231037563237402</v>
      </c>
      <c r="G212" s="56">
        <v>4.6601907457842198E-7</v>
      </c>
      <c r="H212" s="56">
        <v>7.2201888621350205E-5</v>
      </c>
      <c r="I212" t="str">
        <f t="shared" si="11"/>
        <v>Down</v>
      </c>
    </row>
    <row r="213" spans="1:9" x14ac:dyDescent="0.2">
      <c r="A213" s="55" t="s">
        <v>1195</v>
      </c>
      <c r="B213" s="55" t="str">
        <f t="shared" si="9"/>
        <v>Methanol:corrinoid methyltransferase</v>
      </c>
      <c r="C213" s="55" t="str">
        <f t="shared" si="10"/>
        <v>AKB55351.1</v>
      </c>
      <c r="D213" s="60">
        <v>3010.0753791543202</v>
      </c>
      <c r="E213" s="60">
        <v>-1.9898171440271799</v>
      </c>
      <c r="F213" s="60">
        <v>0.33947300759818</v>
      </c>
      <c r="G213" s="56">
        <v>2.4561586335751798E-10</v>
      </c>
      <c r="H213" s="56">
        <v>1.9027042214762399E-7</v>
      </c>
      <c r="I213" t="str">
        <f t="shared" si="11"/>
        <v>Down</v>
      </c>
    </row>
    <row r="214" spans="1:9" x14ac:dyDescent="0.2">
      <c r="A214" s="55" t="s">
        <v>1056</v>
      </c>
      <c r="B214" s="55" t="str">
        <f t="shared" si="9"/>
        <v>Methanol:corrinoid methyltransferase</v>
      </c>
      <c r="C214" s="55" t="str">
        <f t="shared" si="10"/>
        <v>AKB56319.1</v>
      </c>
      <c r="D214" s="60">
        <v>10009.270532856301</v>
      </c>
      <c r="E214" s="60">
        <v>-2.1405487498628899</v>
      </c>
      <c r="F214" s="60">
        <v>0.412894780100584</v>
      </c>
      <c r="G214" s="56">
        <v>1.0905736050231301E-8</v>
      </c>
      <c r="H214" s="56">
        <v>4.2241550967895803E-6</v>
      </c>
      <c r="I214" t="str">
        <f t="shared" si="11"/>
        <v>Down</v>
      </c>
    </row>
    <row r="215" spans="1:9" x14ac:dyDescent="0.2">
      <c r="A215" s="55" t="s">
        <v>1168</v>
      </c>
      <c r="B215" s="55" t="str">
        <f t="shared" si="9"/>
        <v>Nickel insertion protein</v>
      </c>
      <c r="C215" s="55" t="str">
        <f t="shared" si="10"/>
        <v>AKB54033.1</v>
      </c>
      <c r="D215" s="60">
        <v>3843.35737681307</v>
      </c>
      <c r="E215" s="60">
        <v>-2.20127237454028</v>
      </c>
      <c r="F215" s="60">
        <v>0.30646001426987401</v>
      </c>
      <c r="G215" s="56">
        <v>3.7104692686901001E-14</v>
      </c>
      <c r="H215" s="56">
        <v>8.6231305804357904E-11</v>
      </c>
      <c r="I215" t="str">
        <f t="shared" si="11"/>
        <v>Down</v>
      </c>
    </row>
    <row r="216" spans="1:9" x14ac:dyDescent="0.2">
      <c r="A216" s="55" t="s">
        <v>1702</v>
      </c>
      <c r="B216" s="55" t="str">
        <f t="shared" si="9"/>
        <v>hypothetical protein</v>
      </c>
      <c r="C216" s="55" t="str">
        <f t="shared" si="10"/>
        <v>AKB53514.1</v>
      </c>
      <c r="D216" s="60">
        <v>33.186752289117798</v>
      </c>
      <c r="E216" s="60">
        <v>-2.3940042988144401</v>
      </c>
      <c r="F216" s="60">
        <v>0.55879375771685302</v>
      </c>
      <c r="G216" s="56">
        <v>1.05282331262838E-6</v>
      </c>
      <c r="H216" s="56">
        <v>1.43927139914609E-4</v>
      </c>
      <c r="I216" t="str">
        <f t="shared" si="11"/>
        <v>Down</v>
      </c>
    </row>
    <row r="217" spans="1:9" x14ac:dyDescent="0.2">
      <c r="A217" s="55" t="s">
        <v>399</v>
      </c>
      <c r="B217" s="55" t="str">
        <f t="shared" si="9"/>
        <v>putative transporter PduT for various metalloporphyrins</v>
      </c>
      <c r="C217" s="55" t="str">
        <f t="shared" si="10"/>
        <v>AKB53513.1</v>
      </c>
      <c r="D217" s="60">
        <v>41.980797704444498</v>
      </c>
      <c r="E217" s="60">
        <v>-3.02727823571874</v>
      </c>
      <c r="F217" s="60">
        <v>0.57774954299591996</v>
      </c>
      <c r="G217" s="56">
        <v>8.8660152528520796E-9</v>
      </c>
      <c r="H217" s="56">
        <v>4.1209238895256504E-6</v>
      </c>
      <c r="I217" t="str">
        <f t="shared" si="11"/>
        <v>Down</v>
      </c>
    </row>
  </sheetData>
  <sortState xmlns:xlrd2="http://schemas.microsoft.com/office/spreadsheetml/2017/richdata2" ref="A8:I1048576">
    <sortCondition descending="1" ref="E7"/>
  </sortState>
  <conditionalFormatting sqref="I7">
    <cfRule type="containsText" dxfId="8" priority="3" operator="containsText" text="Up">
      <formula>NOT(ISERROR(SEARCH(("Up"),(I7))))</formula>
    </cfRule>
  </conditionalFormatting>
  <conditionalFormatting sqref="I7">
    <cfRule type="containsText" dxfId="7" priority="4" operator="containsText" text="Down">
      <formula>NOT(ISERROR(SEARCH(("Down"),(I7))))</formula>
    </cfRule>
  </conditionalFormatting>
  <conditionalFormatting sqref="I7">
    <cfRule type="colorScale" priority="5">
      <colorScale>
        <cfvo type="formula" val="Down"/>
        <cfvo type="formula" val="Up"/>
        <color rgb="FFFF0000"/>
        <color theme="9"/>
      </colorScale>
    </cfRule>
  </conditionalFormatting>
  <conditionalFormatting sqref="I7">
    <cfRule type="colorScale" priority="6">
      <colorScale>
        <cfvo type="min"/>
        <cfvo type="max"/>
        <color rgb="FFFF0000"/>
        <color theme="9"/>
      </colorScale>
    </cfRule>
  </conditionalFormatting>
  <conditionalFormatting sqref="I8:I1048576">
    <cfRule type="containsText" dxfId="6" priority="1" operator="containsText" text="Up">
      <formula>NOT(ISERROR(SEARCH(("Up"),(I8))))</formula>
    </cfRule>
    <cfRule type="containsText" dxfId="5" priority="2" operator="containsText" text="Down">
      <formula>NOT(ISERROR(SEARCH(("Down"),(I8))))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5"/>
  <sheetViews>
    <sheetView tabSelected="1" workbookViewId="0">
      <pane xSplit="2" ySplit="7" topLeftCell="C19" activePane="bottomRight" state="frozen"/>
      <selection pane="topRight" activeCell="C1" sqref="C1"/>
      <selection pane="bottomLeft" activeCell="A3" sqref="A3"/>
      <selection pane="bottomRight" activeCell="B33" sqref="B33"/>
    </sheetView>
  </sheetViews>
  <sheetFormatPr baseColWidth="10" defaultColWidth="11.28515625" defaultRowHeight="15" customHeight="1" x14ac:dyDescent="0.2"/>
  <cols>
    <col min="1" max="1" width="94.28515625" hidden="1" customWidth="1"/>
    <col min="2" max="2" width="64.7109375" customWidth="1"/>
    <col min="3" max="3" width="11" customWidth="1"/>
    <col min="4" max="4" width="12.140625" style="40" customWidth="1"/>
    <col min="5" max="5" width="14.140625" style="40" customWidth="1"/>
    <col min="6" max="6" width="12.140625" style="40" customWidth="1"/>
    <col min="7" max="7" width="13.7109375" style="41" customWidth="1"/>
    <col min="8" max="8" width="13.28515625" style="41" customWidth="1"/>
    <col min="9" max="9" width="10.5703125" customWidth="1"/>
    <col min="10" max="10" width="115.28515625" hidden="1" customWidth="1"/>
    <col min="11" max="11" width="31.5703125" hidden="1" customWidth="1"/>
    <col min="12" max="12" width="38.7109375" customWidth="1"/>
    <col min="13" max="13" width="40.7109375" customWidth="1"/>
    <col min="14" max="14" width="17.28515625" customWidth="1"/>
    <col min="15" max="15" width="22" customWidth="1"/>
    <col min="16" max="16" width="23" customWidth="1"/>
    <col min="17" max="17" width="35.7109375" customWidth="1"/>
    <col min="18" max="18" width="27.28515625" customWidth="1"/>
    <col min="19" max="19" width="33.7109375" customWidth="1"/>
    <col min="20" max="26" width="10.5703125" customWidth="1"/>
  </cols>
  <sheetData>
    <row r="1" spans="1:19" ht="15" customHeight="1" x14ac:dyDescent="0.2">
      <c r="B1" s="64" t="s">
        <v>1830</v>
      </c>
    </row>
    <row r="2" spans="1:19" ht="15" customHeight="1" x14ac:dyDescent="0.2">
      <c r="B2" s="65" t="s">
        <v>1542</v>
      </c>
    </row>
    <row r="3" spans="1:19" ht="15" customHeight="1" x14ac:dyDescent="0.2">
      <c r="B3" s="65" t="s">
        <v>1540</v>
      </c>
    </row>
    <row r="4" spans="1:19" ht="15" customHeight="1" x14ac:dyDescent="0.2">
      <c r="B4" s="65" t="s">
        <v>1541</v>
      </c>
    </row>
    <row r="6" spans="1:19" ht="15.75" customHeight="1" x14ac:dyDescent="0.2">
      <c r="A6" s="1" t="s">
        <v>1</v>
      </c>
      <c r="B6" s="2" t="s">
        <v>1821</v>
      </c>
      <c r="C6" s="3"/>
      <c r="D6"/>
      <c r="E6"/>
      <c r="F6"/>
      <c r="J6" s="4"/>
      <c r="K6" s="4"/>
      <c r="L6" s="5"/>
      <c r="M6" s="5"/>
      <c r="N6" s="5"/>
      <c r="O6" s="5"/>
      <c r="P6" s="4"/>
      <c r="Q6" s="4"/>
      <c r="R6" s="4"/>
      <c r="S6" s="4"/>
    </row>
    <row r="7" spans="1:19" ht="15.75" customHeight="1" x14ac:dyDescent="0.2">
      <c r="A7" s="6" t="s">
        <v>4</v>
      </c>
      <c r="B7" s="6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53" t="s">
        <v>10</v>
      </c>
      <c r="H7" s="53" t="s">
        <v>11</v>
      </c>
      <c r="I7" s="7" t="s">
        <v>12</v>
      </c>
      <c r="J7" s="9" t="s">
        <v>13</v>
      </c>
      <c r="K7" s="9" t="s">
        <v>14</v>
      </c>
      <c r="L7" s="5"/>
      <c r="M7" s="5"/>
      <c r="N7" s="5"/>
      <c r="O7" s="5"/>
      <c r="P7" s="5"/>
      <c r="Q7" s="5"/>
      <c r="R7" s="5"/>
      <c r="S7" s="5"/>
    </row>
    <row r="8" spans="1:19" ht="15.75" customHeight="1" x14ac:dyDescent="0.2">
      <c r="A8" s="11" t="s">
        <v>15</v>
      </c>
      <c r="B8" s="13" t="s">
        <v>17</v>
      </c>
      <c r="C8" s="13" t="s">
        <v>20</v>
      </c>
      <c r="D8" s="39">
        <v>909.48099200000001</v>
      </c>
      <c r="E8" s="39">
        <v>1.4882396600000001</v>
      </c>
      <c r="F8" s="39">
        <v>0.34254096000000001</v>
      </c>
      <c r="G8" s="14">
        <v>6.2600000000000002E-7</v>
      </c>
      <c r="H8" s="14">
        <v>1.2790999999999999E-4</v>
      </c>
      <c r="I8" s="15" t="s">
        <v>22</v>
      </c>
      <c r="J8" s="15" t="s">
        <v>23</v>
      </c>
      <c r="K8" s="4"/>
      <c r="L8" s="16"/>
      <c r="M8" s="16"/>
      <c r="N8" s="16"/>
      <c r="O8" s="17"/>
      <c r="P8" s="4"/>
      <c r="Q8" s="4"/>
      <c r="R8" s="4"/>
      <c r="S8" s="4"/>
    </row>
    <row r="9" spans="1:19" ht="15.75" customHeight="1" x14ac:dyDescent="0.2">
      <c r="A9" s="11" t="s">
        <v>30</v>
      </c>
      <c r="B9" s="13" t="s">
        <v>31</v>
      </c>
      <c r="C9" s="13" t="s">
        <v>32</v>
      </c>
      <c r="D9" s="39">
        <v>15.8618725</v>
      </c>
      <c r="E9" s="39">
        <v>1.3085331099999999</v>
      </c>
      <c r="F9" s="39">
        <v>0.37634608000000003</v>
      </c>
      <c r="G9" s="14">
        <v>2.5999999999999998E-5</v>
      </c>
      <c r="H9" s="14">
        <v>1.8892100000000001E-3</v>
      </c>
      <c r="I9" s="15" t="s">
        <v>22</v>
      </c>
      <c r="J9" s="15" t="s">
        <v>23</v>
      </c>
      <c r="K9" s="4"/>
      <c r="L9" s="16"/>
      <c r="M9" s="16"/>
      <c r="N9" s="16"/>
      <c r="O9" s="17"/>
      <c r="P9" s="4"/>
      <c r="Q9" s="4"/>
      <c r="R9" s="4"/>
      <c r="S9" s="4"/>
    </row>
    <row r="10" spans="1:19" ht="15.75" customHeight="1" x14ac:dyDescent="0.2">
      <c r="A10" s="11" t="s">
        <v>34</v>
      </c>
      <c r="B10" s="13" t="s">
        <v>18</v>
      </c>
      <c r="C10" s="13" t="s">
        <v>36</v>
      </c>
      <c r="D10" s="39">
        <v>36.042226700000001</v>
      </c>
      <c r="E10" s="39">
        <v>1.25987454</v>
      </c>
      <c r="F10" s="39">
        <v>0.30882468000000002</v>
      </c>
      <c r="G10" s="14">
        <v>1.9099999999999999E-6</v>
      </c>
      <c r="H10" s="14">
        <v>2.7356E-4</v>
      </c>
      <c r="I10" s="15" t="s">
        <v>22</v>
      </c>
      <c r="J10" s="15" t="s">
        <v>23</v>
      </c>
      <c r="K10" s="4"/>
      <c r="L10" s="5"/>
      <c r="M10" s="5"/>
      <c r="N10" s="5"/>
      <c r="O10" s="5"/>
      <c r="P10" s="4"/>
      <c r="Q10" s="4"/>
      <c r="R10" s="4"/>
      <c r="S10" s="4"/>
    </row>
    <row r="11" spans="1:19" ht="15.75" customHeight="1" x14ac:dyDescent="0.2">
      <c r="A11" s="11" t="s">
        <v>40</v>
      </c>
      <c r="B11" s="13" t="s">
        <v>42</v>
      </c>
      <c r="C11" s="13" t="s">
        <v>43</v>
      </c>
      <c r="D11" s="39">
        <v>3716.0026899999998</v>
      </c>
      <c r="E11" s="39">
        <v>1.1190521099999999</v>
      </c>
      <c r="F11" s="39">
        <v>0.29588183000000001</v>
      </c>
      <c r="G11" s="14">
        <v>6.7700000000000004E-6</v>
      </c>
      <c r="H11" s="14">
        <v>6.6806000000000005E-4</v>
      </c>
      <c r="I11" s="15" t="s">
        <v>22</v>
      </c>
      <c r="J11" s="15" t="s">
        <v>23</v>
      </c>
      <c r="K11" s="4"/>
      <c r="L11" s="16"/>
      <c r="M11" s="16"/>
      <c r="N11" s="17"/>
      <c r="O11" s="16"/>
      <c r="P11" s="4"/>
      <c r="Q11" s="4"/>
      <c r="R11" s="4"/>
      <c r="S11" s="4"/>
    </row>
    <row r="12" spans="1:19" ht="15.75" customHeight="1" x14ac:dyDescent="0.2">
      <c r="A12" s="11" t="s">
        <v>46</v>
      </c>
      <c r="B12" s="13" t="s">
        <v>42</v>
      </c>
      <c r="C12" s="13" t="s">
        <v>48</v>
      </c>
      <c r="D12" s="39">
        <v>4413.9379499999995</v>
      </c>
      <c r="E12" s="39">
        <v>1.0711223599999999</v>
      </c>
      <c r="F12" s="39">
        <v>0.29128620999999999</v>
      </c>
      <c r="G12" s="14">
        <v>1.04E-5</v>
      </c>
      <c r="H12" s="14">
        <v>8.7197000000000002E-4</v>
      </c>
      <c r="I12" s="15" t="s">
        <v>22</v>
      </c>
      <c r="J12" s="15" t="s">
        <v>23</v>
      </c>
      <c r="K12" s="4"/>
      <c r="L12" s="16"/>
      <c r="M12" s="16"/>
      <c r="N12" s="17"/>
      <c r="O12" s="16"/>
      <c r="P12" s="4"/>
      <c r="Q12" s="4"/>
      <c r="R12" s="4"/>
      <c r="S12" s="4"/>
    </row>
    <row r="13" spans="1:19" ht="15.75" customHeight="1" x14ac:dyDescent="0.2">
      <c r="A13" s="11" t="s">
        <v>53</v>
      </c>
      <c r="B13" s="13" t="s">
        <v>54</v>
      </c>
      <c r="C13" s="13" t="s">
        <v>55</v>
      </c>
      <c r="D13" s="39">
        <v>675.39844800000003</v>
      </c>
      <c r="E13" s="39">
        <v>1.0611571</v>
      </c>
      <c r="F13" s="39">
        <v>0.21171298</v>
      </c>
      <c r="G13" s="14">
        <v>2.9999999999999997E-8</v>
      </c>
      <c r="H13" s="14">
        <v>1.22E-5</v>
      </c>
      <c r="I13" s="15" t="s">
        <v>22</v>
      </c>
      <c r="J13" s="15" t="s">
        <v>23</v>
      </c>
      <c r="K13" s="4"/>
      <c r="L13" s="16"/>
      <c r="M13" s="16"/>
      <c r="N13" s="17"/>
      <c r="O13" s="16"/>
      <c r="P13" s="4"/>
      <c r="Q13" s="4"/>
      <c r="R13" s="4"/>
      <c r="S13" s="4"/>
    </row>
    <row r="14" spans="1:19" ht="15.75" customHeight="1" x14ac:dyDescent="0.2">
      <c r="A14" s="11" t="s">
        <v>60</v>
      </c>
      <c r="B14" s="13" t="s">
        <v>17</v>
      </c>
      <c r="C14" s="13" t="s">
        <v>62</v>
      </c>
      <c r="D14" s="39">
        <v>65.137517799999998</v>
      </c>
      <c r="E14" s="39">
        <v>1.0570579499999999</v>
      </c>
      <c r="F14" s="39">
        <v>0.24008281000000001</v>
      </c>
      <c r="G14" s="14">
        <v>5.0999999999999999E-7</v>
      </c>
      <c r="H14" s="14">
        <v>1.1238E-4</v>
      </c>
      <c r="I14" s="15" t="s">
        <v>22</v>
      </c>
      <c r="J14" s="15" t="s">
        <v>23</v>
      </c>
      <c r="K14" s="4"/>
      <c r="L14" s="16"/>
      <c r="M14" s="16"/>
      <c r="N14" s="16"/>
      <c r="O14" s="17"/>
      <c r="P14" s="4"/>
      <c r="Q14" s="4"/>
      <c r="R14" s="4"/>
      <c r="S14" s="4"/>
    </row>
    <row r="15" spans="1:19" ht="15.75" customHeight="1" x14ac:dyDescent="0.2">
      <c r="A15" s="11" t="s">
        <v>67</v>
      </c>
      <c r="B15" s="13" t="s">
        <v>42</v>
      </c>
      <c r="C15" s="13" t="s">
        <v>68</v>
      </c>
      <c r="D15" s="39">
        <v>3272.0093000000002</v>
      </c>
      <c r="E15" s="39">
        <v>1.0346535100000001</v>
      </c>
      <c r="F15" s="39">
        <v>0.27817693999999998</v>
      </c>
      <c r="G15" s="14">
        <v>9.0000000000000002E-6</v>
      </c>
      <c r="H15" s="14">
        <v>7.8061000000000005E-4</v>
      </c>
      <c r="I15" s="15" t="s">
        <v>22</v>
      </c>
      <c r="J15" s="15" t="s">
        <v>23</v>
      </c>
      <c r="K15" s="4"/>
      <c r="L15" s="16"/>
      <c r="M15" s="16"/>
      <c r="N15" s="17"/>
      <c r="O15" s="16"/>
      <c r="P15" s="4"/>
      <c r="Q15" s="4"/>
      <c r="R15" s="4"/>
      <c r="S15" s="4"/>
    </row>
    <row r="16" spans="1:19" ht="15.75" customHeight="1" x14ac:dyDescent="0.2">
      <c r="A16" s="11" t="s">
        <v>72</v>
      </c>
      <c r="B16" s="13" t="s">
        <v>54</v>
      </c>
      <c r="C16" s="13" t="s">
        <v>73</v>
      </c>
      <c r="D16" s="39">
        <v>1004.6531199999999</v>
      </c>
      <c r="E16" s="39">
        <v>0.98976664000000003</v>
      </c>
      <c r="F16" s="39">
        <v>0.20046982999999999</v>
      </c>
      <c r="G16" s="14">
        <v>4.5400000000000003E-8</v>
      </c>
      <c r="H16" s="14">
        <v>1.36E-5</v>
      </c>
      <c r="I16" s="15" t="s">
        <v>22</v>
      </c>
      <c r="J16" s="15" t="s">
        <v>23</v>
      </c>
      <c r="K16" s="4"/>
      <c r="L16" s="16"/>
      <c r="M16" s="16"/>
      <c r="N16" s="17"/>
      <c r="O16" s="16"/>
      <c r="P16" s="4"/>
      <c r="Q16" s="4"/>
      <c r="R16" s="4"/>
      <c r="S16" s="4"/>
    </row>
    <row r="17" spans="1:19" ht="15.75" customHeight="1" x14ac:dyDescent="0.2">
      <c r="A17" s="11" t="s">
        <v>76</v>
      </c>
      <c r="B17" s="13" t="s">
        <v>78</v>
      </c>
      <c r="C17" s="13" t="s">
        <v>79</v>
      </c>
      <c r="D17" s="39">
        <v>168.58005900000001</v>
      </c>
      <c r="E17" s="39">
        <v>0.96472247</v>
      </c>
      <c r="F17" s="39">
        <v>0.16617434</v>
      </c>
      <c r="G17" s="14">
        <v>4.1700000000000001E-10</v>
      </c>
      <c r="H17" s="14">
        <v>3.9799999999999999E-7</v>
      </c>
      <c r="I17" s="15" t="s">
        <v>22</v>
      </c>
      <c r="J17" s="15" t="s">
        <v>23</v>
      </c>
      <c r="K17" s="4"/>
      <c r="L17" s="16"/>
      <c r="M17" s="16"/>
      <c r="N17" s="16"/>
      <c r="O17" s="16"/>
      <c r="P17" s="4"/>
      <c r="Q17" s="4"/>
      <c r="R17" s="4"/>
      <c r="S17" s="4"/>
    </row>
    <row r="18" spans="1:19" ht="15.75" customHeight="1" x14ac:dyDescent="0.2">
      <c r="A18" s="11" t="s">
        <v>80</v>
      </c>
      <c r="B18" s="13" t="s">
        <v>81</v>
      </c>
      <c r="C18" s="13" t="s">
        <v>82</v>
      </c>
      <c r="D18" s="39">
        <v>27.7965807</v>
      </c>
      <c r="E18" s="39">
        <v>0.91479617000000002</v>
      </c>
      <c r="F18" s="39">
        <v>0.23116371999999999</v>
      </c>
      <c r="G18" s="14">
        <v>3.4599999999999999E-6</v>
      </c>
      <c r="H18" s="14">
        <v>3.9567999999999998E-4</v>
      </c>
      <c r="I18" s="15" t="s">
        <v>22</v>
      </c>
      <c r="J18" s="15" t="s">
        <v>23</v>
      </c>
      <c r="K18" s="4"/>
      <c r="L18" s="18"/>
      <c r="M18" s="18"/>
      <c r="N18" s="5"/>
      <c r="O18" s="18"/>
      <c r="P18" s="4"/>
      <c r="Q18" s="4"/>
      <c r="R18" s="4"/>
      <c r="S18" s="4"/>
    </row>
    <row r="19" spans="1:19" ht="15.75" customHeight="1" x14ac:dyDescent="0.2">
      <c r="A19" s="11" t="s">
        <v>88</v>
      </c>
      <c r="B19" s="13" t="s">
        <v>18</v>
      </c>
      <c r="C19" s="13" t="s">
        <v>90</v>
      </c>
      <c r="D19" s="39">
        <v>42456.036999999997</v>
      </c>
      <c r="E19" s="39">
        <v>0.87823799000000002</v>
      </c>
      <c r="F19" s="39">
        <v>0.27499773999999999</v>
      </c>
      <c r="G19" s="14">
        <v>6.6400000000000001E-5</v>
      </c>
      <c r="H19" s="14">
        <v>3.5865900000000002E-3</v>
      </c>
      <c r="I19" s="15" t="s">
        <v>22</v>
      </c>
      <c r="J19" s="15" t="s">
        <v>23</v>
      </c>
      <c r="K19" s="4"/>
      <c r="L19" s="5"/>
      <c r="M19" s="5"/>
      <c r="N19" s="5"/>
      <c r="O19" s="5"/>
      <c r="P19" s="4"/>
      <c r="Q19" s="4"/>
      <c r="R19" s="4"/>
      <c r="S19" s="4"/>
    </row>
    <row r="20" spans="1:19" ht="15.75" customHeight="1" x14ac:dyDescent="0.2">
      <c r="A20" s="11" t="s">
        <v>93</v>
      </c>
      <c r="B20" s="13" t="s">
        <v>18</v>
      </c>
      <c r="C20" s="13" t="s">
        <v>95</v>
      </c>
      <c r="D20" s="39">
        <v>53.733398600000001</v>
      </c>
      <c r="E20" s="39">
        <v>0.86512882999999996</v>
      </c>
      <c r="F20" s="39">
        <v>0.21019788</v>
      </c>
      <c r="G20" s="14">
        <v>2.3599999999999999E-6</v>
      </c>
      <c r="H20" s="14">
        <v>3.2149000000000001E-4</v>
      </c>
      <c r="I20" s="15" t="s">
        <v>22</v>
      </c>
      <c r="J20" s="15" t="s">
        <v>23</v>
      </c>
      <c r="K20" s="4"/>
      <c r="L20" s="5"/>
      <c r="M20" s="5"/>
      <c r="N20" s="5"/>
      <c r="O20" s="5"/>
      <c r="P20" s="4"/>
      <c r="Q20" s="4"/>
      <c r="R20" s="4"/>
      <c r="S20" s="4"/>
    </row>
    <row r="21" spans="1:19" ht="15.75" customHeight="1" x14ac:dyDescent="0.2">
      <c r="A21" s="11" t="s">
        <v>100</v>
      </c>
      <c r="B21" s="13" t="s">
        <v>31</v>
      </c>
      <c r="C21" s="13" t="s">
        <v>101</v>
      </c>
      <c r="D21" s="39">
        <v>197.30699999999999</v>
      </c>
      <c r="E21" s="39">
        <v>0.83728997999999999</v>
      </c>
      <c r="F21" s="39">
        <v>0.18603758000000001</v>
      </c>
      <c r="G21" s="14">
        <v>3.7E-7</v>
      </c>
      <c r="H21" s="14">
        <v>8.8300000000000005E-5</v>
      </c>
      <c r="I21" s="15" t="s">
        <v>22</v>
      </c>
      <c r="J21" s="15" t="s">
        <v>23</v>
      </c>
      <c r="K21" s="4"/>
      <c r="L21" s="16"/>
      <c r="M21" s="16"/>
      <c r="N21" s="16"/>
      <c r="O21" s="17"/>
      <c r="P21" s="4"/>
      <c r="Q21" s="4"/>
      <c r="R21" s="4"/>
      <c r="S21" s="4"/>
    </row>
    <row r="22" spans="1:19" ht="15.75" customHeight="1" x14ac:dyDescent="0.2">
      <c r="A22" s="11" t="s">
        <v>104</v>
      </c>
      <c r="B22" s="13" t="s">
        <v>107</v>
      </c>
      <c r="C22" s="13" t="s">
        <v>110</v>
      </c>
      <c r="D22" s="39">
        <v>31.987633800000001</v>
      </c>
      <c r="E22" s="39">
        <v>0.82540332999999999</v>
      </c>
      <c r="F22" s="39">
        <v>0.24513798000000001</v>
      </c>
      <c r="G22" s="14">
        <v>4.3800000000000001E-5</v>
      </c>
      <c r="H22" s="14">
        <v>2.5556899999999998E-3</v>
      </c>
      <c r="I22" s="15" t="s">
        <v>22</v>
      </c>
      <c r="J22" s="15" t="s">
        <v>23</v>
      </c>
      <c r="K22" s="4"/>
      <c r="L22" s="16"/>
      <c r="M22" s="16"/>
      <c r="N22" s="17"/>
      <c r="O22" s="17"/>
      <c r="P22" s="4"/>
      <c r="Q22" s="4"/>
      <c r="R22" s="4"/>
      <c r="S22" s="4"/>
    </row>
    <row r="23" spans="1:19" ht="15.75" customHeight="1" x14ac:dyDescent="0.2">
      <c r="A23" s="11" t="s">
        <v>113</v>
      </c>
      <c r="B23" s="55" t="str">
        <f t="shared" ref="B23" si="0">LEFT(A23,FIND("] [",A23)-1)</f>
        <v>hypothetical protein</v>
      </c>
      <c r="C23" s="13" t="s">
        <v>115</v>
      </c>
      <c r="D23" s="39">
        <v>177.48691700000001</v>
      </c>
      <c r="E23" s="39">
        <v>0.80320201000000002</v>
      </c>
      <c r="F23" s="39">
        <v>0.12740021000000001</v>
      </c>
      <c r="G23" s="14">
        <v>2.0599999999999999E-11</v>
      </c>
      <c r="H23" s="14">
        <v>5.91E-8</v>
      </c>
      <c r="I23" s="15" t="s">
        <v>22</v>
      </c>
      <c r="J23" s="15" t="s">
        <v>23</v>
      </c>
      <c r="K23" s="4"/>
      <c r="L23" s="16"/>
      <c r="M23" s="16"/>
      <c r="N23" s="17"/>
      <c r="O23" s="16"/>
      <c r="P23" s="4"/>
      <c r="Q23" s="4"/>
      <c r="R23" s="4"/>
      <c r="S23" s="4"/>
    </row>
    <row r="24" spans="1:19" ht="15.75" customHeight="1" x14ac:dyDescent="0.2">
      <c r="A24" s="11" t="s">
        <v>118</v>
      </c>
      <c r="B24" s="13" t="s">
        <v>119</v>
      </c>
      <c r="C24" s="13" t="s">
        <v>121</v>
      </c>
      <c r="D24" s="39">
        <v>290.72123299999998</v>
      </c>
      <c r="E24" s="39">
        <v>0.75319784000000001</v>
      </c>
      <c r="F24" s="39">
        <v>0.15180349000000001</v>
      </c>
      <c r="G24" s="14">
        <v>4.7500000000000002E-8</v>
      </c>
      <c r="H24" s="14">
        <v>1.36E-5</v>
      </c>
      <c r="I24" s="15" t="s">
        <v>22</v>
      </c>
      <c r="J24" s="15" t="s">
        <v>23</v>
      </c>
      <c r="K24" s="4"/>
      <c r="L24" s="16"/>
      <c r="M24" s="16"/>
      <c r="N24" s="17"/>
      <c r="O24" s="16"/>
      <c r="P24" s="4"/>
      <c r="Q24" s="4"/>
      <c r="R24" s="4"/>
      <c r="S24" s="4"/>
    </row>
    <row r="25" spans="1:19" ht="15.75" customHeight="1" x14ac:dyDescent="0.2">
      <c r="A25" s="11" t="s">
        <v>126</v>
      </c>
      <c r="B25" s="13" t="s">
        <v>119</v>
      </c>
      <c r="C25" s="13" t="s">
        <v>128</v>
      </c>
      <c r="D25" s="39">
        <v>290.72123299999998</v>
      </c>
      <c r="E25" s="39">
        <v>0.75319784000000001</v>
      </c>
      <c r="F25" s="39">
        <v>0.15180349000000001</v>
      </c>
      <c r="G25" s="14">
        <v>4.7500000000000002E-8</v>
      </c>
      <c r="H25" s="14">
        <v>1.36E-5</v>
      </c>
      <c r="I25" s="15" t="s">
        <v>22</v>
      </c>
      <c r="J25" s="15" t="s">
        <v>23</v>
      </c>
      <c r="K25" s="4"/>
      <c r="L25" s="16"/>
      <c r="M25" s="16"/>
      <c r="N25" s="17"/>
      <c r="O25" s="16"/>
      <c r="P25" s="4"/>
      <c r="Q25" s="4"/>
      <c r="R25" s="4"/>
      <c r="S25" s="4"/>
    </row>
    <row r="26" spans="1:19" ht="15.75" customHeight="1" x14ac:dyDescent="0.2">
      <c r="A26" s="11" t="s">
        <v>133</v>
      </c>
      <c r="B26" s="13" t="s">
        <v>134</v>
      </c>
      <c r="C26" s="13" t="s">
        <v>135</v>
      </c>
      <c r="D26" s="39">
        <v>93.886570800000001</v>
      </c>
      <c r="E26" s="39">
        <v>0.75240246</v>
      </c>
      <c r="F26" s="39">
        <v>0.23706115999999999</v>
      </c>
      <c r="G26" s="14">
        <v>7.3300000000000006E-5</v>
      </c>
      <c r="H26" s="14">
        <v>3.7496600000000001E-3</v>
      </c>
      <c r="I26" s="15" t="s">
        <v>22</v>
      </c>
      <c r="J26" s="15" t="s">
        <v>23</v>
      </c>
      <c r="K26" s="4"/>
      <c r="L26" s="16"/>
      <c r="M26" s="16"/>
      <c r="N26" s="17"/>
      <c r="O26" s="16"/>
      <c r="P26" s="4"/>
      <c r="Q26" s="4"/>
      <c r="R26" s="4"/>
      <c r="S26" s="4"/>
    </row>
    <row r="27" spans="1:19" ht="15.75" customHeight="1" x14ac:dyDescent="0.2">
      <c r="A27" s="11" t="s">
        <v>140</v>
      </c>
      <c r="B27" s="13" t="s">
        <v>141</v>
      </c>
      <c r="C27" s="13" t="s">
        <v>143</v>
      </c>
      <c r="D27" s="39">
        <v>44.669247300000002</v>
      </c>
      <c r="E27" s="39">
        <v>0.74316616999999996</v>
      </c>
      <c r="F27" s="39">
        <v>0.23300172</v>
      </c>
      <c r="G27" s="14">
        <v>7.3399999999999995E-5</v>
      </c>
      <c r="H27" s="14">
        <v>3.7496600000000001E-3</v>
      </c>
      <c r="I27" s="15" t="s">
        <v>22</v>
      </c>
      <c r="J27" s="15" t="s">
        <v>23</v>
      </c>
      <c r="K27" s="4"/>
      <c r="L27" s="16"/>
      <c r="M27" s="16"/>
      <c r="N27" s="17"/>
      <c r="O27" s="17"/>
      <c r="P27" s="4"/>
      <c r="Q27" s="4"/>
      <c r="R27" s="4"/>
      <c r="S27" s="4"/>
    </row>
    <row r="28" spans="1:19" ht="15.75" customHeight="1" x14ac:dyDescent="0.2">
      <c r="A28" s="11" t="s">
        <v>146</v>
      </c>
      <c r="B28" s="13" t="s">
        <v>18</v>
      </c>
      <c r="C28" s="13" t="s">
        <v>150</v>
      </c>
      <c r="D28" s="39">
        <v>39.943196499999999</v>
      </c>
      <c r="E28" s="39">
        <v>0.71929637999999996</v>
      </c>
      <c r="F28" s="39">
        <v>0.27804694000000002</v>
      </c>
      <c r="G28" s="14">
        <v>4.9856E-4</v>
      </c>
      <c r="H28" s="14">
        <v>1.6614839999999999E-2</v>
      </c>
      <c r="I28" s="15" t="s">
        <v>22</v>
      </c>
      <c r="J28" s="15" t="s">
        <v>23</v>
      </c>
      <c r="K28" s="4"/>
      <c r="L28" s="5"/>
      <c r="M28" s="5"/>
      <c r="N28" s="5"/>
      <c r="O28" s="22"/>
      <c r="P28" s="4"/>
      <c r="Q28" s="4"/>
      <c r="R28" s="4"/>
      <c r="S28" s="4"/>
    </row>
    <row r="29" spans="1:19" ht="15.75" customHeight="1" x14ac:dyDescent="0.2">
      <c r="A29" s="11" t="s">
        <v>160</v>
      </c>
      <c r="B29" s="13" t="s">
        <v>31</v>
      </c>
      <c r="C29" s="13" t="s">
        <v>161</v>
      </c>
      <c r="D29" s="39">
        <v>31.680878</v>
      </c>
      <c r="E29" s="39">
        <v>0.71088291999999997</v>
      </c>
      <c r="F29" s="39">
        <v>0.24843982000000001</v>
      </c>
      <c r="G29" s="14">
        <v>1.9523000000000001E-4</v>
      </c>
      <c r="H29" s="14">
        <v>7.9820399999999993E-3</v>
      </c>
      <c r="I29" s="15" t="s">
        <v>22</v>
      </c>
      <c r="J29" s="15" t="s">
        <v>23</v>
      </c>
      <c r="K29" s="4"/>
      <c r="L29" s="16"/>
      <c r="M29" s="16"/>
      <c r="N29" s="16"/>
      <c r="O29" s="17"/>
      <c r="P29" s="4"/>
      <c r="Q29" s="4"/>
      <c r="R29" s="4"/>
      <c r="S29" s="4"/>
    </row>
    <row r="30" spans="1:19" ht="15.75" customHeight="1" x14ac:dyDescent="0.2">
      <c r="A30" s="11" t="s">
        <v>165</v>
      </c>
      <c r="B30" s="13" t="s">
        <v>33</v>
      </c>
      <c r="C30" s="13" t="s">
        <v>169</v>
      </c>
      <c r="D30" s="39">
        <v>1783.5663</v>
      </c>
      <c r="E30" s="39">
        <v>0.69982292000000001</v>
      </c>
      <c r="F30" s="39">
        <v>0.12672264</v>
      </c>
      <c r="G30" s="14">
        <v>2.3800000000000001E-9</v>
      </c>
      <c r="H30" s="14">
        <v>1.3599999999999999E-6</v>
      </c>
      <c r="I30" s="15" t="s">
        <v>22</v>
      </c>
      <c r="J30" s="15" t="s">
        <v>23</v>
      </c>
      <c r="K30" s="4"/>
      <c r="L30" s="16"/>
      <c r="M30" s="16"/>
      <c r="N30" s="16"/>
      <c r="O30" s="16"/>
      <c r="P30" s="4"/>
      <c r="Q30" s="4"/>
      <c r="R30" s="4"/>
      <c r="S30" s="4"/>
    </row>
    <row r="31" spans="1:19" ht="15.75" customHeight="1" x14ac:dyDescent="0.2">
      <c r="B31" s="13" t="s">
        <v>173</v>
      </c>
      <c r="C31" s="13" t="s">
        <v>175</v>
      </c>
      <c r="D31" s="39">
        <v>22.549591800000002</v>
      </c>
      <c r="E31" s="39">
        <v>0.68911252999999995</v>
      </c>
      <c r="F31" s="39">
        <v>0.34891107999999998</v>
      </c>
      <c r="G31" s="14">
        <v>1.9978399999999999E-3</v>
      </c>
      <c r="H31" s="14">
        <v>4.1834070000000001E-2</v>
      </c>
      <c r="I31" s="15" t="s">
        <v>22</v>
      </c>
      <c r="J31" s="15" t="s">
        <v>23</v>
      </c>
      <c r="K31" s="4"/>
      <c r="L31" s="16"/>
      <c r="M31" s="16"/>
      <c r="N31" s="17"/>
      <c r="O31" s="17"/>
      <c r="P31" s="4"/>
      <c r="Q31" s="4"/>
      <c r="R31" s="4"/>
      <c r="S31" s="4"/>
    </row>
    <row r="32" spans="1:19" ht="15.75" customHeight="1" x14ac:dyDescent="0.2">
      <c r="A32" s="11" t="s">
        <v>152</v>
      </c>
      <c r="B32" s="13" t="s">
        <v>18</v>
      </c>
      <c r="C32" s="13" t="s">
        <v>181</v>
      </c>
      <c r="D32" s="39">
        <v>206.39340300000001</v>
      </c>
      <c r="E32" s="39">
        <v>0.62983683999999995</v>
      </c>
      <c r="F32" s="39">
        <v>0.19815922999999999</v>
      </c>
      <c r="G32" s="14">
        <v>7.9300000000000003E-5</v>
      </c>
      <c r="H32" s="14">
        <v>3.9810599999999998E-3</v>
      </c>
      <c r="I32" s="15" t="s">
        <v>22</v>
      </c>
      <c r="J32" s="15" t="s">
        <v>23</v>
      </c>
      <c r="K32" s="4"/>
      <c r="L32" s="5"/>
      <c r="M32" s="5"/>
      <c r="N32" s="5"/>
      <c r="O32" s="5"/>
      <c r="P32" s="4"/>
      <c r="Q32" s="4"/>
      <c r="R32" s="4"/>
      <c r="S32" s="4"/>
    </row>
    <row r="33" spans="1:19" ht="15.75" customHeight="1" x14ac:dyDescent="0.2">
      <c r="A33" s="11" t="s">
        <v>184</v>
      </c>
      <c r="B33" s="13" t="s">
        <v>185</v>
      </c>
      <c r="C33" s="13" t="s">
        <v>187</v>
      </c>
      <c r="D33" s="39">
        <v>1228.87465</v>
      </c>
      <c r="E33" s="39">
        <v>0.62365176</v>
      </c>
      <c r="F33" s="39">
        <v>0.14445034000000001</v>
      </c>
      <c r="G33" s="14">
        <v>1.1799999999999999E-6</v>
      </c>
      <c r="H33" s="14">
        <v>2.2468999999999999E-4</v>
      </c>
      <c r="I33" s="15" t="s">
        <v>22</v>
      </c>
      <c r="J33" s="15" t="s">
        <v>23</v>
      </c>
      <c r="K33" s="4"/>
      <c r="L33" s="16"/>
      <c r="M33" s="16"/>
      <c r="N33" s="16"/>
      <c r="O33" s="16"/>
      <c r="P33" s="5"/>
      <c r="Q33" s="4"/>
      <c r="R33" s="4"/>
      <c r="S33" s="4"/>
    </row>
    <row r="34" spans="1:19" ht="15.75" customHeight="1" x14ac:dyDescent="0.2">
      <c r="A34" s="11" t="s">
        <v>190</v>
      </c>
      <c r="B34" s="13" t="s">
        <v>192</v>
      </c>
      <c r="C34" s="13" t="s">
        <v>193</v>
      </c>
      <c r="D34" s="39">
        <v>107.419321</v>
      </c>
      <c r="E34" s="39">
        <v>0.59912697000000004</v>
      </c>
      <c r="F34" s="39">
        <v>0.15618999</v>
      </c>
      <c r="G34" s="14">
        <v>8.4200000000000007E-6</v>
      </c>
      <c r="H34" s="14">
        <v>7.7713999999999995E-4</v>
      </c>
      <c r="I34" s="15" t="s">
        <v>22</v>
      </c>
      <c r="J34" s="15" t="s">
        <v>23</v>
      </c>
      <c r="K34" s="4"/>
      <c r="L34" s="16"/>
      <c r="M34" s="16"/>
      <c r="N34" s="17"/>
      <c r="O34" s="17"/>
      <c r="P34" s="4"/>
      <c r="Q34" s="4"/>
      <c r="R34" s="4"/>
      <c r="S34" s="4"/>
    </row>
    <row r="35" spans="1:19" ht="15.75" customHeight="1" x14ac:dyDescent="0.2">
      <c r="A35" s="11" t="s">
        <v>196</v>
      </c>
      <c r="B35" s="13" t="s">
        <v>198</v>
      </c>
      <c r="C35" s="13" t="s">
        <v>200</v>
      </c>
      <c r="D35" s="39">
        <v>217.563818</v>
      </c>
      <c r="E35" s="39">
        <v>0.59895081999999999</v>
      </c>
      <c r="F35" s="39">
        <v>0.14053831999999999</v>
      </c>
      <c r="G35" s="14">
        <v>1.5200000000000001E-6</v>
      </c>
      <c r="H35" s="14">
        <v>2.4142E-4</v>
      </c>
      <c r="I35" s="15" t="s">
        <v>22</v>
      </c>
      <c r="J35" s="15" t="s">
        <v>23</v>
      </c>
      <c r="K35" s="4"/>
      <c r="L35" s="16"/>
      <c r="M35" s="16"/>
      <c r="N35" s="17"/>
      <c r="O35" s="16"/>
      <c r="P35" s="4"/>
      <c r="Q35" s="4"/>
      <c r="R35" s="4"/>
      <c r="S35" s="4"/>
    </row>
    <row r="36" spans="1:19" ht="15.75" customHeight="1" x14ac:dyDescent="0.2">
      <c r="A36" s="11" t="s">
        <v>203</v>
      </c>
      <c r="B36" s="13" t="s">
        <v>205</v>
      </c>
      <c r="C36" s="13" t="s">
        <v>206</v>
      </c>
      <c r="D36" s="39">
        <v>491.558716</v>
      </c>
      <c r="E36" s="39">
        <v>0.59717617000000001</v>
      </c>
      <c r="F36" s="39">
        <v>0.18618318</v>
      </c>
      <c r="G36" s="14">
        <v>8.7700000000000004E-5</v>
      </c>
      <c r="H36" s="14">
        <v>4.1826099999999998E-3</v>
      </c>
      <c r="I36" s="15" t="s">
        <v>22</v>
      </c>
      <c r="J36" s="15" t="s">
        <v>23</v>
      </c>
      <c r="K36" s="4"/>
      <c r="L36" s="16"/>
      <c r="M36" s="16"/>
      <c r="N36" s="16"/>
      <c r="O36" s="16"/>
      <c r="P36" s="5"/>
      <c r="Q36" s="5"/>
      <c r="R36" s="4"/>
      <c r="S36" s="4"/>
    </row>
    <row r="37" spans="1:19" ht="15.75" customHeight="1" x14ac:dyDescent="0.2">
      <c r="A37" s="11" t="s">
        <v>210</v>
      </c>
      <c r="B37" s="13" t="s">
        <v>211</v>
      </c>
      <c r="C37" s="13" t="s">
        <v>212</v>
      </c>
      <c r="D37" s="39">
        <v>69.466859099999994</v>
      </c>
      <c r="E37" s="39">
        <v>0.59054777999999997</v>
      </c>
      <c r="F37" s="39">
        <v>0.21167522</v>
      </c>
      <c r="G37" s="14">
        <v>3.2665E-4</v>
      </c>
      <c r="H37" s="14">
        <v>1.230083E-2</v>
      </c>
      <c r="I37" s="15" t="s">
        <v>22</v>
      </c>
      <c r="J37" s="15" t="s">
        <v>23</v>
      </c>
      <c r="K37" s="4"/>
      <c r="L37" s="23"/>
      <c r="M37" s="24"/>
      <c r="N37" s="23"/>
      <c r="O37" s="23"/>
      <c r="P37" s="4"/>
      <c r="Q37" s="4"/>
      <c r="R37" s="4"/>
      <c r="S37" s="4"/>
    </row>
    <row r="38" spans="1:19" ht="15.75" customHeight="1" x14ac:dyDescent="0.2">
      <c r="B38" s="13" t="s">
        <v>18</v>
      </c>
      <c r="C38" s="13" t="s">
        <v>222</v>
      </c>
      <c r="D38" s="39">
        <v>91.661103800000006</v>
      </c>
      <c r="E38" s="39">
        <v>0.58763387</v>
      </c>
      <c r="F38" s="39">
        <v>0.25581334</v>
      </c>
      <c r="G38" s="14">
        <v>9.8878000000000008E-4</v>
      </c>
      <c r="H38" s="14">
        <v>2.6696939999999999E-2</v>
      </c>
      <c r="I38" s="15" t="s">
        <v>22</v>
      </c>
      <c r="J38" s="15" t="s">
        <v>23</v>
      </c>
      <c r="K38" s="4"/>
      <c r="L38" s="5"/>
      <c r="M38" s="5"/>
      <c r="N38" s="5"/>
      <c r="O38" s="5"/>
      <c r="P38" s="4"/>
      <c r="Q38" s="4"/>
      <c r="R38" s="4"/>
      <c r="S38" s="4"/>
    </row>
    <row r="39" spans="1:19" ht="15.75" customHeight="1" x14ac:dyDescent="0.2">
      <c r="A39" s="11" t="s">
        <v>226</v>
      </c>
      <c r="B39" s="13" t="s">
        <v>227</v>
      </c>
      <c r="C39" s="13" t="s">
        <v>228</v>
      </c>
      <c r="D39" s="39">
        <v>2672.5955800000002</v>
      </c>
      <c r="E39" s="39">
        <v>0.58658325</v>
      </c>
      <c r="F39" s="39">
        <v>0.151724</v>
      </c>
      <c r="G39" s="14">
        <v>7.9000000000000006E-6</v>
      </c>
      <c r="H39" s="14">
        <v>7.5350000000000005E-4</v>
      </c>
      <c r="I39" s="15" t="s">
        <v>22</v>
      </c>
      <c r="J39" s="15" t="s">
        <v>23</v>
      </c>
      <c r="K39" s="4"/>
      <c r="L39" s="16"/>
      <c r="M39" s="16"/>
      <c r="N39" s="16"/>
      <c r="O39" s="16"/>
      <c r="P39" s="4"/>
      <c r="Q39" s="4"/>
      <c r="R39" s="4"/>
      <c r="S39" s="4"/>
    </row>
    <row r="40" spans="1:19" ht="15.75" customHeight="1" x14ac:dyDescent="0.2">
      <c r="A40" s="11" t="s">
        <v>234</v>
      </c>
      <c r="B40" s="13" t="s">
        <v>235</v>
      </c>
      <c r="C40" s="13" t="s">
        <v>237</v>
      </c>
      <c r="D40" s="39">
        <v>163.828847</v>
      </c>
      <c r="E40" s="39">
        <v>0.57780710999999996</v>
      </c>
      <c r="F40" s="39">
        <v>0.22622482999999999</v>
      </c>
      <c r="G40" s="14">
        <v>6.1660999999999997E-4</v>
      </c>
      <c r="H40" s="14">
        <v>1.8773919999999999E-2</v>
      </c>
      <c r="I40" s="15" t="s">
        <v>22</v>
      </c>
      <c r="J40" s="15" t="s">
        <v>23</v>
      </c>
      <c r="K40" s="4"/>
      <c r="L40" s="5"/>
      <c r="M40" s="5"/>
      <c r="N40" s="5"/>
      <c r="O40" s="5"/>
      <c r="P40" s="4"/>
      <c r="Q40" s="4"/>
      <c r="R40" s="4"/>
      <c r="S40" s="4"/>
    </row>
    <row r="41" spans="1:19" ht="15.75" customHeight="1" x14ac:dyDescent="0.2">
      <c r="A41" s="11" t="s">
        <v>240</v>
      </c>
      <c r="B41" s="13" t="s">
        <v>242</v>
      </c>
      <c r="C41" s="13" t="s">
        <v>243</v>
      </c>
      <c r="D41" s="39">
        <v>113.84952699999999</v>
      </c>
      <c r="E41" s="39">
        <v>0.56770615999999996</v>
      </c>
      <c r="F41" s="39">
        <v>0.16999559</v>
      </c>
      <c r="G41" s="14">
        <v>5.63E-5</v>
      </c>
      <c r="H41" s="14">
        <v>3.2208800000000002E-3</v>
      </c>
      <c r="I41" s="15" t="s">
        <v>22</v>
      </c>
      <c r="J41" s="15" t="s">
        <v>23</v>
      </c>
      <c r="K41" s="4"/>
      <c r="L41" s="16"/>
      <c r="M41" s="16"/>
      <c r="N41" s="17"/>
      <c r="O41" s="16"/>
      <c r="P41" s="4"/>
      <c r="Q41" s="4"/>
      <c r="R41" s="4"/>
      <c r="S41" s="4"/>
    </row>
    <row r="42" spans="1:19" ht="15.75" customHeight="1" x14ac:dyDescent="0.2">
      <c r="A42" s="11" t="s">
        <v>246</v>
      </c>
      <c r="B42" s="13" t="s">
        <v>248</v>
      </c>
      <c r="C42" s="13" t="s">
        <v>252</v>
      </c>
      <c r="D42" s="39">
        <v>845.53578500000003</v>
      </c>
      <c r="E42" s="39">
        <v>0.55434885</v>
      </c>
      <c r="F42" s="39">
        <v>0.14090891</v>
      </c>
      <c r="G42" s="14">
        <v>6.5599999999999999E-6</v>
      </c>
      <c r="H42" s="14">
        <v>6.6806000000000005E-4</v>
      </c>
      <c r="I42" s="15" t="s">
        <v>22</v>
      </c>
      <c r="J42" s="15" t="s">
        <v>23</v>
      </c>
      <c r="K42" s="4"/>
      <c r="L42" s="16"/>
      <c r="M42" s="16"/>
      <c r="N42" s="16"/>
      <c r="O42" s="16"/>
      <c r="P42" s="4"/>
      <c r="Q42" s="4"/>
      <c r="R42" s="4"/>
      <c r="S42" s="4"/>
    </row>
    <row r="43" spans="1:19" ht="15.75" customHeight="1" x14ac:dyDescent="0.2">
      <c r="A43" s="11" t="s">
        <v>256</v>
      </c>
      <c r="B43" s="13" t="s">
        <v>258</v>
      </c>
      <c r="C43" s="13" t="s">
        <v>259</v>
      </c>
      <c r="D43" s="39">
        <v>2467.5542300000002</v>
      </c>
      <c r="E43" s="39">
        <v>0.55031558999999997</v>
      </c>
      <c r="F43" s="39">
        <v>0.11956785</v>
      </c>
      <c r="G43" s="14">
        <v>3.5999999999999999E-7</v>
      </c>
      <c r="H43" s="14">
        <v>8.8300000000000005E-5</v>
      </c>
      <c r="I43" s="15" t="s">
        <v>22</v>
      </c>
      <c r="J43" s="15" t="s">
        <v>23</v>
      </c>
      <c r="K43" s="4"/>
      <c r="L43" s="16"/>
      <c r="M43" s="16"/>
      <c r="N43" s="17"/>
      <c r="O43" s="16"/>
      <c r="P43" s="4"/>
      <c r="Q43" s="4"/>
      <c r="R43" s="4"/>
      <c r="S43" s="4"/>
    </row>
    <row r="44" spans="1:19" ht="15.75" customHeight="1" x14ac:dyDescent="0.2">
      <c r="A44" s="11" t="s">
        <v>262</v>
      </c>
      <c r="B44" s="13" t="s">
        <v>18</v>
      </c>
      <c r="C44" s="13" t="s">
        <v>263</v>
      </c>
      <c r="D44" s="39">
        <v>151.18713399999999</v>
      </c>
      <c r="E44" s="39">
        <v>0.53002141999999997</v>
      </c>
      <c r="F44" s="39">
        <v>0.14268686999999999</v>
      </c>
      <c r="G44" s="14">
        <v>1.45E-5</v>
      </c>
      <c r="H44" s="14">
        <v>1.18249E-3</v>
      </c>
      <c r="I44" s="15" t="s">
        <v>22</v>
      </c>
      <c r="J44" s="15" t="s">
        <v>23</v>
      </c>
      <c r="K44" s="4"/>
      <c r="L44" s="5"/>
      <c r="M44" s="5"/>
      <c r="N44" s="5"/>
      <c r="O44" s="5"/>
      <c r="P44" s="4"/>
      <c r="Q44" s="4"/>
      <c r="R44" s="4"/>
      <c r="S44" s="4"/>
    </row>
    <row r="45" spans="1:19" ht="15.75" customHeight="1" x14ac:dyDescent="0.2">
      <c r="A45" s="11" t="s">
        <v>267</v>
      </c>
      <c r="B45" s="13" t="s">
        <v>268</v>
      </c>
      <c r="C45" s="13" t="s">
        <v>270</v>
      </c>
      <c r="D45" s="39">
        <v>487.808941</v>
      </c>
      <c r="E45" s="39">
        <v>0.52660030999999996</v>
      </c>
      <c r="F45" s="39">
        <v>0.14442525000000001</v>
      </c>
      <c r="G45" s="14">
        <v>1.91E-5</v>
      </c>
      <c r="H45" s="14">
        <v>1.5131599999999999E-3</v>
      </c>
      <c r="I45" s="15" t="s">
        <v>22</v>
      </c>
      <c r="J45" s="15" t="s">
        <v>23</v>
      </c>
      <c r="K45" s="4"/>
      <c r="L45" s="16"/>
      <c r="M45" s="16"/>
      <c r="N45" s="17"/>
      <c r="O45" s="16"/>
      <c r="P45" s="4"/>
      <c r="Q45" s="4"/>
      <c r="R45" s="4"/>
      <c r="S45" s="4"/>
    </row>
    <row r="46" spans="1:19" ht="15.75" customHeight="1" x14ac:dyDescent="0.2">
      <c r="A46" s="11" t="s">
        <v>273</v>
      </c>
      <c r="B46" s="13" t="s">
        <v>274</v>
      </c>
      <c r="C46" s="13" t="s">
        <v>275</v>
      </c>
      <c r="D46" s="39">
        <v>45.380488399999997</v>
      </c>
      <c r="E46" s="39">
        <v>0.52225558999999999</v>
      </c>
      <c r="F46" s="39">
        <v>0.19803462999999999</v>
      </c>
      <c r="G46" s="14">
        <v>5.3217E-4</v>
      </c>
      <c r="H46" s="14">
        <v>1.7113139999999999E-2</v>
      </c>
      <c r="I46" s="15" t="s">
        <v>22</v>
      </c>
      <c r="J46" s="15" t="s">
        <v>23</v>
      </c>
      <c r="K46" s="4"/>
      <c r="L46" s="5"/>
      <c r="M46" s="5"/>
      <c r="N46" s="25"/>
      <c r="O46" s="5"/>
      <c r="P46" s="4"/>
      <c r="Q46" s="4"/>
      <c r="R46" s="4"/>
      <c r="S46" s="4"/>
    </row>
    <row r="47" spans="1:19" ht="15.75" customHeight="1" x14ac:dyDescent="0.2">
      <c r="A47" s="11" t="s">
        <v>285</v>
      </c>
      <c r="B47" s="13" t="s">
        <v>286</v>
      </c>
      <c r="C47" s="13" t="s">
        <v>287</v>
      </c>
      <c r="D47" s="39">
        <v>84.601815400000007</v>
      </c>
      <c r="E47" s="39">
        <v>0.51754445999999998</v>
      </c>
      <c r="F47" s="39">
        <v>0.19286972999999999</v>
      </c>
      <c r="G47" s="14">
        <v>4.9479000000000005E-4</v>
      </c>
      <c r="H47" s="14">
        <v>1.6614839999999999E-2</v>
      </c>
      <c r="I47" s="15" t="s">
        <v>22</v>
      </c>
      <c r="J47" s="15" t="s">
        <v>23</v>
      </c>
      <c r="K47" s="4"/>
      <c r="L47" s="5"/>
      <c r="M47" s="5"/>
      <c r="N47" s="5"/>
      <c r="O47" s="5"/>
      <c r="P47" s="4"/>
      <c r="Q47" s="4"/>
      <c r="R47" s="4"/>
      <c r="S47" s="4"/>
    </row>
    <row r="48" spans="1:19" ht="15.75" customHeight="1" x14ac:dyDescent="0.2">
      <c r="B48" s="13" t="s">
        <v>98</v>
      </c>
      <c r="C48" s="13" t="s">
        <v>145</v>
      </c>
      <c r="D48" s="39">
        <v>352.98754300000002</v>
      </c>
      <c r="E48" s="39">
        <v>0.51693387999999996</v>
      </c>
      <c r="F48" s="39">
        <v>0.24222867000000001</v>
      </c>
      <c r="G48" s="14">
        <v>1.87838E-3</v>
      </c>
      <c r="H48" s="14">
        <v>4.1037520000000001E-2</v>
      </c>
      <c r="I48" s="15" t="s">
        <v>22</v>
      </c>
      <c r="J48" s="15" t="s">
        <v>23</v>
      </c>
      <c r="K48" s="4"/>
      <c r="L48" s="16"/>
      <c r="M48" s="16"/>
      <c r="N48" s="16"/>
      <c r="O48" s="16"/>
      <c r="P48" s="11"/>
      <c r="S48" s="11"/>
    </row>
    <row r="49" spans="1:19" ht="15.75" customHeight="1" x14ac:dyDescent="0.2">
      <c r="A49" s="11" t="s">
        <v>295</v>
      </c>
      <c r="B49" s="13" t="s">
        <v>248</v>
      </c>
      <c r="C49" s="13" t="s">
        <v>297</v>
      </c>
      <c r="D49" s="39">
        <v>821.16687000000002</v>
      </c>
      <c r="E49" s="39">
        <v>0.49898176999999999</v>
      </c>
      <c r="F49" s="39">
        <v>0.13591437000000001</v>
      </c>
      <c r="G49" s="14">
        <v>2.0699999999999998E-5</v>
      </c>
      <c r="H49" s="14">
        <v>1.55576E-3</v>
      </c>
      <c r="I49" s="15" t="s">
        <v>22</v>
      </c>
      <c r="J49" s="15" t="s">
        <v>23</v>
      </c>
      <c r="K49" s="4"/>
      <c r="L49" s="16"/>
      <c r="M49" s="16"/>
      <c r="N49" s="16"/>
      <c r="O49" s="16"/>
      <c r="P49" s="4"/>
      <c r="Q49" s="4"/>
      <c r="R49" s="4"/>
      <c r="S49" s="4"/>
    </row>
    <row r="50" spans="1:19" ht="15.75" customHeight="1" x14ac:dyDescent="0.2">
      <c r="A50" s="11" t="s">
        <v>301</v>
      </c>
      <c r="B50" s="13" t="s">
        <v>302</v>
      </c>
      <c r="C50" s="13" t="s">
        <v>304</v>
      </c>
      <c r="D50" s="39">
        <v>335.01942400000001</v>
      </c>
      <c r="E50" s="39">
        <v>0.49154901000000001</v>
      </c>
      <c r="F50" s="39">
        <v>0.12618288999999999</v>
      </c>
      <c r="G50" s="14">
        <v>8.8300000000000002E-6</v>
      </c>
      <c r="H50" s="14">
        <v>7.8061000000000005E-4</v>
      </c>
      <c r="I50" s="15" t="s">
        <v>22</v>
      </c>
      <c r="J50" s="15" t="s">
        <v>23</v>
      </c>
      <c r="K50" s="4"/>
      <c r="L50" s="16"/>
      <c r="M50" s="16"/>
      <c r="N50" s="17"/>
      <c r="O50" s="16"/>
      <c r="P50" s="4"/>
      <c r="Q50" s="4"/>
      <c r="R50" s="4"/>
      <c r="S50" s="4"/>
    </row>
    <row r="51" spans="1:19" ht="15.75" customHeight="1" x14ac:dyDescent="0.2">
      <c r="B51" s="13" t="s">
        <v>134</v>
      </c>
      <c r="C51" s="13" t="s">
        <v>310</v>
      </c>
      <c r="D51" s="39">
        <v>197.280731</v>
      </c>
      <c r="E51" s="39">
        <v>0.48379469000000003</v>
      </c>
      <c r="F51" s="39">
        <v>0.24028005</v>
      </c>
      <c r="G51" s="14">
        <v>2.4236000000000001E-3</v>
      </c>
      <c r="H51" s="14">
        <v>4.7583680000000003E-2</v>
      </c>
      <c r="I51" s="15" t="s">
        <v>22</v>
      </c>
      <c r="J51" s="15" t="s">
        <v>23</v>
      </c>
      <c r="K51" s="4"/>
      <c r="L51" s="16"/>
      <c r="M51" s="16"/>
      <c r="N51" s="17"/>
      <c r="O51" s="16"/>
      <c r="P51" s="4"/>
      <c r="Q51" s="4"/>
      <c r="R51" s="4"/>
      <c r="S51" s="4"/>
    </row>
    <row r="52" spans="1:19" ht="15.75" customHeight="1" x14ac:dyDescent="0.2">
      <c r="B52" s="13" t="s">
        <v>307</v>
      </c>
      <c r="C52" s="13" t="s">
        <v>313</v>
      </c>
      <c r="D52" s="39">
        <v>60.876731599999999</v>
      </c>
      <c r="E52" s="39">
        <v>0.47816446000000001</v>
      </c>
      <c r="F52" s="39">
        <v>0.21670465</v>
      </c>
      <c r="G52" s="14">
        <v>1.6930599999999999E-3</v>
      </c>
      <c r="H52" s="14">
        <v>3.9394560000000002E-2</v>
      </c>
      <c r="I52" s="15" t="s">
        <v>22</v>
      </c>
      <c r="J52" s="15" t="s">
        <v>23</v>
      </c>
      <c r="K52" s="4"/>
      <c r="L52" s="5"/>
      <c r="M52" s="5"/>
      <c r="N52" s="5"/>
      <c r="O52" s="5"/>
      <c r="P52" s="4"/>
      <c r="Q52" s="4"/>
      <c r="R52" s="4"/>
      <c r="S52" s="4"/>
    </row>
    <row r="53" spans="1:19" ht="15.75" customHeight="1" x14ac:dyDescent="0.2">
      <c r="A53" s="11" t="s">
        <v>318</v>
      </c>
      <c r="B53" s="13" t="s">
        <v>319</v>
      </c>
      <c r="C53" s="13" t="s">
        <v>320</v>
      </c>
      <c r="D53" s="39">
        <v>1222.0820699999999</v>
      </c>
      <c r="E53" s="39">
        <v>0.45591231999999998</v>
      </c>
      <c r="F53" s="39">
        <v>0.16711469000000001</v>
      </c>
      <c r="G53" s="14">
        <v>4.9925999999999996E-4</v>
      </c>
      <c r="H53" s="14">
        <v>1.6614839999999999E-2</v>
      </c>
      <c r="I53" s="15" t="s">
        <v>22</v>
      </c>
      <c r="J53" s="15" t="s">
        <v>23</v>
      </c>
      <c r="K53" s="4"/>
      <c r="L53" s="5"/>
      <c r="M53" s="5"/>
      <c r="N53" s="5"/>
      <c r="O53" s="5"/>
      <c r="P53" s="5"/>
      <c r="Q53" s="5"/>
      <c r="R53" s="5"/>
      <c r="S53" s="4"/>
    </row>
    <row r="54" spans="1:19" ht="15.75" customHeight="1" x14ac:dyDescent="0.2">
      <c r="A54" s="11" t="s">
        <v>323</v>
      </c>
      <c r="B54" s="13" t="s">
        <v>324</v>
      </c>
      <c r="C54" s="13" t="s">
        <v>325</v>
      </c>
      <c r="D54" s="39">
        <v>999.91572399999995</v>
      </c>
      <c r="E54" s="39">
        <v>0.44436514999999999</v>
      </c>
      <c r="F54" s="39">
        <v>0.14052166999999999</v>
      </c>
      <c r="G54" s="14">
        <v>1.3172999999999999E-4</v>
      </c>
      <c r="H54" s="14">
        <v>5.8906200000000001E-3</v>
      </c>
      <c r="I54" s="15" t="s">
        <v>22</v>
      </c>
      <c r="J54" s="15" t="s">
        <v>23</v>
      </c>
      <c r="K54" s="4"/>
      <c r="L54" s="18"/>
      <c r="M54" s="18"/>
      <c r="N54" s="5"/>
      <c r="O54" s="18"/>
      <c r="P54" s="4"/>
      <c r="Q54" s="4"/>
      <c r="R54" s="4"/>
      <c r="S54" s="4"/>
    </row>
    <row r="55" spans="1:19" ht="15.75" customHeight="1" x14ac:dyDescent="0.2">
      <c r="A55" s="11" t="s">
        <v>330</v>
      </c>
      <c r="B55" s="13" t="s">
        <v>331</v>
      </c>
      <c r="C55" s="13" t="s">
        <v>332</v>
      </c>
      <c r="D55" s="39">
        <v>108.74495</v>
      </c>
      <c r="E55" s="39">
        <v>0.44413849999999999</v>
      </c>
      <c r="F55" s="39">
        <v>0.16451627999999999</v>
      </c>
      <c r="G55" s="14">
        <v>5.9803999999999999E-4</v>
      </c>
      <c r="H55" s="14">
        <v>1.8404239999999999E-2</v>
      </c>
      <c r="I55" s="15" t="s">
        <v>22</v>
      </c>
      <c r="J55" s="15" t="s">
        <v>23</v>
      </c>
      <c r="K55" s="4"/>
      <c r="L55" s="16"/>
      <c r="M55" s="16"/>
      <c r="N55" s="17"/>
      <c r="O55" s="16"/>
      <c r="P55" s="4"/>
      <c r="Q55" s="4"/>
      <c r="R55" s="4"/>
      <c r="S55" s="4"/>
    </row>
    <row r="56" spans="1:19" ht="15.75" customHeight="1" x14ac:dyDescent="0.2">
      <c r="A56" s="11" t="s">
        <v>137</v>
      </c>
      <c r="B56" s="13" t="s">
        <v>338</v>
      </c>
      <c r="C56" s="13" t="s">
        <v>339</v>
      </c>
      <c r="D56" s="39">
        <v>166.382868</v>
      </c>
      <c r="E56" s="39">
        <v>0.43542483999999998</v>
      </c>
      <c r="F56" s="39">
        <v>0.13263506999999999</v>
      </c>
      <c r="G56" s="14">
        <v>9.3499999999999996E-5</v>
      </c>
      <c r="H56" s="14">
        <v>4.3138200000000003E-3</v>
      </c>
      <c r="I56" s="15" t="s">
        <v>22</v>
      </c>
      <c r="J56" s="15" t="s">
        <v>23</v>
      </c>
      <c r="K56" s="4"/>
      <c r="L56" s="18"/>
      <c r="M56" s="18"/>
      <c r="N56" s="5"/>
      <c r="O56" s="18"/>
      <c r="P56" s="4"/>
      <c r="Q56" s="4"/>
      <c r="R56" s="4"/>
      <c r="S56" s="4"/>
    </row>
    <row r="57" spans="1:19" ht="15.75" customHeight="1" x14ac:dyDescent="0.2">
      <c r="B57" s="13" t="s">
        <v>344</v>
      </c>
      <c r="C57" s="13" t="s">
        <v>346</v>
      </c>
      <c r="D57" s="39">
        <v>58.495634000000003</v>
      </c>
      <c r="E57" s="39">
        <v>0.43489885</v>
      </c>
      <c r="F57" s="39">
        <v>0.20869552999999999</v>
      </c>
      <c r="G57" s="14">
        <v>2.6687500000000001E-3</v>
      </c>
      <c r="H57" s="14">
        <v>4.9257009999999997E-2</v>
      </c>
      <c r="I57" s="15" t="s">
        <v>22</v>
      </c>
      <c r="J57" s="15" t="s">
        <v>23</v>
      </c>
      <c r="K57" s="4"/>
      <c r="L57" s="5"/>
      <c r="M57" s="5"/>
      <c r="N57" s="5"/>
      <c r="O57" s="5"/>
      <c r="P57" s="4"/>
      <c r="Q57" s="4"/>
      <c r="R57" s="4"/>
      <c r="S57" s="4"/>
    </row>
    <row r="58" spans="1:19" ht="15.75" customHeight="1" x14ac:dyDescent="0.2">
      <c r="A58" s="11" t="s">
        <v>353</v>
      </c>
      <c r="B58" s="13" t="s">
        <v>354</v>
      </c>
      <c r="C58" s="13" t="s">
        <v>355</v>
      </c>
      <c r="D58" s="39">
        <v>843.25633300000004</v>
      </c>
      <c r="E58" s="39">
        <v>0.43346301999999998</v>
      </c>
      <c r="F58" s="39">
        <v>0.12288312999999999</v>
      </c>
      <c r="G58" s="14">
        <v>3.8399999999999998E-5</v>
      </c>
      <c r="H58" s="14">
        <v>2.4434499999999998E-3</v>
      </c>
      <c r="I58" s="15" t="s">
        <v>22</v>
      </c>
      <c r="J58" s="15" t="s">
        <v>23</v>
      </c>
      <c r="K58" s="4"/>
      <c r="L58" s="18"/>
      <c r="M58" s="18"/>
      <c r="N58" s="18"/>
      <c r="O58" s="18"/>
      <c r="P58" s="4"/>
      <c r="Q58" s="4"/>
      <c r="R58" s="4"/>
      <c r="S58" s="4"/>
    </row>
    <row r="59" spans="1:19" ht="15.75" customHeight="1" x14ac:dyDescent="0.2">
      <c r="A59" s="11" t="s">
        <v>360</v>
      </c>
      <c r="B59" s="13" t="s">
        <v>336</v>
      </c>
      <c r="C59" s="13" t="s">
        <v>337</v>
      </c>
      <c r="D59" s="39">
        <v>1592.88483</v>
      </c>
      <c r="E59" s="39">
        <v>0.43173167000000001</v>
      </c>
      <c r="F59" s="39">
        <v>0.12299822000000001</v>
      </c>
      <c r="G59" s="14">
        <v>4.1699999999999997E-5</v>
      </c>
      <c r="H59" s="14">
        <v>2.5106099999999999E-3</v>
      </c>
      <c r="I59" s="15" t="s">
        <v>22</v>
      </c>
      <c r="J59" s="15" t="s">
        <v>23</v>
      </c>
      <c r="K59" s="4"/>
      <c r="L59" s="16"/>
      <c r="M59" s="16"/>
      <c r="N59" s="17"/>
      <c r="O59" s="16"/>
      <c r="P59" s="4"/>
      <c r="Q59" s="4"/>
      <c r="R59" s="4"/>
      <c r="S59" s="4"/>
    </row>
    <row r="60" spans="1:19" ht="15.75" customHeight="1" x14ac:dyDescent="0.2">
      <c r="A60" s="11" t="s">
        <v>363</v>
      </c>
      <c r="B60" s="13" t="s">
        <v>336</v>
      </c>
      <c r="C60" s="13" t="s">
        <v>343</v>
      </c>
      <c r="D60" s="39">
        <v>1609.84746</v>
      </c>
      <c r="E60" s="39">
        <v>0.43058574999999999</v>
      </c>
      <c r="F60" s="39">
        <v>0.12271136000000001</v>
      </c>
      <c r="G60" s="14">
        <v>4.1999999999999998E-5</v>
      </c>
      <c r="H60" s="14">
        <v>2.5106099999999999E-3</v>
      </c>
      <c r="I60" s="15" t="s">
        <v>22</v>
      </c>
      <c r="J60" s="15" t="s">
        <v>23</v>
      </c>
      <c r="K60" s="4"/>
      <c r="L60" s="16"/>
      <c r="M60" s="16"/>
      <c r="N60" s="17"/>
      <c r="O60" s="16"/>
      <c r="P60" s="4"/>
      <c r="Q60" s="4"/>
      <c r="R60" s="4"/>
      <c r="S60" s="4"/>
    </row>
    <row r="61" spans="1:19" ht="15.75" customHeight="1" x14ac:dyDescent="0.2">
      <c r="A61" s="11" t="s">
        <v>366</v>
      </c>
      <c r="B61" s="13" t="s">
        <v>18</v>
      </c>
      <c r="C61" s="13" t="s">
        <v>368</v>
      </c>
      <c r="D61" s="39">
        <v>613.13845800000001</v>
      </c>
      <c r="E61" s="39">
        <v>0.42962083000000001</v>
      </c>
      <c r="F61" s="39">
        <v>0.13877668000000001</v>
      </c>
      <c r="G61" s="14">
        <v>1.8897E-4</v>
      </c>
      <c r="H61" s="14">
        <v>7.9535500000000002E-3</v>
      </c>
      <c r="I61" s="15" t="s">
        <v>22</v>
      </c>
      <c r="J61" s="15" t="s">
        <v>23</v>
      </c>
      <c r="K61" s="4"/>
      <c r="L61" s="5"/>
      <c r="M61" s="5"/>
      <c r="N61" s="5"/>
      <c r="O61" s="5"/>
      <c r="P61" s="4"/>
      <c r="Q61" s="4"/>
      <c r="R61" s="4"/>
      <c r="S61" s="4"/>
    </row>
    <row r="62" spans="1:19" ht="15.75" customHeight="1" x14ac:dyDescent="0.2">
      <c r="A62" s="11" t="s">
        <v>371</v>
      </c>
      <c r="B62" s="13" t="s">
        <v>373</v>
      </c>
      <c r="C62" s="13" t="s">
        <v>374</v>
      </c>
      <c r="D62" s="39">
        <v>205.71337399999999</v>
      </c>
      <c r="E62" s="39">
        <v>0.41832202000000002</v>
      </c>
      <c r="F62" s="39">
        <v>0.12787522000000001</v>
      </c>
      <c r="G62" s="14">
        <v>1.0622E-4</v>
      </c>
      <c r="H62" s="14">
        <v>4.8252299999999998E-3</v>
      </c>
      <c r="I62" s="15" t="s">
        <v>22</v>
      </c>
      <c r="J62" s="15" t="s">
        <v>23</v>
      </c>
      <c r="K62" s="4"/>
      <c r="L62" s="16"/>
      <c r="M62" s="16"/>
      <c r="N62" s="17"/>
      <c r="O62" s="16"/>
      <c r="P62" s="4"/>
      <c r="Q62" s="4"/>
      <c r="R62" s="4"/>
      <c r="S62" s="4"/>
    </row>
    <row r="63" spans="1:19" ht="15.75" customHeight="1" x14ac:dyDescent="0.2">
      <c r="A63" s="11" t="s">
        <v>377</v>
      </c>
      <c r="B63" s="13" t="s">
        <v>378</v>
      </c>
      <c r="C63" s="13" t="s">
        <v>379</v>
      </c>
      <c r="D63" s="39">
        <v>130.906656</v>
      </c>
      <c r="E63" s="39">
        <v>0.41593057999999999</v>
      </c>
      <c r="F63" s="39">
        <v>0.15396821999999999</v>
      </c>
      <c r="G63" s="14">
        <v>5.6705999999999998E-4</v>
      </c>
      <c r="H63" s="14">
        <v>1.7718129999999999E-2</v>
      </c>
      <c r="I63" s="15" t="s">
        <v>22</v>
      </c>
      <c r="J63" s="15" t="s">
        <v>23</v>
      </c>
      <c r="K63" s="4"/>
      <c r="L63" s="5"/>
      <c r="M63" s="5"/>
      <c r="N63" s="5"/>
      <c r="O63" s="5"/>
      <c r="P63" s="4"/>
      <c r="Q63" s="4"/>
      <c r="R63" s="4"/>
      <c r="S63" s="4"/>
    </row>
    <row r="64" spans="1:19" ht="15.75" customHeight="1" x14ac:dyDescent="0.2">
      <c r="A64" s="11" t="s">
        <v>381</v>
      </c>
      <c r="B64" s="13" t="s">
        <v>382</v>
      </c>
      <c r="C64" s="13" t="s">
        <v>383</v>
      </c>
      <c r="D64" s="39">
        <v>140.85077100000001</v>
      </c>
      <c r="E64" s="39">
        <v>0.41527075000000002</v>
      </c>
      <c r="F64" s="39">
        <v>0.15077594999999999</v>
      </c>
      <c r="G64" s="14">
        <v>5.2676999999999997E-4</v>
      </c>
      <c r="H64" s="14">
        <v>1.7113139999999999E-2</v>
      </c>
      <c r="I64" s="15" t="s">
        <v>22</v>
      </c>
      <c r="J64" s="15" t="s">
        <v>23</v>
      </c>
      <c r="K64" s="4"/>
      <c r="L64" s="5"/>
      <c r="M64" s="5"/>
      <c r="N64" s="5"/>
      <c r="O64" s="5"/>
      <c r="P64" s="4"/>
      <c r="Q64" s="4"/>
      <c r="R64" s="4"/>
      <c r="S64" s="4"/>
    </row>
    <row r="65" spans="1:19" ht="15.75" customHeight="1" x14ac:dyDescent="0.2">
      <c r="B65" s="13" t="s">
        <v>384</v>
      </c>
      <c r="C65" s="13" t="s">
        <v>385</v>
      </c>
      <c r="D65" s="39">
        <v>619.99483199999997</v>
      </c>
      <c r="E65" s="39">
        <v>0.39887746000000002</v>
      </c>
      <c r="F65" s="39">
        <v>0.17154591999999999</v>
      </c>
      <c r="G65" s="14">
        <v>1.68202E-3</v>
      </c>
      <c r="H65" s="14">
        <v>3.9394560000000002E-2</v>
      </c>
      <c r="I65" s="15" t="s">
        <v>22</v>
      </c>
      <c r="J65" s="15" t="s">
        <v>23</v>
      </c>
      <c r="K65" s="4"/>
      <c r="L65" s="5"/>
      <c r="M65" s="5"/>
      <c r="N65" s="5"/>
      <c r="O65" s="5"/>
      <c r="P65" s="4"/>
      <c r="Q65" s="4"/>
      <c r="R65" s="4"/>
      <c r="S65" s="4"/>
    </row>
    <row r="66" spans="1:19" ht="15.75" customHeight="1" x14ac:dyDescent="0.2">
      <c r="B66" s="13" t="s">
        <v>388</v>
      </c>
      <c r="C66" s="13" t="s">
        <v>389</v>
      </c>
      <c r="D66" s="39">
        <v>110.54356900000001</v>
      </c>
      <c r="E66" s="39">
        <v>0.39261337000000002</v>
      </c>
      <c r="F66" s="39">
        <v>0.18056278000000001</v>
      </c>
      <c r="G66" s="14">
        <v>2.6155499999999999E-3</v>
      </c>
      <c r="H66" s="14">
        <v>4.9257009999999997E-2</v>
      </c>
      <c r="I66" s="15" t="s">
        <v>22</v>
      </c>
      <c r="J66" s="15" t="s">
        <v>23</v>
      </c>
      <c r="K66" s="4"/>
      <c r="L66" s="5"/>
      <c r="M66" s="5"/>
      <c r="N66" s="5"/>
      <c r="O66" s="5"/>
      <c r="P66" s="4"/>
      <c r="Q66" s="4"/>
      <c r="R66" s="4"/>
      <c r="S66" s="4"/>
    </row>
    <row r="67" spans="1:19" ht="15.75" customHeight="1" x14ac:dyDescent="0.2">
      <c r="B67" s="13" t="s">
        <v>391</v>
      </c>
      <c r="C67" s="13" t="s">
        <v>392</v>
      </c>
      <c r="D67" s="39">
        <v>134.75468499999999</v>
      </c>
      <c r="E67" s="39">
        <v>0.38882699999999998</v>
      </c>
      <c r="F67" s="39">
        <v>0.16675232000000001</v>
      </c>
      <c r="G67" s="14">
        <v>1.7315399999999999E-3</v>
      </c>
      <c r="H67" s="14">
        <v>3.949097E-2</v>
      </c>
      <c r="I67" s="15" t="s">
        <v>22</v>
      </c>
      <c r="J67" s="15" t="s">
        <v>23</v>
      </c>
      <c r="K67" s="4"/>
      <c r="L67" s="5"/>
      <c r="M67" s="5"/>
      <c r="N67" s="5"/>
      <c r="O67" s="5"/>
      <c r="P67" s="4"/>
      <c r="Q67" s="4"/>
      <c r="R67" s="4"/>
      <c r="S67" s="4"/>
    </row>
    <row r="68" spans="1:19" ht="15.75" customHeight="1" x14ac:dyDescent="0.2">
      <c r="B68" s="13" t="s">
        <v>397</v>
      </c>
      <c r="C68" s="13" t="s">
        <v>398</v>
      </c>
      <c r="D68" s="39">
        <v>1726.96118</v>
      </c>
      <c r="E68" s="39">
        <v>0.38809717999999999</v>
      </c>
      <c r="F68" s="39">
        <v>0.16446062</v>
      </c>
      <c r="G68" s="14">
        <v>1.7242399999999999E-3</v>
      </c>
      <c r="H68" s="14">
        <v>3.949097E-2</v>
      </c>
      <c r="I68" s="15" t="s">
        <v>22</v>
      </c>
      <c r="J68" s="15" t="s">
        <v>23</v>
      </c>
      <c r="K68" s="4"/>
      <c r="L68" s="5"/>
      <c r="M68" s="5"/>
      <c r="N68" s="5"/>
      <c r="O68" s="5"/>
      <c r="P68" s="5"/>
      <c r="Q68" s="5"/>
      <c r="R68" s="4"/>
      <c r="S68" s="4"/>
    </row>
    <row r="69" spans="1:19" ht="15.75" customHeight="1" x14ac:dyDescent="0.2">
      <c r="B69" s="13" t="s">
        <v>18</v>
      </c>
      <c r="C69" s="13" t="s">
        <v>402</v>
      </c>
      <c r="D69" s="39">
        <v>1548.4947500000001</v>
      </c>
      <c r="E69" s="39">
        <v>0.37310748999999999</v>
      </c>
      <c r="F69" s="39">
        <v>0.15177932</v>
      </c>
      <c r="G69" s="14">
        <v>1.4568000000000001E-3</v>
      </c>
      <c r="H69" s="14">
        <v>3.697727E-2</v>
      </c>
      <c r="I69" s="15" t="s">
        <v>22</v>
      </c>
      <c r="J69" s="15" t="s">
        <v>23</v>
      </c>
      <c r="K69" s="4"/>
      <c r="L69" s="5"/>
      <c r="M69" s="5"/>
      <c r="N69" s="5"/>
      <c r="O69" s="5"/>
      <c r="P69" s="4"/>
      <c r="Q69" s="4"/>
      <c r="R69" s="4"/>
      <c r="S69" s="4"/>
    </row>
    <row r="70" spans="1:19" ht="15.75" customHeight="1" x14ac:dyDescent="0.2">
      <c r="A70" s="11" t="s">
        <v>182</v>
      </c>
      <c r="B70" s="13" t="s">
        <v>18</v>
      </c>
      <c r="C70" s="13" t="s">
        <v>406</v>
      </c>
      <c r="D70" s="39">
        <v>188.41655600000001</v>
      </c>
      <c r="E70" s="39">
        <v>0.37233371999999998</v>
      </c>
      <c r="F70" s="39">
        <v>0.13312454000000001</v>
      </c>
      <c r="G70" s="14">
        <v>5.6955999999999999E-4</v>
      </c>
      <c r="H70" s="14">
        <v>1.7718129999999999E-2</v>
      </c>
      <c r="I70" s="15" t="s">
        <v>22</v>
      </c>
      <c r="J70" s="15" t="s">
        <v>23</v>
      </c>
      <c r="K70" s="4"/>
      <c r="L70" s="5"/>
      <c r="M70" s="5"/>
      <c r="N70" s="5"/>
      <c r="O70" s="5"/>
      <c r="P70" s="4"/>
      <c r="Q70" s="4"/>
      <c r="R70" s="4"/>
      <c r="S70" s="4"/>
    </row>
    <row r="71" spans="1:19" ht="15.75" customHeight="1" x14ac:dyDescent="0.2">
      <c r="B71" s="13" t="s">
        <v>410</v>
      </c>
      <c r="C71" s="13" t="s">
        <v>411</v>
      </c>
      <c r="D71" s="39">
        <v>138.10967299999999</v>
      </c>
      <c r="E71" s="39">
        <v>0.36773420000000001</v>
      </c>
      <c r="F71" s="39">
        <v>0.15162580000000001</v>
      </c>
      <c r="G71" s="14">
        <v>1.58757E-3</v>
      </c>
      <c r="H71" s="14">
        <v>3.7828960000000002E-2</v>
      </c>
      <c r="I71" s="15" t="s">
        <v>22</v>
      </c>
      <c r="J71" s="15" t="s">
        <v>23</v>
      </c>
      <c r="K71" s="4"/>
      <c r="L71" s="16"/>
      <c r="M71" s="16"/>
      <c r="N71" s="17"/>
      <c r="O71" s="16"/>
      <c r="P71" s="4"/>
      <c r="Q71" s="4"/>
      <c r="R71" s="4"/>
      <c r="S71" s="4"/>
    </row>
    <row r="72" spans="1:19" ht="15.75" customHeight="1" x14ac:dyDescent="0.2">
      <c r="B72" s="13" t="s">
        <v>415</v>
      </c>
      <c r="C72" s="13" t="s">
        <v>417</v>
      </c>
      <c r="D72" s="39">
        <v>4042.9899300000002</v>
      </c>
      <c r="E72" s="39">
        <v>0.36695125000000001</v>
      </c>
      <c r="F72" s="39">
        <v>0.16224384</v>
      </c>
      <c r="G72" s="14">
        <v>2.3987399999999999E-3</v>
      </c>
      <c r="H72" s="14">
        <v>4.7583680000000003E-2</v>
      </c>
      <c r="I72" s="15" t="s">
        <v>22</v>
      </c>
      <c r="J72" s="15" t="s">
        <v>23</v>
      </c>
      <c r="K72" s="4"/>
      <c r="L72" s="5"/>
      <c r="M72" s="5"/>
      <c r="N72" s="5"/>
      <c r="O72" s="5"/>
      <c r="P72" s="4"/>
      <c r="Q72" s="4"/>
      <c r="R72" s="4"/>
      <c r="S72" s="4"/>
    </row>
    <row r="73" spans="1:19" ht="15.75" customHeight="1" x14ac:dyDescent="0.2">
      <c r="B73" s="13" t="s">
        <v>314</v>
      </c>
      <c r="C73" s="13" t="s">
        <v>315</v>
      </c>
      <c r="D73" s="39">
        <v>585.14939600000002</v>
      </c>
      <c r="E73" s="39">
        <v>0.35916990999999998</v>
      </c>
      <c r="F73" s="39">
        <v>0.15570169</v>
      </c>
      <c r="G73" s="14">
        <v>2.0012900000000002E-3</v>
      </c>
      <c r="H73" s="14">
        <v>4.1834070000000001E-2</v>
      </c>
      <c r="I73" s="15" t="s">
        <v>22</v>
      </c>
      <c r="J73" s="15" t="s">
        <v>23</v>
      </c>
      <c r="K73" s="4"/>
      <c r="L73" s="16"/>
      <c r="M73" s="16"/>
      <c r="N73" s="17"/>
      <c r="O73" s="16"/>
      <c r="P73" s="11"/>
      <c r="Q73" s="4"/>
      <c r="R73" s="4"/>
      <c r="S73" s="4"/>
    </row>
    <row r="74" spans="1:19" ht="15.75" customHeight="1" x14ac:dyDescent="0.2">
      <c r="B74" s="13" t="s">
        <v>425</v>
      </c>
      <c r="C74" s="13" t="s">
        <v>426</v>
      </c>
      <c r="D74" s="39">
        <v>227.779856</v>
      </c>
      <c r="E74" s="39">
        <v>0.35779702000000002</v>
      </c>
      <c r="F74" s="39">
        <v>0.13432379</v>
      </c>
      <c r="G74" s="14">
        <v>8.7874000000000003E-4</v>
      </c>
      <c r="H74" s="14">
        <v>2.4416980000000001E-2</v>
      </c>
      <c r="I74" s="15" t="s">
        <v>22</v>
      </c>
      <c r="J74" s="15" t="s">
        <v>23</v>
      </c>
      <c r="K74" s="4"/>
      <c r="L74" s="5"/>
      <c r="M74" s="5"/>
      <c r="N74" s="5"/>
      <c r="O74" s="5"/>
      <c r="P74" s="5"/>
      <c r="Q74" s="5"/>
      <c r="R74" s="5"/>
      <c r="S74" s="4"/>
    </row>
    <row r="75" spans="1:19" ht="15.75" customHeight="1" x14ac:dyDescent="0.2">
      <c r="A75" s="11" t="s">
        <v>429</v>
      </c>
      <c r="B75" s="13" t="s">
        <v>430</v>
      </c>
      <c r="C75" s="13" t="s">
        <v>431</v>
      </c>
      <c r="D75" s="39">
        <v>1696.65987</v>
      </c>
      <c r="E75" s="39">
        <v>0.35140424999999997</v>
      </c>
      <c r="F75" s="39">
        <v>0.11844539</v>
      </c>
      <c r="G75" s="14">
        <v>3.8044000000000001E-4</v>
      </c>
      <c r="H75" s="14">
        <v>1.395915E-2</v>
      </c>
      <c r="I75" s="15" t="s">
        <v>22</v>
      </c>
      <c r="J75" s="15" t="s">
        <v>23</v>
      </c>
      <c r="K75" s="4"/>
      <c r="L75" s="5"/>
      <c r="M75" s="5"/>
      <c r="N75" s="5"/>
      <c r="O75" s="5"/>
      <c r="P75" s="5"/>
      <c r="Q75" s="5"/>
      <c r="R75" s="5"/>
      <c r="S75" s="4"/>
    </row>
    <row r="76" spans="1:19" ht="15.75" customHeight="1" x14ac:dyDescent="0.2">
      <c r="A76" s="11" t="s">
        <v>435</v>
      </c>
      <c r="B76" s="13" t="s">
        <v>436</v>
      </c>
      <c r="C76" s="13" t="s">
        <v>437</v>
      </c>
      <c r="D76" s="39">
        <v>566.15334099999995</v>
      </c>
      <c r="E76" s="39">
        <v>0.34693362999999999</v>
      </c>
      <c r="F76" s="39">
        <v>0.11705918</v>
      </c>
      <c r="G76" s="14">
        <v>3.9280000000000001E-4</v>
      </c>
      <c r="H76" s="14">
        <v>1.423019E-2</v>
      </c>
      <c r="I76" s="15" t="s">
        <v>22</v>
      </c>
      <c r="J76" s="15" t="s">
        <v>23</v>
      </c>
      <c r="K76" s="4"/>
      <c r="L76" s="16"/>
      <c r="M76" s="16"/>
      <c r="N76" s="16"/>
      <c r="O76" s="16"/>
      <c r="P76" s="5"/>
      <c r="Q76" s="5"/>
      <c r="R76" s="4"/>
      <c r="S76" s="4"/>
    </row>
    <row r="77" spans="1:19" ht="15.75" customHeight="1" x14ac:dyDescent="0.2">
      <c r="B77" s="13" t="s">
        <v>443</v>
      </c>
      <c r="C77" s="13" t="s">
        <v>444</v>
      </c>
      <c r="D77" s="39">
        <v>692.84126400000002</v>
      </c>
      <c r="E77" s="39">
        <v>0.34474269000000002</v>
      </c>
      <c r="F77" s="39">
        <v>0.14559641000000001</v>
      </c>
      <c r="G77" s="14">
        <v>2.0293500000000001E-3</v>
      </c>
      <c r="H77" s="14">
        <v>4.1834070000000001E-2</v>
      </c>
      <c r="I77" s="15" t="s">
        <v>22</v>
      </c>
      <c r="J77" s="15" t="s">
        <v>23</v>
      </c>
      <c r="K77" s="4"/>
      <c r="L77" s="5"/>
      <c r="M77" s="5"/>
      <c r="N77" s="5"/>
      <c r="O77" s="5"/>
      <c r="P77" s="5"/>
      <c r="Q77" s="5"/>
      <c r="R77" s="5"/>
      <c r="S77" s="4"/>
    </row>
    <row r="78" spans="1:19" ht="15.75" customHeight="1" x14ac:dyDescent="0.2">
      <c r="B78" s="13" t="s">
        <v>449</v>
      </c>
      <c r="C78" s="13" t="s">
        <v>450</v>
      </c>
      <c r="D78" s="39">
        <v>129.10689199999999</v>
      </c>
      <c r="E78" s="39">
        <v>0.32934403000000001</v>
      </c>
      <c r="F78" s="39">
        <v>0.13150247000000001</v>
      </c>
      <c r="G78" s="14">
        <v>1.5813400000000001E-3</v>
      </c>
      <c r="H78" s="14">
        <v>3.7828960000000002E-2</v>
      </c>
      <c r="I78" s="15" t="s">
        <v>22</v>
      </c>
      <c r="J78" s="15" t="s">
        <v>23</v>
      </c>
      <c r="K78" s="4"/>
      <c r="L78" s="16"/>
      <c r="M78" s="16"/>
      <c r="N78" s="17"/>
      <c r="O78" s="16"/>
      <c r="P78" s="5"/>
      <c r="Q78" s="5"/>
      <c r="R78" s="5"/>
      <c r="S78" s="4"/>
    </row>
    <row r="79" spans="1:19" ht="15.75" customHeight="1" x14ac:dyDescent="0.2">
      <c r="B79" s="13" t="s">
        <v>453</v>
      </c>
      <c r="C79" s="13" t="s">
        <v>454</v>
      </c>
      <c r="D79" s="39">
        <v>325.417237</v>
      </c>
      <c r="E79" s="39">
        <v>0.32832852000000001</v>
      </c>
      <c r="F79" s="39">
        <v>0.14309986999999999</v>
      </c>
      <c r="G79" s="14">
        <v>2.6725799999999999E-3</v>
      </c>
      <c r="H79" s="14">
        <v>4.9257009999999997E-2</v>
      </c>
      <c r="I79" s="15" t="s">
        <v>22</v>
      </c>
      <c r="J79" s="15" t="s">
        <v>23</v>
      </c>
      <c r="K79" s="4"/>
      <c r="L79" s="5"/>
      <c r="M79" s="5"/>
      <c r="N79" s="5"/>
      <c r="O79" s="5"/>
      <c r="P79" s="4"/>
      <c r="Q79" s="4"/>
      <c r="R79" s="4"/>
      <c r="S79" s="4"/>
    </row>
    <row r="80" spans="1:19" ht="15.75" customHeight="1" x14ac:dyDescent="0.2">
      <c r="B80" s="13" t="s">
        <v>49</v>
      </c>
      <c r="C80" s="13" t="s">
        <v>458</v>
      </c>
      <c r="D80" s="39">
        <v>176.159582</v>
      </c>
      <c r="E80" s="39">
        <v>0.32742390999999998</v>
      </c>
      <c r="F80" s="39">
        <v>0.13499607</v>
      </c>
      <c r="G80" s="14">
        <v>1.9041399999999999E-3</v>
      </c>
      <c r="H80" s="14">
        <v>4.1285280000000001E-2</v>
      </c>
      <c r="I80" s="15" t="s">
        <v>22</v>
      </c>
      <c r="J80" s="15" t="s">
        <v>23</v>
      </c>
      <c r="K80" s="4"/>
      <c r="L80" s="16"/>
      <c r="M80" s="16"/>
      <c r="N80" s="17"/>
      <c r="O80" s="16"/>
      <c r="P80" s="4"/>
      <c r="Q80" s="4"/>
      <c r="R80" s="4"/>
      <c r="S80" s="4"/>
    </row>
    <row r="81" spans="1:26" s="49" customFormat="1" ht="15.75" customHeight="1" x14ac:dyDescent="0.2">
      <c r="A81" s="43"/>
      <c r="B81" s="44" t="s">
        <v>462</v>
      </c>
      <c r="C81" s="44" t="s">
        <v>464</v>
      </c>
      <c r="D81" s="50">
        <v>185.22174999999999</v>
      </c>
      <c r="E81" s="50">
        <v>0.32334717000000002</v>
      </c>
      <c r="F81" s="50">
        <v>0.13765765999999999</v>
      </c>
      <c r="G81" s="51">
        <v>2.4274000000000001E-3</v>
      </c>
      <c r="H81" s="51">
        <v>4.7583680000000003E-2</v>
      </c>
      <c r="I81" s="45" t="s">
        <v>22</v>
      </c>
      <c r="J81" s="45" t="s">
        <v>23</v>
      </c>
      <c r="K81" s="46"/>
      <c r="L81" s="47"/>
      <c r="M81" s="47"/>
      <c r="N81" s="48"/>
      <c r="O81" s="48"/>
      <c r="P81" s="46"/>
      <c r="Q81" s="46"/>
      <c r="R81" s="46"/>
      <c r="S81" s="46"/>
      <c r="T81" s="43"/>
      <c r="U81" s="43"/>
      <c r="V81" s="43"/>
      <c r="W81" s="43"/>
      <c r="X81" s="43"/>
      <c r="Y81" s="43"/>
      <c r="Z81" s="43"/>
    </row>
    <row r="82" spans="1:26" ht="15.75" customHeight="1" x14ac:dyDescent="0.2">
      <c r="B82" s="13" t="s">
        <v>484</v>
      </c>
      <c r="C82" s="13" t="s">
        <v>485</v>
      </c>
      <c r="D82" s="39">
        <v>148.81444500000001</v>
      </c>
      <c r="E82" s="39">
        <v>0.32229119000000001</v>
      </c>
      <c r="F82" s="39">
        <v>0.13801684</v>
      </c>
      <c r="G82" s="14">
        <v>2.65803E-3</v>
      </c>
      <c r="H82" s="14">
        <v>4.9257009999999997E-2</v>
      </c>
      <c r="I82" s="15" t="s">
        <v>22</v>
      </c>
      <c r="J82" s="15" t="s">
        <v>23</v>
      </c>
      <c r="K82" s="4"/>
      <c r="L82" s="5"/>
      <c r="M82" s="5"/>
      <c r="N82" s="5"/>
      <c r="O82" s="5"/>
      <c r="P82" s="4"/>
      <c r="Q82" s="4"/>
      <c r="R82" s="4"/>
      <c r="S82" s="4"/>
    </row>
    <row r="83" spans="1:26" ht="18" customHeight="1" x14ac:dyDescent="0.2">
      <c r="B83" s="13" t="s">
        <v>489</v>
      </c>
      <c r="C83" s="13" t="s">
        <v>490</v>
      </c>
      <c r="D83" s="39">
        <v>355.20426200000003</v>
      </c>
      <c r="E83" s="39">
        <v>0.31788884000000001</v>
      </c>
      <c r="F83" s="39">
        <v>0.12174523</v>
      </c>
      <c r="G83" s="14">
        <v>1.2855900000000001E-3</v>
      </c>
      <c r="H83" s="14">
        <v>3.3755519999999997E-2</v>
      </c>
      <c r="I83" s="15" t="s">
        <v>22</v>
      </c>
      <c r="J83" s="15" t="s">
        <v>23</v>
      </c>
      <c r="K83" s="4"/>
      <c r="L83" s="5"/>
      <c r="M83" s="5"/>
      <c r="N83" s="5"/>
      <c r="O83" s="5"/>
      <c r="P83" s="5"/>
      <c r="Q83" s="5"/>
      <c r="R83" s="5"/>
      <c r="S83" s="4"/>
    </row>
    <row r="84" spans="1:26" ht="15.75" customHeight="1" x14ac:dyDescent="0.2">
      <c r="B84" s="13" t="s">
        <v>44</v>
      </c>
      <c r="C84" s="13" t="s">
        <v>45</v>
      </c>
      <c r="D84" s="39">
        <v>1200.5913399999999</v>
      </c>
      <c r="E84" s="39">
        <v>0.31651594</v>
      </c>
      <c r="F84" s="39">
        <v>0.11530078000000001</v>
      </c>
      <c r="G84" s="14">
        <v>8.1203999999999998E-4</v>
      </c>
      <c r="H84" s="14">
        <v>2.3010510000000001E-2</v>
      </c>
      <c r="I84" s="15" t="s">
        <v>22</v>
      </c>
      <c r="J84" s="15" t="s">
        <v>23</v>
      </c>
      <c r="K84" s="4"/>
      <c r="L84" s="18"/>
      <c r="M84" s="18"/>
      <c r="N84" s="5"/>
      <c r="O84" s="5"/>
      <c r="P84" s="4"/>
      <c r="Q84" s="4"/>
      <c r="R84" s="4"/>
      <c r="S84" s="4"/>
    </row>
    <row r="85" spans="1:26" ht="15.75" customHeight="1" x14ac:dyDescent="0.2">
      <c r="B85" s="13" t="s">
        <v>497</v>
      </c>
      <c r="C85" s="13" t="s">
        <v>500</v>
      </c>
      <c r="D85" s="39">
        <v>639.12835900000005</v>
      </c>
      <c r="E85" s="39">
        <v>0.31628666999999999</v>
      </c>
      <c r="F85" s="39">
        <v>0.13589935</v>
      </c>
      <c r="G85" s="14">
        <v>2.6286399999999998E-3</v>
      </c>
      <c r="H85" s="14">
        <v>4.9257009999999997E-2</v>
      </c>
      <c r="I85" s="15" t="s">
        <v>22</v>
      </c>
      <c r="J85" s="15" t="s">
        <v>23</v>
      </c>
      <c r="K85" s="4"/>
      <c r="L85" s="5"/>
      <c r="M85" s="5"/>
      <c r="N85" s="5"/>
      <c r="O85" s="5"/>
      <c r="P85" s="4"/>
      <c r="Q85" s="4"/>
      <c r="R85" s="4"/>
      <c r="S85" s="4"/>
    </row>
    <row r="86" spans="1:26" ht="15.75" customHeight="1" x14ac:dyDescent="0.2">
      <c r="B86" s="13" t="s">
        <v>497</v>
      </c>
      <c r="C86" s="13" t="s">
        <v>507</v>
      </c>
      <c r="D86" s="39">
        <v>639.12258399999996</v>
      </c>
      <c r="E86" s="39">
        <v>0.31628319999999999</v>
      </c>
      <c r="F86" s="39">
        <v>0.13590262</v>
      </c>
      <c r="G86" s="14">
        <v>2.6292199999999998E-3</v>
      </c>
      <c r="H86" s="14">
        <v>4.9257009999999997E-2</v>
      </c>
      <c r="I86" s="15" t="s">
        <v>22</v>
      </c>
      <c r="J86" s="15" t="s">
        <v>23</v>
      </c>
      <c r="K86" s="4"/>
      <c r="L86" s="5"/>
      <c r="M86" s="5"/>
      <c r="N86" s="5"/>
      <c r="O86" s="5"/>
      <c r="P86" s="4"/>
      <c r="Q86" s="4"/>
      <c r="R86" s="4"/>
      <c r="S86" s="4"/>
    </row>
    <row r="87" spans="1:26" ht="15.75" customHeight="1" x14ac:dyDescent="0.2">
      <c r="A87" s="11" t="s">
        <v>513</v>
      </c>
      <c r="B87" s="13" t="s">
        <v>18</v>
      </c>
      <c r="C87" s="13" t="s">
        <v>516</v>
      </c>
      <c r="D87" s="39">
        <v>301.72559000000001</v>
      </c>
      <c r="E87" s="39">
        <v>0.31402753999999999</v>
      </c>
      <c r="F87" s="39">
        <v>0.10587961</v>
      </c>
      <c r="G87" s="14">
        <v>4.0870000000000001E-4</v>
      </c>
      <c r="H87" s="14">
        <v>1.4621200000000001E-2</v>
      </c>
      <c r="I87" s="15" t="s">
        <v>22</v>
      </c>
      <c r="J87" s="15" t="s">
        <v>23</v>
      </c>
      <c r="K87" s="4"/>
      <c r="L87" s="5"/>
      <c r="M87" s="5"/>
      <c r="N87" s="5"/>
      <c r="O87" s="5"/>
      <c r="P87" s="4"/>
      <c r="Q87" s="4"/>
      <c r="R87" s="4"/>
      <c r="S87" s="4"/>
    </row>
    <row r="88" spans="1:26" ht="15.75" customHeight="1" x14ac:dyDescent="0.2">
      <c r="B88" s="13" t="s">
        <v>520</v>
      </c>
      <c r="C88" s="13" t="s">
        <v>521</v>
      </c>
      <c r="D88" s="39">
        <v>1860.7019700000001</v>
      </c>
      <c r="E88" s="39">
        <v>0.31384084000000001</v>
      </c>
      <c r="F88" s="39">
        <v>0.13130694000000001</v>
      </c>
      <c r="G88" s="14">
        <v>2.2418199999999998E-3</v>
      </c>
      <c r="H88" s="14">
        <v>4.5829189999999999E-2</v>
      </c>
      <c r="I88" s="15" t="s">
        <v>22</v>
      </c>
      <c r="J88" s="15" t="s">
        <v>23</v>
      </c>
      <c r="K88" s="4"/>
      <c r="L88" s="16"/>
      <c r="M88" s="16"/>
      <c r="N88" s="16"/>
      <c r="O88" s="16"/>
      <c r="P88" s="4"/>
      <c r="Q88" s="4"/>
      <c r="R88" s="4"/>
      <c r="S88" s="4"/>
    </row>
    <row r="89" spans="1:26" ht="15.75" customHeight="1" x14ac:dyDescent="0.2">
      <c r="B89" s="13" t="s">
        <v>524</v>
      </c>
      <c r="C89" s="13" t="s">
        <v>525</v>
      </c>
      <c r="D89" s="39">
        <v>3041.3628600000002</v>
      </c>
      <c r="E89" s="39">
        <v>0.31300016000000003</v>
      </c>
      <c r="F89" s="39">
        <v>0.12360859</v>
      </c>
      <c r="G89" s="14">
        <v>1.5945E-3</v>
      </c>
      <c r="H89" s="14">
        <v>3.7828960000000002E-2</v>
      </c>
      <c r="I89" s="15" t="s">
        <v>22</v>
      </c>
      <c r="J89" s="15" t="s">
        <v>23</v>
      </c>
      <c r="K89" s="4"/>
      <c r="L89" s="5"/>
      <c r="M89" s="5"/>
      <c r="N89" s="5"/>
      <c r="O89" s="5"/>
      <c r="P89" s="5"/>
      <c r="Q89" s="5"/>
      <c r="R89" s="22"/>
      <c r="S89" s="4"/>
    </row>
    <row r="90" spans="1:26" ht="15.75" customHeight="1" x14ac:dyDescent="0.2">
      <c r="A90" s="11" t="s">
        <v>530</v>
      </c>
      <c r="B90" s="13" t="s">
        <v>37</v>
      </c>
      <c r="C90" s="13" t="s">
        <v>531</v>
      </c>
      <c r="D90" s="39">
        <v>923.06206199999997</v>
      </c>
      <c r="E90" s="39">
        <v>0.31114491999999999</v>
      </c>
      <c r="F90" s="39">
        <v>8.3647159999999998E-2</v>
      </c>
      <c r="G90" s="14">
        <v>3.2700000000000002E-5</v>
      </c>
      <c r="H90" s="14">
        <v>2.2859199999999999E-3</v>
      </c>
      <c r="I90" s="15" t="s">
        <v>22</v>
      </c>
      <c r="J90" s="15" t="s">
        <v>23</v>
      </c>
      <c r="K90" s="4"/>
      <c r="L90" s="18"/>
      <c r="M90" s="18"/>
      <c r="N90" s="18"/>
      <c r="O90" s="18"/>
      <c r="P90" s="11"/>
      <c r="Q90" s="4"/>
      <c r="R90" s="4"/>
      <c r="S90" s="4"/>
    </row>
    <row r="91" spans="1:26" ht="15.75" customHeight="1" x14ac:dyDescent="0.2">
      <c r="B91" s="13" t="s">
        <v>520</v>
      </c>
      <c r="C91" s="13" t="s">
        <v>538</v>
      </c>
      <c r="D91" s="39">
        <v>1869.3634300000001</v>
      </c>
      <c r="E91" s="39">
        <v>0.30714988999999998</v>
      </c>
      <c r="F91" s="39">
        <v>0.13145626999999999</v>
      </c>
      <c r="G91" s="14">
        <v>2.6700299999999999E-3</v>
      </c>
      <c r="H91" s="14">
        <v>4.9257009999999997E-2</v>
      </c>
      <c r="I91" s="15" t="s">
        <v>22</v>
      </c>
      <c r="J91" s="15" t="s">
        <v>23</v>
      </c>
      <c r="K91" s="4"/>
      <c r="L91" s="16"/>
      <c r="M91" s="16"/>
      <c r="N91" s="16"/>
      <c r="O91" s="16"/>
      <c r="P91" s="4"/>
      <c r="Q91" s="4"/>
      <c r="R91" s="4"/>
      <c r="S91" s="4"/>
    </row>
    <row r="92" spans="1:26" ht="15.75" customHeight="1" x14ac:dyDescent="0.2">
      <c r="B92" s="13" t="s">
        <v>541</v>
      </c>
      <c r="C92" s="13" t="s">
        <v>542</v>
      </c>
      <c r="D92" s="39">
        <v>683.09734400000002</v>
      </c>
      <c r="E92" s="39">
        <v>0.29327030999999998</v>
      </c>
      <c r="F92" s="39">
        <v>0.10085718</v>
      </c>
      <c r="G92" s="14">
        <v>6.2330999999999997E-4</v>
      </c>
      <c r="H92" s="14">
        <v>1.8778019999999999E-2</v>
      </c>
      <c r="I92" s="15" t="s">
        <v>22</v>
      </c>
      <c r="J92" s="15" t="s">
        <v>23</v>
      </c>
      <c r="K92" s="4"/>
      <c r="L92" s="5"/>
      <c r="M92" s="5"/>
      <c r="N92" s="5"/>
      <c r="O92" s="5"/>
      <c r="P92" s="5"/>
      <c r="Q92" s="5"/>
      <c r="R92" s="5"/>
      <c r="S92" s="4"/>
    </row>
    <row r="93" spans="1:26" ht="15.75" customHeight="1" x14ac:dyDescent="0.2">
      <c r="A93" s="11" t="s">
        <v>545</v>
      </c>
      <c r="B93" s="13" t="s">
        <v>546</v>
      </c>
      <c r="C93" s="13" t="s">
        <v>547</v>
      </c>
      <c r="D93" s="39">
        <v>516.09741899999995</v>
      </c>
      <c r="E93" s="39">
        <v>0.28754128000000001</v>
      </c>
      <c r="F93" s="39">
        <v>8.517371E-2</v>
      </c>
      <c r="G93" s="14">
        <v>1.3729000000000001E-4</v>
      </c>
      <c r="H93" s="14">
        <v>6.0449400000000004E-3</v>
      </c>
      <c r="I93" s="15" t="s">
        <v>22</v>
      </c>
      <c r="J93" s="15" t="s">
        <v>23</v>
      </c>
      <c r="K93" s="4"/>
      <c r="L93" s="16"/>
      <c r="M93" s="16"/>
      <c r="N93" s="16"/>
      <c r="O93" s="17"/>
      <c r="P93" s="4"/>
      <c r="Q93" s="4"/>
      <c r="R93" s="4"/>
      <c r="S93" s="4"/>
    </row>
    <row r="94" spans="1:26" ht="15.75" customHeight="1" x14ac:dyDescent="0.2">
      <c r="B94" s="13" t="s">
        <v>539</v>
      </c>
      <c r="C94" s="13" t="s">
        <v>540</v>
      </c>
      <c r="D94" s="39">
        <v>1237.5646300000001</v>
      </c>
      <c r="E94" s="39">
        <v>0.26979440999999998</v>
      </c>
      <c r="F94" s="39">
        <v>9.2180499999999999E-2</v>
      </c>
      <c r="G94" s="14">
        <v>7.0637E-4</v>
      </c>
      <c r="H94" s="14">
        <v>2.0628759999999999E-2</v>
      </c>
      <c r="I94" s="15" t="s">
        <v>22</v>
      </c>
      <c r="J94" s="15" t="s">
        <v>23</v>
      </c>
      <c r="K94" s="4"/>
      <c r="L94" s="18"/>
      <c r="M94" s="5"/>
      <c r="N94" s="5"/>
      <c r="O94" s="5"/>
      <c r="P94" s="4"/>
      <c r="Q94" s="4"/>
      <c r="R94" s="4"/>
      <c r="S94" s="4"/>
    </row>
    <row r="95" spans="1:26" ht="15.75" customHeight="1" x14ac:dyDescent="0.2">
      <c r="B95" s="13" t="s">
        <v>555</v>
      </c>
      <c r="C95" s="13" t="s">
        <v>556</v>
      </c>
      <c r="D95" s="39">
        <v>742.37564899999995</v>
      </c>
      <c r="E95" s="39">
        <v>0.22842253000000001</v>
      </c>
      <c r="F95" s="39">
        <v>8.2873489999999994E-2</v>
      </c>
      <c r="G95" s="14">
        <v>1.5504399999999999E-3</v>
      </c>
      <c r="H95" s="14">
        <v>3.7828960000000002E-2</v>
      </c>
      <c r="I95" s="15" t="s">
        <v>22</v>
      </c>
      <c r="J95" s="15" t="s">
        <v>23</v>
      </c>
      <c r="K95" s="4"/>
      <c r="L95" s="5"/>
      <c r="M95" s="5"/>
      <c r="N95" s="5"/>
      <c r="O95" s="5"/>
      <c r="P95" s="4"/>
      <c r="Q95" s="4"/>
      <c r="R95" s="4"/>
      <c r="S95" s="4"/>
    </row>
    <row r="96" spans="1:26" ht="15.75" customHeight="1" x14ac:dyDescent="0.2">
      <c r="B96" s="13" t="s">
        <v>277</v>
      </c>
      <c r="C96" s="69" t="s">
        <v>1824</v>
      </c>
      <c r="D96" s="39">
        <v>1057.62961</v>
      </c>
      <c r="E96" s="39">
        <v>0.22313421</v>
      </c>
      <c r="F96" s="39">
        <v>8.0921430000000003E-2</v>
      </c>
      <c r="G96" s="14">
        <v>1.5993400000000001E-3</v>
      </c>
      <c r="H96" s="14">
        <v>3.7828960000000002E-2</v>
      </c>
      <c r="I96" s="15" t="s">
        <v>22</v>
      </c>
      <c r="J96" s="15" t="s">
        <v>23</v>
      </c>
      <c r="K96" s="4"/>
      <c r="L96" s="18"/>
      <c r="M96" s="18"/>
      <c r="N96" s="5"/>
      <c r="O96" s="5"/>
      <c r="P96" s="5"/>
      <c r="Q96" s="5"/>
      <c r="R96" s="5"/>
      <c r="S96" s="4"/>
    </row>
    <row r="97" spans="1:19" ht="15.75" customHeight="1" x14ac:dyDescent="0.2">
      <c r="A97" s="11" t="s">
        <v>568</v>
      </c>
      <c r="B97" s="13" t="s">
        <v>18</v>
      </c>
      <c r="C97" s="13" t="s">
        <v>570</v>
      </c>
      <c r="D97" s="39">
        <v>15.361093199999999</v>
      </c>
      <c r="E97" s="39">
        <v>-9.8922700000000002E-2</v>
      </c>
      <c r="F97" s="39">
        <v>0.20105477999999999</v>
      </c>
      <c r="G97" s="14">
        <v>1.9416999999999999E-4</v>
      </c>
      <c r="H97" s="14">
        <v>7.9820399999999993E-3</v>
      </c>
      <c r="I97" s="29" t="s">
        <v>575</v>
      </c>
      <c r="J97" s="15" t="s">
        <v>23</v>
      </c>
      <c r="K97" s="4"/>
      <c r="L97" s="5"/>
      <c r="M97" s="5"/>
      <c r="N97" s="5"/>
      <c r="O97" s="5"/>
      <c r="P97" s="4"/>
      <c r="Q97" s="4"/>
      <c r="R97" s="4"/>
      <c r="S97" s="4"/>
    </row>
    <row r="98" spans="1:19" ht="15.75" customHeight="1" x14ac:dyDescent="0.2">
      <c r="B98" s="13" t="s">
        <v>580</v>
      </c>
      <c r="C98" s="13" t="s">
        <v>581</v>
      </c>
      <c r="D98" s="39">
        <v>662.01850200000001</v>
      </c>
      <c r="E98" s="39">
        <v>-0.25370690000000001</v>
      </c>
      <c r="F98" s="39">
        <v>9.719904E-2</v>
      </c>
      <c r="G98" s="14">
        <v>1.8708500000000001E-3</v>
      </c>
      <c r="H98" s="14">
        <v>4.1037520000000001E-2</v>
      </c>
      <c r="I98" s="29" t="s">
        <v>575</v>
      </c>
      <c r="J98" s="15" t="s">
        <v>23</v>
      </c>
      <c r="K98" s="4"/>
      <c r="L98" s="5"/>
      <c r="M98" s="5"/>
      <c r="N98" s="5"/>
      <c r="O98" s="5"/>
      <c r="P98" s="4"/>
      <c r="Q98" s="4"/>
      <c r="R98" s="4"/>
      <c r="S98" s="4"/>
    </row>
    <row r="99" spans="1:19" ht="15.75" customHeight="1" x14ac:dyDescent="0.2">
      <c r="B99" s="13" t="s">
        <v>585</v>
      </c>
      <c r="C99" s="13" t="s">
        <v>587</v>
      </c>
      <c r="D99" s="39">
        <v>2068.94173</v>
      </c>
      <c r="E99" s="39">
        <v>-0.29500920000000003</v>
      </c>
      <c r="F99" s="39">
        <v>0.11397791</v>
      </c>
      <c r="G99" s="14">
        <v>1.53714E-3</v>
      </c>
      <c r="H99" s="14">
        <v>3.7828960000000002E-2</v>
      </c>
      <c r="I99" s="29" t="s">
        <v>575</v>
      </c>
      <c r="J99" s="15" t="s">
        <v>23</v>
      </c>
      <c r="K99" s="4"/>
      <c r="L99" s="16"/>
      <c r="M99" s="16"/>
      <c r="N99" s="17"/>
      <c r="O99" s="16"/>
      <c r="P99" s="4"/>
      <c r="Q99" s="4"/>
      <c r="R99" s="4"/>
      <c r="S99" s="4"/>
    </row>
    <row r="100" spans="1:19" ht="15.75" customHeight="1" x14ac:dyDescent="0.2">
      <c r="A100" s="11" t="s">
        <v>594</v>
      </c>
      <c r="B100" s="13" t="s">
        <v>595</v>
      </c>
      <c r="C100" s="13" t="s">
        <v>596</v>
      </c>
      <c r="D100" s="39">
        <v>813.567993</v>
      </c>
      <c r="E100" s="39">
        <v>-0.31117790000000001</v>
      </c>
      <c r="F100" s="39">
        <v>0.10350523</v>
      </c>
      <c r="G100" s="14">
        <v>3.7950000000000001E-4</v>
      </c>
      <c r="H100" s="14">
        <v>1.395915E-2</v>
      </c>
      <c r="I100" s="29" t="s">
        <v>575</v>
      </c>
      <c r="J100" s="15" t="s">
        <v>23</v>
      </c>
      <c r="K100" s="4"/>
      <c r="L100" s="5"/>
      <c r="M100" s="25"/>
      <c r="N100" s="5"/>
      <c r="O100" s="5"/>
      <c r="P100" s="4"/>
      <c r="Q100" s="4"/>
      <c r="R100" s="4"/>
      <c r="S100" s="4"/>
    </row>
    <row r="101" spans="1:19" ht="15.75" customHeight="1" x14ac:dyDescent="0.2">
      <c r="B101" s="13" t="s">
        <v>601</v>
      </c>
      <c r="C101" s="13" t="s">
        <v>602</v>
      </c>
      <c r="D101" s="39">
        <v>225.755459</v>
      </c>
      <c r="E101" s="39">
        <v>-0.34463500000000002</v>
      </c>
      <c r="F101" s="39">
        <v>0.14572151999999999</v>
      </c>
      <c r="G101" s="14">
        <v>1.95378E-3</v>
      </c>
      <c r="H101" s="14">
        <v>4.1834070000000001E-2</v>
      </c>
      <c r="I101" s="29" t="s">
        <v>575</v>
      </c>
      <c r="J101" s="15" t="s">
        <v>23</v>
      </c>
      <c r="K101" s="4"/>
      <c r="L101" s="5"/>
      <c r="M101" s="5"/>
      <c r="N101" s="5"/>
      <c r="O101" s="5"/>
      <c r="P101" s="4"/>
      <c r="Q101" s="4"/>
      <c r="R101" s="4"/>
      <c r="S101" s="4"/>
    </row>
    <row r="102" spans="1:19" ht="15.75" customHeight="1" x14ac:dyDescent="0.2">
      <c r="B102" s="13" t="s">
        <v>607</v>
      </c>
      <c r="C102" s="13" t="s">
        <v>608</v>
      </c>
      <c r="D102" s="39">
        <v>520.70817299999999</v>
      </c>
      <c r="E102" s="39">
        <v>-0.35154740000000001</v>
      </c>
      <c r="F102" s="39">
        <v>0.15710424000000001</v>
      </c>
      <c r="G102" s="14">
        <v>2.4721299999999999E-3</v>
      </c>
      <c r="H102" s="14">
        <v>4.8130869999999999E-2</v>
      </c>
      <c r="I102" s="29" t="s">
        <v>575</v>
      </c>
      <c r="J102" s="15" t="s">
        <v>23</v>
      </c>
      <c r="K102" s="4"/>
      <c r="L102" s="5"/>
      <c r="M102" s="5"/>
      <c r="N102" s="5"/>
      <c r="O102" s="5"/>
      <c r="P102" s="4"/>
      <c r="Q102" s="4"/>
      <c r="R102" s="4"/>
      <c r="S102" s="4"/>
    </row>
    <row r="103" spans="1:19" ht="15.75" customHeight="1" x14ac:dyDescent="0.2">
      <c r="B103" s="13" t="s">
        <v>303</v>
      </c>
      <c r="C103" s="13" t="s">
        <v>305</v>
      </c>
      <c r="D103" s="39">
        <v>102.05919</v>
      </c>
      <c r="E103" s="39">
        <v>-0.35715360000000002</v>
      </c>
      <c r="F103" s="39">
        <v>0.15405690999999999</v>
      </c>
      <c r="G103" s="14">
        <v>1.84055E-3</v>
      </c>
      <c r="H103" s="14">
        <v>4.1037520000000001E-2</v>
      </c>
      <c r="I103" s="29" t="s">
        <v>575</v>
      </c>
      <c r="J103" s="15" t="s">
        <v>23</v>
      </c>
      <c r="K103" s="4"/>
      <c r="L103" s="5"/>
      <c r="M103" s="5"/>
      <c r="N103" s="5"/>
      <c r="O103" s="5"/>
      <c r="P103" s="4"/>
      <c r="Q103" s="4"/>
      <c r="R103" s="4"/>
      <c r="S103" s="4"/>
    </row>
    <row r="104" spans="1:19" ht="15.75" customHeight="1" x14ac:dyDescent="0.2">
      <c r="B104" s="13" t="s">
        <v>615</v>
      </c>
      <c r="C104" s="13" t="s">
        <v>616</v>
      </c>
      <c r="D104" s="39">
        <v>290.15035699999999</v>
      </c>
      <c r="E104" s="39">
        <v>-0.36808089999999999</v>
      </c>
      <c r="F104" s="39">
        <v>0.17005908</v>
      </c>
      <c r="G104" s="14">
        <v>2.7298700000000001E-3</v>
      </c>
      <c r="H104" s="14">
        <v>4.9763639999999998E-2</v>
      </c>
      <c r="I104" s="29" t="s">
        <v>575</v>
      </c>
      <c r="J104" s="15" t="s">
        <v>23</v>
      </c>
      <c r="K104" s="4"/>
      <c r="L104" s="5"/>
      <c r="M104" s="5"/>
      <c r="N104" s="5"/>
      <c r="O104" s="5"/>
      <c r="P104" s="4"/>
      <c r="Q104" s="4"/>
      <c r="R104" s="4"/>
      <c r="S104" s="4"/>
    </row>
    <row r="105" spans="1:19" ht="15.75" customHeight="1" x14ac:dyDescent="0.2">
      <c r="A105" s="11" t="s">
        <v>621</v>
      </c>
      <c r="B105" s="13" t="s">
        <v>18</v>
      </c>
      <c r="C105" s="13" t="s">
        <v>622</v>
      </c>
      <c r="D105" s="39">
        <v>414.24834700000002</v>
      </c>
      <c r="E105" s="39">
        <v>-0.37829200000000002</v>
      </c>
      <c r="F105" s="39">
        <v>0.11867621</v>
      </c>
      <c r="G105" s="14">
        <v>1.5671000000000001E-4</v>
      </c>
      <c r="H105" s="14">
        <v>6.7956300000000004E-3</v>
      </c>
      <c r="I105" s="29" t="s">
        <v>575</v>
      </c>
      <c r="J105" s="15" t="s">
        <v>23</v>
      </c>
      <c r="K105" s="4"/>
      <c r="L105" s="5"/>
      <c r="M105" s="5"/>
      <c r="N105" s="5"/>
      <c r="O105" s="5"/>
      <c r="P105" s="4"/>
      <c r="Q105" s="4"/>
      <c r="R105" s="4"/>
      <c r="S105" s="4"/>
    </row>
    <row r="106" spans="1:19" ht="15.75" customHeight="1" x14ac:dyDescent="0.2">
      <c r="A106" s="11" t="s">
        <v>359</v>
      </c>
      <c r="B106" s="13" t="s">
        <v>18</v>
      </c>
      <c r="C106" s="13" t="s">
        <v>631</v>
      </c>
      <c r="D106" s="39">
        <v>281.414129</v>
      </c>
      <c r="E106" s="39">
        <v>-0.39030969999999998</v>
      </c>
      <c r="F106" s="39">
        <v>0.14076985</v>
      </c>
      <c r="G106" s="14">
        <v>5.6048999999999997E-4</v>
      </c>
      <c r="H106" s="14">
        <v>1.7718129999999999E-2</v>
      </c>
      <c r="I106" s="29" t="s">
        <v>575</v>
      </c>
      <c r="J106" s="15" t="s">
        <v>23</v>
      </c>
      <c r="K106" s="4"/>
      <c r="L106" s="5"/>
      <c r="M106" s="5"/>
      <c r="N106" s="5"/>
      <c r="O106" s="22"/>
      <c r="P106" s="4"/>
      <c r="Q106" s="4"/>
      <c r="R106" s="4"/>
      <c r="S106" s="4"/>
    </row>
    <row r="107" spans="1:19" ht="15.75" customHeight="1" x14ac:dyDescent="0.2">
      <c r="B107" s="13" t="s">
        <v>18</v>
      </c>
      <c r="C107" s="13" t="s">
        <v>635</v>
      </c>
      <c r="D107" s="39">
        <v>239.344337</v>
      </c>
      <c r="E107" s="39">
        <v>-0.39216139999999999</v>
      </c>
      <c r="F107" s="39">
        <v>0.19115994</v>
      </c>
      <c r="G107" s="14">
        <v>2.51505E-3</v>
      </c>
      <c r="H107" s="14">
        <v>4.8635579999999998E-2</v>
      </c>
      <c r="I107" s="29" t="s">
        <v>575</v>
      </c>
      <c r="J107" s="15" t="s">
        <v>23</v>
      </c>
      <c r="K107" s="4"/>
      <c r="L107" s="5"/>
      <c r="M107" s="5"/>
      <c r="N107" s="5"/>
      <c r="O107" s="5"/>
      <c r="P107" s="4"/>
      <c r="Q107" s="4"/>
      <c r="R107" s="4"/>
      <c r="S107" s="4"/>
    </row>
    <row r="108" spans="1:19" ht="15.75" customHeight="1" x14ac:dyDescent="0.2">
      <c r="B108" s="13" t="s">
        <v>18</v>
      </c>
      <c r="C108" s="13" t="s">
        <v>638</v>
      </c>
      <c r="D108" s="39">
        <v>113.01844699999999</v>
      </c>
      <c r="E108" s="39">
        <v>-0.39227329999999999</v>
      </c>
      <c r="F108" s="39">
        <v>0.17266588999999999</v>
      </c>
      <c r="G108" s="14">
        <v>2.01607E-3</v>
      </c>
      <c r="H108" s="14">
        <v>4.1834070000000001E-2</v>
      </c>
      <c r="I108" s="29" t="s">
        <v>575</v>
      </c>
      <c r="J108" s="15" t="s">
        <v>23</v>
      </c>
      <c r="K108" s="4"/>
      <c r="L108" s="5"/>
      <c r="M108" s="5"/>
      <c r="N108" s="5"/>
      <c r="O108" s="5"/>
      <c r="P108" s="4"/>
      <c r="Q108" s="4"/>
      <c r="R108" s="4"/>
      <c r="S108" s="4"/>
    </row>
    <row r="109" spans="1:19" ht="15.75" customHeight="1" x14ac:dyDescent="0.2">
      <c r="B109" s="13" t="s">
        <v>640</v>
      </c>
      <c r="C109" s="13" t="s">
        <v>642</v>
      </c>
      <c r="D109" s="39">
        <v>58.879527500000002</v>
      </c>
      <c r="E109" s="39">
        <v>-0.40148840000000002</v>
      </c>
      <c r="F109" s="39">
        <v>0.18200366000000001</v>
      </c>
      <c r="G109" s="14">
        <v>2.3079400000000001E-3</v>
      </c>
      <c r="H109" s="14">
        <v>4.68463E-2</v>
      </c>
      <c r="I109" s="29" t="s">
        <v>575</v>
      </c>
      <c r="J109" s="15" t="s">
        <v>23</v>
      </c>
      <c r="K109" s="4"/>
      <c r="L109" s="5"/>
      <c r="M109" s="5"/>
      <c r="N109" s="5"/>
      <c r="O109" s="5"/>
      <c r="P109" s="4"/>
      <c r="Q109" s="4"/>
      <c r="R109" s="4"/>
      <c r="S109" s="4"/>
    </row>
    <row r="110" spans="1:19" ht="15.75" customHeight="1" x14ac:dyDescent="0.2">
      <c r="B110" s="13" t="s">
        <v>18</v>
      </c>
      <c r="C110" s="13" t="s">
        <v>646</v>
      </c>
      <c r="D110" s="39">
        <v>88.579732800000002</v>
      </c>
      <c r="E110" s="39">
        <v>-0.41140700000000002</v>
      </c>
      <c r="F110" s="39">
        <v>0.15344669</v>
      </c>
      <c r="G110" s="14">
        <v>7.0257999999999996E-4</v>
      </c>
      <c r="H110" s="14">
        <v>2.0628759999999999E-2</v>
      </c>
      <c r="I110" s="29" t="s">
        <v>575</v>
      </c>
      <c r="J110" s="15" t="s">
        <v>23</v>
      </c>
      <c r="K110" s="4"/>
      <c r="L110" s="5"/>
      <c r="M110" s="5"/>
      <c r="N110" s="5"/>
      <c r="O110" s="5"/>
      <c r="P110" s="4"/>
      <c r="Q110" s="4"/>
      <c r="R110" s="4"/>
      <c r="S110" s="4"/>
    </row>
    <row r="111" spans="1:19" ht="15.75" customHeight="1" x14ac:dyDescent="0.2">
      <c r="B111" s="13" t="s">
        <v>649</v>
      </c>
      <c r="C111" s="13" t="s">
        <v>650</v>
      </c>
      <c r="D111" s="39">
        <v>81.086702000000002</v>
      </c>
      <c r="E111" s="39">
        <v>-0.42774450000000003</v>
      </c>
      <c r="F111" s="39">
        <v>0.17058815999999999</v>
      </c>
      <c r="G111" s="14">
        <v>9.1454999999999998E-4</v>
      </c>
      <c r="H111" s="14">
        <v>2.516763E-2</v>
      </c>
      <c r="I111" s="29" t="s">
        <v>575</v>
      </c>
      <c r="J111" s="15" t="s">
        <v>23</v>
      </c>
      <c r="K111" s="4"/>
      <c r="L111" s="5"/>
      <c r="M111" s="5"/>
      <c r="N111" s="5"/>
      <c r="O111" s="5"/>
      <c r="P111" s="4"/>
      <c r="Q111" s="4"/>
      <c r="R111" s="4"/>
      <c r="S111" s="4"/>
    </row>
    <row r="112" spans="1:19" ht="15.75" customHeight="1" x14ac:dyDescent="0.2">
      <c r="A112" s="11" t="s">
        <v>654</v>
      </c>
      <c r="B112" s="13" t="s">
        <v>18</v>
      </c>
      <c r="C112" s="13" t="s">
        <v>656</v>
      </c>
      <c r="D112" s="39">
        <v>266.78598299999999</v>
      </c>
      <c r="E112" s="39">
        <v>-0.44248110000000002</v>
      </c>
      <c r="F112" s="39">
        <v>0.15129569000000001</v>
      </c>
      <c r="G112" s="14">
        <v>2.5276999999999998E-4</v>
      </c>
      <c r="H112" s="14">
        <v>9.9101499999999995E-3</v>
      </c>
      <c r="I112" s="29" t="s">
        <v>575</v>
      </c>
      <c r="J112" s="15" t="s">
        <v>23</v>
      </c>
      <c r="K112" s="4"/>
      <c r="L112" s="5"/>
      <c r="M112" s="22"/>
      <c r="N112" s="5"/>
      <c r="O112" s="5"/>
      <c r="P112" s="4"/>
      <c r="Q112" s="4"/>
      <c r="R112" s="4"/>
      <c r="S112" s="4"/>
    </row>
    <row r="113" spans="1:19" ht="15.75" customHeight="1" x14ac:dyDescent="0.2">
      <c r="A113" s="11" t="s">
        <v>658</v>
      </c>
      <c r="B113" s="13" t="s">
        <v>18</v>
      </c>
      <c r="C113" s="13" t="s">
        <v>660</v>
      </c>
      <c r="D113" s="39">
        <v>337.895039</v>
      </c>
      <c r="E113" s="39">
        <v>-0.44620470000000001</v>
      </c>
      <c r="F113" s="39">
        <v>0.14332101</v>
      </c>
      <c r="G113" s="14">
        <v>1.6592000000000001E-4</v>
      </c>
      <c r="H113" s="14">
        <v>7.0875199999999999E-3</v>
      </c>
      <c r="I113" s="29" t="s">
        <v>575</v>
      </c>
      <c r="J113" s="15" t="s">
        <v>23</v>
      </c>
      <c r="K113" s="4"/>
      <c r="L113" s="5"/>
      <c r="M113" s="25"/>
      <c r="N113" s="5"/>
      <c r="O113" s="22"/>
      <c r="P113" s="4"/>
      <c r="Q113" s="4"/>
      <c r="R113" s="4"/>
      <c r="S113" s="4"/>
    </row>
    <row r="114" spans="1:19" ht="15.75" customHeight="1" x14ac:dyDescent="0.2">
      <c r="B114" s="13" t="s">
        <v>662</v>
      </c>
      <c r="C114" s="13" t="s">
        <v>664</v>
      </c>
      <c r="D114" s="39">
        <v>93.429686200000006</v>
      </c>
      <c r="E114" s="39">
        <v>-0.44785150000000001</v>
      </c>
      <c r="F114" s="39">
        <v>0.19858195000000001</v>
      </c>
      <c r="G114" s="14">
        <v>1.85132E-3</v>
      </c>
      <c r="H114" s="14">
        <v>4.1037520000000001E-2</v>
      </c>
      <c r="I114" s="29" t="s">
        <v>575</v>
      </c>
      <c r="J114" s="15" t="s">
        <v>23</v>
      </c>
      <c r="K114" s="4"/>
      <c r="L114" s="5"/>
      <c r="M114" s="5"/>
      <c r="N114" s="5"/>
      <c r="O114" s="5"/>
      <c r="P114" s="5"/>
      <c r="Q114" s="5"/>
      <c r="R114" s="4"/>
      <c r="S114" s="4"/>
    </row>
    <row r="115" spans="1:19" ht="15.75" customHeight="1" x14ac:dyDescent="0.2">
      <c r="A115" s="11" t="s">
        <v>665</v>
      </c>
      <c r="B115" s="13" t="s">
        <v>666</v>
      </c>
      <c r="C115" s="13" t="s">
        <v>667</v>
      </c>
      <c r="D115" s="39">
        <v>233.16973100000001</v>
      </c>
      <c r="E115" s="39">
        <v>-0.44874049999999999</v>
      </c>
      <c r="F115" s="39">
        <v>0.15150828999999999</v>
      </c>
      <c r="G115" s="14">
        <v>2.5640999999999999E-4</v>
      </c>
      <c r="H115" s="14">
        <v>9.9167500000000002E-3</v>
      </c>
      <c r="I115" s="29" t="s">
        <v>575</v>
      </c>
      <c r="J115" s="15" t="s">
        <v>23</v>
      </c>
      <c r="K115" s="4"/>
      <c r="L115" s="5"/>
      <c r="M115" s="5"/>
      <c r="N115" s="5"/>
      <c r="O115" s="5"/>
      <c r="P115" s="4"/>
      <c r="Q115" s="4"/>
      <c r="R115" s="4"/>
      <c r="S115" s="4"/>
    </row>
    <row r="116" spans="1:19" ht="15.75" customHeight="1" x14ac:dyDescent="0.2">
      <c r="B116" s="13" t="s">
        <v>18</v>
      </c>
      <c r="C116" s="13" t="s">
        <v>674</v>
      </c>
      <c r="D116" s="39">
        <v>55.103328500000003</v>
      </c>
      <c r="E116" s="39">
        <v>-0.44993729999999998</v>
      </c>
      <c r="F116" s="39">
        <v>0.19010094999999999</v>
      </c>
      <c r="G116" s="14">
        <v>1.2446200000000001E-3</v>
      </c>
      <c r="H116" s="14">
        <v>3.2982400000000002E-2</v>
      </c>
      <c r="I116" s="29" t="s">
        <v>575</v>
      </c>
      <c r="J116" s="15" t="s">
        <v>23</v>
      </c>
      <c r="K116" s="4"/>
      <c r="L116" s="5"/>
      <c r="M116" s="5"/>
      <c r="N116" s="5"/>
      <c r="O116" s="5"/>
      <c r="P116" s="4"/>
      <c r="Q116" s="4"/>
      <c r="R116" s="4"/>
      <c r="S116" s="4"/>
    </row>
    <row r="117" spans="1:19" ht="15.75" customHeight="1" x14ac:dyDescent="0.2">
      <c r="B117" s="13" t="s">
        <v>18</v>
      </c>
      <c r="C117" s="13" t="s">
        <v>678</v>
      </c>
      <c r="D117" s="39">
        <v>47.636825600000002</v>
      </c>
      <c r="E117" s="39">
        <v>-0.45534079999999999</v>
      </c>
      <c r="F117" s="39">
        <v>0.23248648999999999</v>
      </c>
      <c r="G117" s="14">
        <v>2.6848699999999998E-3</v>
      </c>
      <c r="H117" s="14">
        <v>4.9257009999999997E-2</v>
      </c>
      <c r="I117" s="29" t="s">
        <v>575</v>
      </c>
      <c r="J117" s="15" t="s">
        <v>23</v>
      </c>
      <c r="K117" s="4"/>
      <c r="L117" s="5"/>
      <c r="M117" s="5"/>
      <c r="N117" s="5"/>
      <c r="O117" s="5"/>
      <c r="P117" s="4"/>
      <c r="Q117" s="4"/>
      <c r="R117" s="4"/>
      <c r="S117" s="4"/>
    </row>
    <row r="118" spans="1:19" ht="15.75" customHeight="1" x14ac:dyDescent="0.2">
      <c r="B118" s="13" t="s">
        <v>18</v>
      </c>
      <c r="C118" s="13" t="s">
        <v>681</v>
      </c>
      <c r="D118" s="39">
        <v>77.049801400000007</v>
      </c>
      <c r="E118" s="39">
        <v>-0.47020869999999998</v>
      </c>
      <c r="F118" s="39">
        <v>0.19554996999999999</v>
      </c>
      <c r="G118" s="14">
        <v>1.12083E-3</v>
      </c>
      <c r="H118" s="14">
        <v>2.9979570000000001E-2</v>
      </c>
      <c r="I118" s="29" t="s">
        <v>575</v>
      </c>
      <c r="J118" s="15" t="s">
        <v>23</v>
      </c>
      <c r="K118" s="4"/>
      <c r="L118" s="5"/>
      <c r="M118" s="5"/>
      <c r="N118" s="5"/>
      <c r="O118" s="5"/>
      <c r="P118" s="4"/>
      <c r="Q118" s="4"/>
      <c r="R118" s="4"/>
      <c r="S118" s="4"/>
    </row>
    <row r="119" spans="1:19" ht="15.75" customHeight="1" x14ac:dyDescent="0.2">
      <c r="A119" s="11" t="s">
        <v>684</v>
      </c>
      <c r="B119" s="13" t="s">
        <v>685</v>
      </c>
      <c r="C119" s="13" t="s">
        <v>686</v>
      </c>
      <c r="D119" s="39">
        <v>137.128716</v>
      </c>
      <c r="E119" s="39">
        <v>-0.47378769999999998</v>
      </c>
      <c r="F119" s="39">
        <v>0.14123299</v>
      </c>
      <c r="G119" s="14">
        <v>6.7700000000000006E-5</v>
      </c>
      <c r="H119" s="14">
        <v>3.5873900000000002E-3</v>
      </c>
      <c r="I119" s="29" t="s">
        <v>575</v>
      </c>
      <c r="J119" s="15" t="s">
        <v>23</v>
      </c>
      <c r="K119" s="4"/>
      <c r="L119" s="23"/>
      <c r="M119" s="17"/>
      <c r="N119" s="16"/>
      <c r="O119" s="17"/>
      <c r="P119" s="4"/>
      <c r="Q119" s="4"/>
      <c r="R119" s="4"/>
      <c r="S119" s="4"/>
    </row>
    <row r="120" spans="1:19" ht="15.75" customHeight="1" x14ac:dyDescent="0.2">
      <c r="B120" s="13" t="s">
        <v>688</v>
      </c>
      <c r="C120" s="13" t="s">
        <v>689</v>
      </c>
      <c r="D120" s="39">
        <v>67.910011400000002</v>
      </c>
      <c r="E120" s="39">
        <v>-0.47838969999999997</v>
      </c>
      <c r="F120" s="39">
        <v>0.19467488999999999</v>
      </c>
      <c r="G120" s="14">
        <v>9.4065999999999996E-4</v>
      </c>
      <c r="H120" s="14">
        <v>2.5639680000000001E-2</v>
      </c>
      <c r="I120" s="29" t="s">
        <v>575</v>
      </c>
      <c r="J120" s="15" t="s">
        <v>23</v>
      </c>
      <c r="K120" s="4"/>
      <c r="L120" s="5"/>
      <c r="M120" s="5"/>
      <c r="N120" s="5"/>
      <c r="O120" s="5"/>
      <c r="P120" s="4"/>
      <c r="Q120" s="4"/>
      <c r="R120" s="4"/>
      <c r="S120" s="4"/>
    </row>
    <row r="121" spans="1:19" ht="15.75" customHeight="1" x14ac:dyDescent="0.2">
      <c r="B121" s="13" t="s">
        <v>695</v>
      </c>
      <c r="C121" s="13" t="s">
        <v>696</v>
      </c>
      <c r="D121" s="39">
        <v>258.39434999999997</v>
      </c>
      <c r="E121" s="39">
        <v>-0.48838330000000002</v>
      </c>
      <c r="F121" s="39">
        <v>0.19459468999999999</v>
      </c>
      <c r="G121" s="14">
        <v>7.5635000000000003E-4</v>
      </c>
      <c r="H121" s="14">
        <v>2.1865309999999999E-2</v>
      </c>
      <c r="I121" s="29" t="s">
        <v>575</v>
      </c>
      <c r="J121" s="15" t="s">
        <v>23</v>
      </c>
      <c r="K121" s="4"/>
      <c r="L121" s="16"/>
      <c r="M121" s="16"/>
      <c r="N121" s="16"/>
      <c r="O121" s="16"/>
      <c r="P121" s="4"/>
      <c r="Q121" s="4"/>
      <c r="R121" s="4"/>
      <c r="S121" s="4"/>
    </row>
    <row r="122" spans="1:19" ht="15.75" customHeight="1" x14ac:dyDescent="0.2">
      <c r="A122" s="11" t="s">
        <v>698</v>
      </c>
      <c r="B122" s="13" t="s">
        <v>699</v>
      </c>
      <c r="C122" s="13" t="s">
        <v>701</v>
      </c>
      <c r="D122" s="39">
        <v>62.9679103</v>
      </c>
      <c r="E122" s="39">
        <v>-0.49050949999999999</v>
      </c>
      <c r="F122" s="39">
        <v>0.17948307999999999</v>
      </c>
      <c r="G122" s="14">
        <v>4.3745999999999998E-4</v>
      </c>
      <c r="H122" s="14">
        <v>1.545675E-2</v>
      </c>
      <c r="I122" s="29" t="s">
        <v>575</v>
      </c>
      <c r="J122" s="15" t="s">
        <v>23</v>
      </c>
      <c r="K122" s="4"/>
      <c r="L122" s="5"/>
      <c r="M122" s="5"/>
      <c r="N122" s="5"/>
      <c r="O122" s="5"/>
      <c r="P122" s="4"/>
      <c r="Q122" s="4"/>
      <c r="R122" s="4"/>
      <c r="S122" s="4"/>
    </row>
    <row r="123" spans="1:19" ht="15.75" customHeight="1" x14ac:dyDescent="0.2">
      <c r="A123" s="11" t="s">
        <v>705</v>
      </c>
      <c r="B123" s="13" t="s">
        <v>706</v>
      </c>
      <c r="C123" s="13" t="s">
        <v>708</v>
      </c>
      <c r="D123" s="39">
        <v>50.151311700000001</v>
      </c>
      <c r="E123" s="39">
        <v>-0.52194410000000002</v>
      </c>
      <c r="F123" s="39">
        <v>0.18164779</v>
      </c>
      <c r="G123" s="14">
        <v>2.8260999999999998E-4</v>
      </c>
      <c r="H123" s="14">
        <v>1.078435E-2</v>
      </c>
      <c r="I123" s="29" t="s">
        <v>575</v>
      </c>
      <c r="J123" s="15" t="s">
        <v>23</v>
      </c>
      <c r="K123" s="4"/>
      <c r="L123" s="5"/>
      <c r="M123" s="5"/>
      <c r="N123" s="5"/>
      <c r="O123" s="5"/>
      <c r="P123" s="4"/>
      <c r="Q123" s="4"/>
      <c r="R123" s="4"/>
      <c r="S123" s="4"/>
    </row>
    <row r="124" spans="1:19" ht="15.75" customHeight="1" x14ac:dyDescent="0.2">
      <c r="A124" s="11" t="s">
        <v>711</v>
      </c>
      <c r="B124" s="13" t="s">
        <v>18</v>
      </c>
      <c r="C124" s="13" t="s">
        <v>713</v>
      </c>
      <c r="D124" s="39">
        <v>191.26459600000001</v>
      </c>
      <c r="E124" s="39">
        <v>-0.52216569999999995</v>
      </c>
      <c r="F124" s="39">
        <v>0.13106733000000001</v>
      </c>
      <c r="G124" s="14">
        <v>5.0699999999999997E-6</v>
      </c>
      <c r="H124" s="14">
        <v>5.3713000000000003E-4</v>
      </c>
      <c r="I124" s="29" t="s">
        <v>575</v>
      </c>
      <c r="J124" s="15" t="s">
        <v>23</v>
      </c>
      <c r="K124" s="4"/>
      <c r="L124" s="5"/>
      <c r="M124" s="5"/>
      <c r="N124" s="5"/>
      <c r="O124" s="5"/>
      <c r="P124" s="4"/>
      <c r="Q124" s="4"/>
      <c r="R124" s="4"/>
      <c r="S124" s="4"/>
    </row>
    <row r="125" spans="1:19" ht="15.75" customHeight="1" x14ac:dyDescent="0.2">
      <c r="B125" s="13" t="s">
        <v>18</v>
      </c>
      <c r="C125" s="13" t="s">
        <v>718</v>
      </c>
      <c r="D125" s="39">
        <v>134.90616600000001</v>
      </c>
      <c r="E125" s="39">
        <v>-0.52490749999999997</v>
      </c>
      <c r="F125" s="39">
        <v>0.21318964000000001</v>
      </c>
      <c r="G125" s="14">
        <v>7.6716999999999996E-4</v>
      </c>
      <c r="H125" s="14">
        <v>2.195627E-2</v>
      </c>
      <c r="I125" s="29" t="s">
        <v>575</v>
      </c>
      <c r="J125" s="15" t="s">
        <v>23</v>
      </c>
      <c r="K125" s="4"/>
      <c r="L125" s="5"/>
      <c r="M125" s="5"/>
      <c r="N125" s="5"/>
      <c r="O125" s="5"/>
      <c r="P125" s="4"/>
      <c r="Q125" s="4"/>
      <c r="R125" s="4"/>
      <c r="S125" s="4"/>
    </row>
    <row r="126" spans="1:19" ht="15.75" customHeight="1" x14ac:dyDescent="0.2">
      <c r="B126" s="13" t="s">
        <v>18</v>
      </c>
      <c r="C126" s="13" t="s">
        <v>719</v>
      </c>
      <c r="D126" s="39">
        <v>34.396030400000001</v>
      </c>
      <c r="E126" s="39">
        <v>-0.52554789999999996</v>
      </c>
      <c r="F126" s="39">
        <v>0.2409114</v>
      </c>
      <c r="G126" s="14">
        <v>1.58844E-3</v>
      </c>
      <c r="H126" s="14">
        <v>3.7828960000000002E-2</v>
      </c>
      <c r="I126" s="29" t="s">
        <v>575</v>
      </c>
      <c r="J126" s="15" t="s">
        <v>23</v>
      </c>
      <c r="K126" s="4"/>
      <c r="L126" s="5"/>
      <c r="M126" s="5"/>
      <c r="N126" s="5"/>
      <c r="O126" s="5"/>
      <c r="P126" s="4"/>
      <c r="Q126" s="4"/>
      <c r="R126" s="4"/>
      <c r="S126" s="4"/>
    </row>
    <row r="127" spans="1:19" ht="15.75" customHeight="1" x14ac:dyDescent="0.2">
      <c r="B127" s="13" t="s">
        <v>725</v>
      </c>
      <c r="C127" s="13" t="s">
        <v>727</v>
      </c>
      <c r="D127" s="39">
        <v>335.89337499999999</v>
      </c>
      <c r="E127" s="39">
        <v>-0.54117789999999999</v>
      </c>
      <c r="F127" s="39">
        <v>0.22299290999999999</v>
      </c>
      <c r="G127" s="14">
        <v>8.5490999999999996E-4</v>
      </c>
      <c r="H127" s="14">
        <v>2.3987850000000002E-2</v>
      </c>
      <c r="I127" s="29" t="s">
        <v>575</v>
      </c>
      <c r="J127" s="15" t="s">
        <v>23</v>
      </c>
      <c r="K127" s="4"/>
      <c r="L127" s="16"/>
      <c r="M127" s="16"/>
      <c r="N127" s="17"/>
      <c r="O127" s="16"/>
      <c r="P127" s="4"/>
      <c r="Q127" s="4"/>
      <c r="R127" s="4"/>
      <c r="S127" s="4"/>
    </row>
    <row r="128" spans="1:19" ht="15.75" customHeight="1" x14ac:dyDescent="0.2">
      <c r="A128" s="11" t="s">
        <v>731</v>
      </c>
      <c r="B128" s="13" t="s">
        <v>732</v>
      </c>
      <c r="C128" s="13" t="s">
        <v>733</v>
      </c>
      <c r="D128" s="39">
        <v>109.103458</v>
      </c>
      <c r="E128" s="39">
        <v>-0.54479569999999999</v>
      </c>
      <c r="F128" s="39">
        <v>0.21006030000000001</v>
      </c>
      <c r="G128" s="14">
        <v>4.7823000000000001E-4</v>
      </c>
      <c r="H128" s="14">
        <v>1.6614839999999999E-2</v>
      </c>
      <c r="I128" s="29" t="s">
        <v>575</v>
      </c>
      <c r="J128" s="15" t="s">
        <v>23</v>
      </c>
      <c r="K128" s="4"/>
      <c r="L128" s="16"/>
      <c r="M128" s="16"/>
      <c r="N128" s="17"/>
      <c r="O128" s="16"/>
      <c r="P128" s="4"/>
      <c r="Q128" s="4"/>
      <c r="R128" s="4"/>
      <c r="S128" s="4"/>
    </row>
    <row r="129" spans="1:19" ht="15.75" customHeight="1" x14ac:dyDescent="0.2">
      <c r="B129" s="13" t="s">
        <v>735</v>
      </c>
      <c r="C129" s="13" t="s">
        <v>736</v>
      </c>
      <c r="D129" s="39">
        <v>49.8172985</v>
      </c>
      <c r="E129" s="39">
        <v>-0.54713520000000004</v>
      </c>
      <c r="F129" s="39">
        <v>0.24713450000000001</v>
      </c>
      <c r="G129" s="14">
        <v>1.32081E-3</v>
      </c>
      <c r="H129" s="14">
        <v>3.4365180000000002E-2</v>
      </c>
      <c r="I129" s="29" t="s">
        <v>575</v>
      </c>
      <c r="J129" s="15" t="s">
        <v>23</v>
      </c>
      <c r="K129" s="4"/>
      <c r="L129" s="5"/>
      <c r="M129" s="5"/>
      <c r="N129" s="5"/>
      <c r="O129" s="5"/>
      <c r="P129" s="4"/>
      <c r="Q129" s="4"/>
      <c r="R129" s="4"/>
      <c r="S129" s="4"/>
    </row>
    <row r="130" spans="1:19" ht="15.75" customHeight="1" x14ac:dyDescent="0.2">
      <c r="B130" s="13" t="s">
        <v>740</v>
      </c>
      <c r="C130" s="13" t="s">
        <v>741</v>
      </c>
      <c r="D130" s="39">
        <v>28.380485400000001</v>
      </c>
      <c r="E130" s="39">
        <v>-0.55982609999999999</v>
      </c>
      <c r="F130" s="39">
        <v>0.26688191999999999</v>
      </c>
      <c r="G130" s="14">
        <v>1.78027E-3</v>
      </c>
      <c r="H130" s="14">
        <v>4.0119200000000001E-2</v>
      </c>
      <c r="I130" s="29" t="s">
        <v>575</v>
      </c>
      <c r="J130" s="15" t="s">
        <v>23</v>
      </c>
      <c r="K130" s="4"/>
      <c r="L130" s="16"/>
      <c r="M130" s="21"/>
      <c r="N130" s="16"/>
      <c r="O130" s="21"/>
      <c r="P130" s="4"/>
      <c r="Q130" s="4"/>
      <c r="R130" s="4"/>
      <c r="S130" s="4"/>
    </row>
    <row r="131" spans="1:19" ht="15.75" customHeight="1" x14ac:dyDescent="0.2">
      <c r="B131" s="13" t="s">
        <v>18</v>
      </c>
      <c r="C131" s="13" t="s">
        <v>744</v>
      </c>
      <c r="D131" s="39">
        <v>162.89952099999999</v>
      </c>
      <c r="E131" s="39">
        <v>-0.57190410000000003</v>
      </c>
      <c r="F131" s="39">
        <v>0.27700470999999999</v>
      </c>
      <c r="G131" s="14">
        <v>1.7386000000000001E-3</v>
      </c>
      <c r="H131" s="14">
        <v>3.949097E-2</v>
      </c>
      <c r="I131" s="29" t="s">
        <v>575</v>
      </c>
      <c r="J131" s="15" t="s">
        <v>23</v>
      </c>
      <c r="K131" s="4"/>
      <c r="L131" s="5"/>
      <c r="M131" s="5"/>
      <c r="N131" s="5"/>
      <c r="O131" s="5"/>
      <c r="P131" s="4"/>
      <c r="Q131" s="4"/>
      <c r="R131" s="4"/>
      <c r="S131" s="4"/>
    </row>
    <row r="132" spans="1:19" ht="15.75" customHeight="1" x14ac:dyDescent="0.2">
      <c r="A132" s="11" t="s">
        <v>746</v>
      </c>
      <c r="B132" s="13" t="s">
        <v>747</v>
      </c>
      <c r="C132" s="13" t="s">
        <v>748</v>
      </c>
      <c r="D132" s="39">
        <v>115.523796</v>
      </c>
      <c r="E132" s="39">
        <v>-0.57283499999999998</v>
      </c>
      <c r="F132" s="39">
        <v>0.16620757</v>
      </c>
      <c r="G132" s="14">
        <v>3.4799999999999999E-5</v>
      </c>
      <c r="H132" s="14">
        <v>2.3733700000000001E-3</v>
      </c>
      <c r="I132" s="29" t="s">
        <v>575</v>
      </c>
      <c r="J132" s="15" t="s">
        <v>23</v>
      </c>
      <c r="K132" s="4"/>
      <c r="L132" s="16"/>
      <c r="M132" s="16"/>
      <c r="N132" s="16"/>
      <c r="O132" s="16"/>
      <c r="P132" s="4"/>
      <c r="Q132" s="4"/>
      <c r="R132" s="4"/>
      <c r="S132" s="4"/>
    </row>
    <row r="133" spans="1:19" ht="15.75" customHeight="1" x14ac:dyDescent="0.2">
      <c r="B133" s="13" t="s">
        <v>18</v>
      </c>
      <c r="C133" s="13" t="s">
        <v>751</v>
      </c>
      <c r="D133" s="39">
        <v>24.787517099999999</v>
      </c>
      <c r="E133" s="39">
        <v>-0.57523420000000003</v>
      </c>
      <c r="F133" s="39">
        <v>0.26113998999999999</v>
      </c>
      <c r="G133" s="14">
        <v>1.4599700000000001E-3</v>
      </c>
      <c r="H133" s="14">
        <v>3.697727E-2</v>
      </c>
      <c r="I133" s="29" t="s">
        <v>575</v>
      </c>
      <c r="J133" s="15" t="s">
        <v>23</v>
      </c>
      <c r="K133" s="4"/>
      <c r="L133" s="5"/>
      <c r="M133" s="5"/>
      <c r="N133" s="5"/>
      <c r="O133" s="5"/>
      <c r="P133" s="4"/>
      <c r="Q133" s="4"/>
      <c r="R133" s="4"/>
      <c r="S133" s="4"/>
    </row>
    <row r="134" spans="1:19" ht="15.75" customHeight="1" x14ac:dyDescent="0.2">
      <c r="B134" s="13" t="s">
        <v>754</v>
      </c>
      <c r="C134" s="13" t="s">
        <v>756</v>
      </c>
      <c r="D134" s="39">
        <v>79.633288500000006</v>
      </c>
      <c r="E134" s="39">
        <v>-0.59211519999999995</v>
      </c>
      <c r="F134" s="39">
        <v>0.23729798999999999</v>
      </c>
      <c r="G134" s="14">
        <v>6.8924999999999998E-4</v>
      </c>
      <c r="H134" s="14">
        <v>2.0548380000000002E-2</v>
      </c>
      <c r="I134" s="29" t="s">
        <v>575</v>
      </c>
      <c r="J134" s="15" t="s">
        <v>23</v>
      </c>
      <c r="K134" s="4"/>
      <c r="L134" s="16"/>
      <c r="M134" s="16"/>
      <c r="N134" s="17"/>
      <c r="O134" s="17"/>
      <c r="P134" s="4"/>
      <c r="Q134" s="4"/>
      <c r="R134" s="4"/>
      <c r="S134" s="4"/>
    </row>
    <row r="135" spans="1:19" ht="15.75" customHeight="1" x14ac:dyDescent="0.2">
      <c r="A135" s="11" t="s">
        <v>759</v>
      </c>
      <c r="B135" s="13" t="s">
        <v>18</v>
      </c>
      <c r="C135" s="13" t="s">
        <v>710</v>
      </c>
      <c r="D135" s="39">
        <v>68.662422699999993</v>
      </c>
      <c r="E135" s="39">
        <v>-0.60397199999999995</v>
      </c>
      <c r="F135" s="39">
        <v>0.17542772000000001</v>
      </c>
      <c r="G135" s="14">
        <v>3.8300000000000003E-5</v>
      </c>
      <c r="H135" s="14">
        <v>2.4434499999999998E-3</v>
      </c>
      <c r="I135" s="29" t="s">
        <v>575</v>
      </c>
      <c r="J135" s="15" t="s">
        <v>23</v>
      </c>
      <c r="K135" s="4"/>
      <c r="L135" s="5"/>
      <c r="M135" s="5"/>
      <c r="N135" s="5"/>
      <c r="O135" s="5"/>
      <c r="P135" s="4"/>
      <c r="Q135" s="4"/>
      <c r="R135" s="4"/>
      <c r="S135" s="4"/>
    </row>
    <row r="136" spans="1:19" ht="15.75" customHeight="1" x14ac:dyDescent="0.2">
      <c r="B136" s="13" t="s">
        <v>18</v>
      </c>
      <c r="C136" s="13" t="s">
        <v>763</v>
      </c>
      <c r="D136" s="39">
        <v>29.321461899999999</v>
      </c>
      <c r="E136" s="39">
        <v>-0.61904619999999999</v>
      </c>
      <c r="F136" s="39">
        <v>0.32766461000000002</v>
      </c>
      <c r="G136" s="14">
        <v>2.3349400000000002E-3</v>
      </c>
      <c r="H136" s="14">
        <v>4.7060560000000001E-2</v>
      </c>
      <c r="I136" s="29" t="s">
        <v>575</v>
      </c>
      <c r="J136" s="15" t="s">
        <v>23</v>
      </c>
      <c r="K136" s="4"/>
      <c r="L136" s="5"/>
      <c r="M136" s="5"/>
      <c r="N136" s="5"/>
      <c r="O136" s="5"/>
      <c r="P136" s="4"/>
      <c r="Q136" s="4"/>
      <c r="R136" s="4"/>
      <c r="S136" s="4"/>
    </row>
    <row r="137" spans="1:19" ht="15.75" customHeight="1" x14ac:dyDescent="0.2">
      <c r="B137" s="13" t="s">
        <v>767</v>
      </c>
      <c r="C137" s="13" t="s">
        <v>768</v>
      </c>
      <c r="D137" s="39">
        <v>329.83529900000002</v>
      </c>
      <c r="E137" s="39">
        <v>-0.6303955</v>
      </c>
      <c r="F137" s="39">
        <v>0.35288625000000001</v>
      </c>
      <c r="G137" s="14">
        <v>2.39581E-3</v>
      </c>
      <c r="H137" s="14">
        <v>4.7583680000000003E-2</v>
      </c>
      <c r="I137" s="29" t="s">
        <v>575</v>
      </c>
      <c r="J137" s="15" t="s">
        <v>23</v>
      </c>
      <c r="K137" s="4"/>
      <c r="L137" s="16"/>
      <c r="M137" s="16"/>
      <c r="N137" s="17"/>
      <c r="O137" s="16"/>
      <c r="P137" s="4"/>
      <c r="Q137" s="4"/>
      <c r="R137" s="4"/>
      <c r="S137" s="4"/>
    </row>
    <row r="138" spans="1:19" ht="15.75" customHeight="1" x14ac:dyDescent="0.2">
      <c r="A138" s="11" t="s">
        <v>771</v>
      </c>
      <c r="B138" s="13" t="s">
        <v>772</v>
      </c>
      <c r="C138" s="13" t="s">
        <v>773</v>
      </c>
      <c r="D138" s="39">
        <v>71.872658299999998</v>
      </c>
      <c r="E138" s="39">
        <v>-0.65186889999999997</v>
      </c>
      <c r="F138" s="39">
        <v>0.18302133000000001</v>
      </c>
      <c r="G138" s="14">
        <v>1.9599999999999999E-5</v>
      </c>
      <c r="H138" s="14">
        <v>1.5131599999999999E-3</v>
      </c>
      <c r="I138" s="29" t="s">
        <v>575</v>
      </c>
      <c r="J138" s="15" t="s">
        <v>23</v>
      </c>
      <c r="K138" s="4"/>
      <c r="L138" s="16"/>
      <c r="M138" s="16"/>
      <c r="N138" s="17"/>
      <c r="O138" s="16"/>
      <c r="P138" s="4"/>
      <c r="Q138" s="4"/>
      <c r="R138" s="4"/>
      <c r="S138" s="4"/>
    </row>
    <row r="139" spans="1:19" ht="15.75" customHeight="1" x14ac:dyDescent="0.2">
      <c r="B139" s="13" t="s">
        <v>777</v>
      </c>
      <c r="C139" s="13" t="s">
        <v>779</v>
      </c>
      <c r="D139" s="39">
        <v>19.729108400000001</v>
      </c>
      <c r="E139" s="39">
        <v>-0.65266550000000001</v>
      </c>
      <c r="F139" s="39">
        <v>0.32734875000000002</v>
      </c>
      <c r="G139" s="14">
        <v>2.02937E-3</v>
      </c>
      <c r="H139" s="14">
        <v>4.1834070000000001E-2</v>
      </c>
      <c r="I139" s="29" t="s">
        <v>575</v>
      </c>
      <c r="J139" s="15" t="s">
        <v>23</v>
      </c>
      <c r="K139" s="4"/>
      <c r="L139" s="16"/>
      <c r="M139" s="16"/>
      <c r="N139" s="17"/>
      <c r="O139" s="16"/>
      <c r="P139" s="4"/>
      <c r="Q139" s="4"/>
      <c r="R139" s="4"/>
      <c r="S139" s="4"/>
    </row>
    <row r="140" spans="1:19" ht="15.75" customHeight="1" x14ac:dyDescent="0.2">
      <c r="A140" s="11" t="s">
        <v>784</v>
      </c>
      <c r="B140" s="13" t="s">
        <v>785</v>
      </c>
      <c r="C140" s="13" t="s">
        <v>786</v>
      </c>
      <c r="D140" s="39">
        <v>125.391453</v>
      </c>
      <c r="E140" s="39">
        <v>-0.67664590000000002</v>
      </c>
      <c r="F140" s="39">
        <v>0.21524086000000001</v>
      </c>
      <c r="G140" s="14">
        <v>8.5599999999999994E-5</v>
      </c>
      <c r="H140" s="14">
        <v>4.1826099999999998E-3</v>
      </c>
      <c r="I140" s="29" t="s">
        <v>575</v>
      </c>
      <c r="J140" s="15" t="s">
        <v>23</v>
      </c>
      <c r="K140" s="4"/>
      <c r="L140" s="16"/>
      <c r="M140" s="16"/>
      <c r="N140" s="16"/>
      <c r="O140" s="16"/>
      <c r="P140" s="4"/>
      <c r="Q140" s="4"/>
      <c r="R140" s="4"/>
      <c r="S140" s="4"/>
    </row>
    <row r="141" spans="1:19" ht="15.75" customHeight="1" x14ac:dyDescent="0.2">
      <c r="B141" s="13" t="s">
        <v>789</v>
      </c>
      <c r="C141" s="13" t="s">
        <v>791</v>
      </c>
      <c r="D141" s="39">
        <v>23.816055599999999</v>
      </c>
      <c r="E141" s="39">
        <v>-0.68295950000000005</v>
      </c>
      <c r="F141" s="39">
        <v>0.34231393999999998</v>
      </c>
      <c r="G141" s="14">
        <v>1.5087099999999999E-3</v>
      </c>
      <c r="H141" s="14">
        <v>3.7828960000000002E-2</v>
      </c>
      <c r="I141" s="29" t="s">
        <v>575</v>
      </c>
      <c r="J141" s="15" t="s">
        <v>23</v>
      </c>
      <c r="K141" s="4"/>
      <c r="L141" s="5"/>
      <c r="M141" s="5"/>
      <c r="N141" s="5"/>
      <c r="O141" s="5"/>
      <c r="P141" s="4"/>
      <c r="Q141" s="4"/>
      <c r="R141" s="4"/>
      <c r="S141" s="4"/>
    </row>
    <row r="142" spans="1:19" ht="15.75" customHeight="1" x14ac:dyDescent="0.2">
      <c r="A142" s="11" t="s">
        <v>794</v>
      </c>
      <c r="B142" s="13" t="s">
        <v>796</v>
      </c>
      <c r="C142" s="13" t="s">
        <v>798</v>
      </c>
      <c r="D142" s="39">
        <v>148.08850000000001</v>
      </c>
      <c r="E142" s="39">
        <v>-0.68617039999999996</v>
      </c>
      <c r="F142" s="39">
        <v>0.16137755000000001</v>
      </c>
      <c r="G142" s="14">
        <v>1.4899999999999999E-6</v>
      </c>
      <c r="H142" s="14">
        <v>2.4142E-4</v>
      </c>
      <c r="I142" s="29" t="s">
        <v>575</v>
      </c>
      <c r="J142" s="15" t="s">
        <v>23</v>
      </c>
      <c r="K142" s="4"/>
      <c r="L142" s="16"/>
      <c r="M142" s="16"/>
      <c r="N142" s="17"/>
      <c r="O142" s="17"/>
      <c r="P142" s="11"/>
      <c r="Q142" s="4"/>
      <c r="R142" s="4"/>
      <c r="S142" s="4"/>
    </row>
    <row r="143" spans="1:19" ht="15.75" customHeight="1" x14ac:dyDescent="0.2">
      <c r="B143" s="13" t="s">
        <v>802</v>
      </c>
      <c r="C143" s="13" t="s">
        <v>803</v>
      </c>
      <c r="D143" s="39">
        <v>22.464258699999998</v>
      </c>
      <c r="E143" s="39">
        <v>-0.68733719999999998</v>
      </c>
      <c r="F143" s="39">
        <v>0.32232306999999999</v>
      </c>
      <c r="G143" s="14">
        <v>1.3399099999999999E-3</v>
      </c>
      <c r="H143" s="14">
        <v>3.454803E-2</v>
      </c>
      <c r="I143" s="29" t="s">
        <v>575</v>
      </c>
      <c r="J143" s="15" t="s">
        <v>23</v>
      </c>
      <c r="K143" s="4"/>
      <c r="L143" s="5"/>
      <c r="M143" s="5"/>
      <c r="N143" s="5"/>
      <c r="O143" s="5"/>
      <c r="P143" s="4"/>
      <c r="Q143" s="4"/>
      <c r="R143" s="4"/>
      <c r="S143" s="4"/>
    </row>
    <row r="144" spans="1:19" ht="15.75" customHeight="1" x14ac:dyDescent="0.2">
      <c r="A144" s="11" t="s">
        <v>807</v>
      </c>
      <c r="B144" s="13" t="s">
        <v>808</v>
      </c>
      <c r="C144" s="13" t="s">
        <v>809</v>
      </c>
      <c r="D144" s="39">
        <v>31.595051099999999</v>
      </c>
      <c r="E144" s="39">
        <v>-0.68846529999999995</v>
      </c>
      <c r="F144" s="39">
        <v>0.27864963999999998</v>
      </c>
      <c r="G144" s="14">
        <v>4.8728999999999998E-4</v>
      </c>
      <c r="H144" s="14">
        <v>1.6614839999999999E-2</v>
      </c>
      <c r="I144" s="29" t="s">
        <v>575</v>
      </c>
      <c r="J144" s="15" t="s">
        <v>23</v>
      </c>
      <c r="K144" s="4"/>
      <c r="L144" s="16"/>
      <c r="M144" s="16"/>
      <c r="N144" s="16"/>
      <c r="O144" s="16"/>
      <c r="P144" s="4"/>
      <c r="Q144" s="4"/>
      <c r="R144" s="4"/>
      <c r="S144" s="4"/>
    </row>
    <row r="145" spans="1:19" ht="15.75" customHeight="1" x14ac:dyDescent="0.2">
      <c r="A145" s="11" t="s">
        <v>813</v>
      </c>
      <c r="B145" s="13" t="s">
        <v>18</v>
      </c>
      <c r="C145" s="13" t="s">
        <v>815</v>
      </c>
      <c r="D145" s="39">
        <v>221.00275999999999</v>
      </c>
      <c r="E145" s="39">
        <v>-0.69417010000000001</v>
      </c>
      <c r="F145" s="39">
        <v>0.22107837999999999</v>
      </c>
      <c r="G145" s="14">
        <v>8.9300000000000002E-5</v>
      </c>
      <c r="H145" s="14">
        <v>4.1882500000000001E-3</v>
      </c>
      <c r="I145" s="29" t="s">
        <v>575</v>
      </c>
      <c r="J145" s="15" t="s">
        <v>23</v>
      </c>
      <c r="K145" s="4"/>
      <c r="L145" s="5"/>
      <c r="M145" s="5"/>
      <c r="N145" s="5"/>
      <c r="O145" s="5"/>
      <c r="P145" s="4"/>
      <c r="Q145" s="4"/>
      <c r="R145" s="4"/>
      <c r="S145" s="4"/>
    </row>
    <row r="146" spans="1:19" ht="15.75" customHeight="1" x14ac:dyDescent="0.2">
      <c r="A146" s="11" t="s">
        <v>818</v>
      </c>
      <c r="B146" s="13" t="s">
        <v>720</v>
      </c>
      <c r="C146" s="13" t="s">
        <v>819</v>
      </c>
      <c r="D146" s="39">
        <v>42.337224999999997</v>
      </c>
      <c r="E146" s="39">
        <v>-0.69642689999999996</v>
      </c>
      <c r="F146" s="39">
        <v>0.24636710000000001</v>
      </c>
      <c r="G146" s="14">
        <v>2.3434000000000001E-4</v>
      </c>
      <c r="H146" s="14">
        <v>9.3148599999999995E-3</v>
      </c>
      <c r="I146" s="29" t="s">
        <v>575</v>
      </c>
      <c r="J146" s="15" t="s">
        <v>23</v>
      </c>
      <c r="K146" s="4"/>
      <c r="L146" s="16"/>
      <c r="M146" s="16"/>
      <c r="N146" s="17"/>
      <c r="O146" s="17"/>
      <c r="P146" s="4"/>
      <c r="Q146" s="4"/>
      <c r="R146" s="4"/>
      <c r="S146" s="4"/>
    </row>
    <row r="147" spans="1:19" ht="15.75" customHeight="1" x14ac:dyDescent="0.2">
      <c r="A147" s="11" t="s">
        <v>824</v>
      </c>
      <c r="B147" s="13" t="s">
        <v>825</v>
      </c>
      <c r="C147" s="13" t="s">
        <v>826</v>
      </c>
      <c r="D147" s="39">
        <v>91.5069412</v>
      </c>
      <c r="E147" s="39">
        <v>-0.69791289999999995</v>
      </c>
      <c r="F147" s="39">
        <v>0.21026518999999999</v>
      </c>
      <c r="G147" s="14">
        <v>3.8300000000000003E-5</v>
      </c>
      <c r="H147" s="14">
        <v>2.4434499999999998E-3</v>
      </c>
      <c r="I147" s="29" t="s">
        <v>575</v>
      </c>
      <c r="J147" s="15" t="s">
        <v>23</v>
      </c>
      <c r="K147" s="4"/>
      <c r="L147" s="18"/>
      <c r="M147" s="18"/>
      <c r="N147" s="5"/>
      <c r="O147" s="5"/>
      <c r="P147" s="4"/>
      <c r="Q147" s="4"/>
      <c r="R147" s="4"/>
      <c r="S147" s="4"/>
    </row>
    <row r="148" spans="1:19" ht="15.75" customHeight="1" x14ac:dyDescent="0.2">
      <c r="A148" s="11" t="s">
        <v>829</v>
      </c>
      <c r="B148" s="13" t="s">
        <v>18</v>
      </c>
      <c r="C148" s="13" t="s">
        <v>830</v>
      </c>
      <c r="D148" s="39">
        <v>157.536495</v>
      </c>
      <c r="E148" s="39">
        <v>-0.73204550000000002</v>
      </c>
      <c r="F148" s="39">
        <v>0.22464277999999999</v>
      </c>
      <c r="G148" s="14">
        <v>6.4999999999999994E-5</v>
      </c>
      <c r="H148" s="14">
        <v>3.5786099999999999E-3</v>
      </c>
      <c r="I148" s="29" t="s">
        <v>575</v>
      </c>
      <c r="J148" s="15" t="s">
        <v>23</v>
      </c>
      <c r="K148" s="4"/>
      <c r="L148" s="5"/>
      <c r="M148" s="5"/>
      <c r="N148" s="5"/>
      <c r="O148" s="5"/>
      <c r="P148" s="4"/>
      <c r="Q148" s="4"/>
      <c r="R148" s="4"/>
      <c r="S148" s="4"/>
    </row>
    <row r="149" spans="1:19" ht="15.75" customHeight="1" x14ac:dyDescent="0.2">
      <c r="A149" s="11" t="s">
        <v>831</v>
      </c>
      <c r="B149" s="13" t="s">
        <v>833</v>
      </c>
      <c r="C149" s="13" t="s">
        <v>835</v>
      </c>
      <c r="D149" s="39">
        <v>84.599083199999995</v>
      </c>
      <c r="E149" s="39">
        <v>-0.82350820000000002</v>
      </c>
      <c r="F149" s="39">
        <v>0.19707247999999999</v>
      </c>
      <c r="G149" s="14">
        <v>1.44E-6</v>
      </c>
      <c r="H149" s="14">
        <v>2.4142E-4</v>
      </c>
      <c r="I149" s="29" t="s">
        <v>575</v>
      </c>
      <c r="J149" s="15" t="s">
        <v>23</v>
      </c>
      <c r="K149" s="4"/>
      <c r="L149" s="16"/>
      <c r="M149" s="16"/>
      <c r="N149" s="17"/>
      <c r="O149" s="17"/>
      <c r="P149" s="4"/>
      <c r="Q149" s="4"/>
      <c r="R149" s="4"/>
      <c r="S149" s="4"/>
    </row>
    <row r="150" spans="1:19" ht="15.75" customHeight="1" x14ac:dyDescent="0.2">
      <c r="A150" s="11" t="s">
        <v>839</v>
      </c>
      <c r="B150" s="13" t="s">
        <v>18</v>
      </c>
      <c r="C150" s="13" t="s">
        <v>840</v>
      </c>
      <c r="D150" s="39">
        <v>486.78025500000001</v>
      </c>
      <c r="E150" s="39">
        <v>-0.89999030000000002</v>
      </c>
      <c r="F150" s="39">
        <v>0.15578383000000001</v>
      </c>
      <c r="G150" s="14">
        <v>2.7800000000000002E-10</v>
      </c>
      <c r="H150" s="14">
        <v>3.9799999999999999E-7</v>
      </c>
      <c r="I150" s="29" t="s">
        <v>575</v>
      </c>
      <c r="J150" s="15" t="s">
        <v>23</v>
      </c>
      <c r="K150" s="4"/>
      <c r="L150" s="5"/>
      <c r="M150" s="5"/>
      <c r="N150" s="5"/>
      <c r="O150" s="5"/>
      <c r="P150" s="4"/>
      <c r="Q150" s="4"/>
      <c r="R150" s="4"/>
      <c r="S150" s="4"/>
    </row>
    <row r="151" spans="1:19" ht="15.75" customHeight="1" x14ac:dyDescent="0.2">
      <c r="B151" s="13" t="s">
        <v>18</v>
      </c>
      <c r="C151" s="13" t="s">
        <v>845</v>
      </c>
      <c r="D151" s="39">
        <v>11.1653865</v>
      </c>
      <c r="E151" s="39">
        <v>-0.91912179999999999</v>
      </c>
      <c r="F151" s="39">
        <v>0.48601341999999997</v>
      </c>
      <c r="G151" s="14">
        <v>2.03177E-3</v>
      </c>
      <c r="H151" s="14">
        <v>4.1834070000000001E-2</v>
      </c>
      <c r="I151" s="29" t="s">
        <v>575</v>
      </c>
      <c r="J151" s="15" t="s">
        <v>23</v>
      </c>
      <c r="K151" s="4"/>
      <c r="L151" s="5"/>
      <c r="M151" s="5"/>
      <c r="N151" s="5"/>
      <c r="O151" s="5"/>
      <c r="P151" s="4"/>
      <c r="Q151" s="4"/>
      <c r="R151" s="4"/>
      <c r="S151" s="4"/>
    </row>
    <row r="152" spans="1:19" ht="15.75" customHeight="1" x14ac:dyDescent="0.2">
      <c r="A152" s="11" t="s">
        <v>849</v>
      </c>
      <c r="B152" s="13" t="s">
        <v>850</v>
      </c>
      <c r="C152" s="13" t="s">
        <v>851</v>
      </c>
      <c r="D152" s="39">
        <v>534.47608200000002</v>
      </c>
      <c r="E152" s="39">
        <v>-0.94195669999999998</v>
      </c>
      <c r="F152" s="39">
        <v>0.17367715</v>
      </c>
      <c r="G152" s="14">
        <v>1.8E-9</v>
      </c>
      <c r="H152" s="14">
        <v>1.2899999999999999E-6</v>
      </c>
      <c r="I152" s="29" t="s">
        <v>575</v>
      </c>
      <c r="J152" s="15" t="s">
        <v>23</v>
      </c>
      <c r="K152" s="4"/>
      <c r="L152" s="16"/>
      <c r="M152" s="16"/>
      <c r="N152" s="17"/>
      <c r="O152" s="16"/>
      <c r="P152" s="4"/>
      <c r="Q152" s="4"/>
      <c r="R152" s="4"/>
      <c r="S152" s="4"/>
    </row>
    <row r="153" spans="1:19" ht="15.75" customHeight="1" x14ac:dyDescent="0.2">
      <c r="A153" s="11" t="s">
        <v>854</v>
      </c>
      <c r="B153" s="13" t="s">
        <v>855</v>
      </c>
      <c r="C153" s="13" t="s">
        <v>856</v>
      </c>
      <c r="D153" s="39">
        <v>25.015572299999999</v>
      </c>
      <c r="E153" s="39">
        <v>-0.98362300000000003</v>
      </c>
      <c r="F153" s="39">
        <v>0.29550863999999999</v>
      </c>
      <c r="G153" s="14">
        <v>4.21E-5</v>
      </c>
      <c r="H153" s="14">
        <v>2.5106099999999999E-3</v>
      </c>
      <c r="I153" s="29" t="s">
        <v>575</v>
      </c>
      <c r="J153" s="15" t="s">
        <v>23</v>
      </c>
      <c r="K153" s="4"/>
      <c r="L153" s="18"/>
      <c r="M153" s="5"/>
      <c r="N153" s="5"/>
      <c r="O153" s="18"/>
      <c r="P153" s="4"/>
      <c r="Q153" s="4"/>
      <c r="R153" s="4"/>
      <c r="S153" s="4"/>
    </row>
    <row r="154" spans="1:19" ht="15.75" customHeight="1" x14ac:dyDescent="0.2">
      <c r="A154" s="11" t="s">
        <v>860</v>
      </c>
      <c r="B154" s="13" t="s">
        <v>18</v>
      </c>
      <c r="C154" s="13" t="s">
        <v>861</v>
      </c>
      <c r="D154" s="39">
        <v>44.396873800000002</v>
      </c>
      <c r="E154" s="39">
        <v>-1.0258951999999999</v>
      </c>
      <c r="F154" s="39">
        <v>0.33836622</v>
      </c>
      <c r="G154" s="14">
        <v>8.6500000000000002E-5</v>
      </c>
      <c r="H154" s="14">
        <v>4.1826099999999998E-3</v>
      </c>
      <c r="I154" s="29" t="s">
        <v>575</v>
      </c>
      <c r="J154" s="15" t="s">
        <v>23</v>
      </c>
      <c r="K154" s="4"/>
      <c r="L154" s="5"/>
      <c r="M154" s="5"/>
      <c r="N154" s="5"/>
      <c r="O154" s="5"/>
      <c r="P154" s="4"/>
      <c r="Q154" s="4"/>
      <c r="R154" s="4"/>
      <c r="S154" s="4"/>
    </row>
    <row r="155" spans="1:19" ht="15.75" customHeight="1" x14ac:dyDescent="0.2">
      <c r="A155" s="11" t="s">
        <v>865</v>
      </c>
      <c r="B155" s="13" t="s">
        <v>18</v>
      </c>
      <c r="C155" s="13" t="s">
        <v>867</v>
      </c>
      <c r="D155" s="39">
        <v>60456.826500000003</v>
      </c>
      <c r="E155" s="39">
        <v>-1.0442921000000001</v>
      </c>
      <c r="F155" s="39">
        <v>0.26234201000000001</v>
      </c>
      <c r="G155" s="14">
        <v>2.61E-6</v>
      </c>
      <c r="H155" s="14">
        <v>3.3955999999999998E-4</v>
      </c>
      <c r="I155" s="29" t="s">
        <v>575</v>
      </c>
      <c r="J155" s="15" t="s">
        <v>23</v>
      </c>
      <c r="K155" s="4"/>
      <c r="L155" s="5"/>
      <c r="M155" s="5"/>
      <c r="N155" s="5"/>
      <c r="O155" s="5"/>
      <c r="P155" s="4"/>
      <c r="Q155" s="4"/>
      <c r="R155" s="4"/>
      <c r="S155" s="4"/>
    </row>
    <row r="156" spans="1:19" ht="15.75" customHeight="1" x14ac:dyDescent="0.2">
      <c r="A156" s="11" t="s">
        <v>870</v>
      </c>
      <c r="B156" s="13" t="s">
        <v>18</v>
      </c>
      <c r="C156" s="13" t="s">
        <v>871</v>
      </c>
      <c r="D156" s="39">
        <v>19.754686</v>
      </c>
      <c r="E156" s="39">
        <v>-1.0717156999999999</v>
      </c>
      <c r="F156" s="39">
        <v>0.32044851000000002</v>
      </c>
      <c r="G156" s="14">
        <v>2.6400000000000001E-5</v>
      </c>
      <c r="H156" s="14">
        <v>1.8892100000000001E-3</v>
      </c>
      <c r="I156" s="29" t="s">
        <v>575</v>
      </c>
      <c r="J156" s="15" t="s">
        <v>23</v>
      </c>
      <c r="K156" s="4"/>
      <c r="L156" s="5"/>
      <c r="M156" s="5"/>
      <c r="N156" s="5"/>
      <c r="O156" s="5"/>
      <c r="P156" s="4"/>
      <c r="Q156" s="4"/>
      <c r="R156" s="4"/>
      <c r="S156" s="4"/>
    </row>
    <row r="157" spans="1:19" ht="15.75" customHeight="1" x14ac:dyDescent="0.2">
      <c r="A157" s="11" t="s">
        <v>872</v>
      </c>
      <c r="B157" s="13" t="s">
        <v>33</v>
      </c>
      <c r="C157" s="13" t="s">
        <v>873</v>
      </c>
      <c r="D157" s="39">
        <v>12.061547900000001</v>
      </c>
      <c r="E157" s="39">
        <v>-1.0871655</v>
      </c>
      <c r="F157" s="39">
        <v>0.45119891000000001</v>
      </c>
      <c r="G157" s="14">
        <v>5.2236999999999997E-4</v>
      </c>
      <c r="H157" s="14">
        <v>1.7113139999999999E-2</v>
      </c>
      <c r="I157" s="29" t="s">
        <v>575</v>
      </c>
      <c r="J157" s="15" t="s">
        <v>23</v>
      </c>
      <c r="K157" s="4"/>
      <c r="L157" s="16"/>
      <c r="M157" s="16"/>
      <c r="N157" s="16"/>
      <c r="O157" s="16"/>
      <c r="P157" s="4"/>
      <c r="Q157" s="4"/>
      <c r="R157" s="4"/>
      <c r="S157" s="4"/>
    </row>
    <row r="158" spans="1:19" ht="15.75" customHeight="1" x14ac:dyDescent="0.2">
      <c r="A158" s="11" t="s">
        <v>879</v>
      </c>
      <c r="B158" s="13" t="s">
        <v>880</v>
      </c>
      <c r="C158" s="13" t="s">
        <v>881</v>
      </c>
      <c r="D158" s="39">
        <v>37.9448778</v>
      </c>
      <c r="E158" s="39">
        <v>-1.1416305</v>
      </c>
      <c r="F158" s="39">
        <v>0.29732426000000001</v>
      </c>
      <c r="G158" s="14">
        <v>4.3000000000000003E-6</v>
      </c>
      <c r="H158" s="14">
        <v>4.7335999999999998E-4</v>
      </c>
      <c r="I158" s="29" t="s">
        <v>575</v>
      </c>
      <c r="J158" s="15" t="s">
        <v>23</v>
      </c>
      <c r="K158" s="4"/>
      <c r="L158" s="16"/>
      <c r="M158" s="16"/>
      <c r="N158" s="17"/>
      <c r="O158" s="16"/>
      <c r="P158" s="4"/>
      <c r="Q158" s="4"/>
      <c r="R158" s="4"/>
      <c r="S158" s="4"/>
    </row>
    <row r="159" spans="1:19" ht="15.75" customHeight="1" x14ac:dyDescent="0.2">
      <c r="A159" s="11" t="s">
        <v>884</v>
      </c>
      <c r="B159" s="13" t="s">
        <v>153</v>
      </c>
      <c r="C159" s="13" t="s">
        <v>155</v>
      </c>
      <c r="D159" s="39">
        <v>99.169677699999994</v>
      </c>
      <c r="E159" s="39">
        <v>-1.1651720999999999</v>
      </c>
      <c r="F159" s="39">
        <v>0.22805033999999999</v>
      </c>
      <c r="G159" s="14">
        <v>7.9699999999999996E-9</v>
      </c>
      <c r="H159" s="14">
        <v>3.8E-6</v>
      </c>
      <c r="I159" s="29" t="s">
        <v>575</v>
      </c>
      <c r="J159" s="15" t="s">
        <v>23</v>
      </c>
      <c r="K159" s="4"/>
      <c r="L159" s="16"/>
      <c r="M159" s="16"/>
      <c r="N159" s="17"/>
      <c r="O159" s="17"/>
      <c r="P159" s="4"/>
      <c r="Q159" s="4"/>
      <c r="R159" s="4"/>
      <c r="S159" s="4"/>
    </row>
    <row r="160" spans="1:19" ht="15.75" customHeight="1" x14ac:dyDescent="0.2">
      <c r="A160" s="11" t="s">
        <v>887</v>
      </c>
      <c r="B160" s="13" t="s">
        <v>888</v>
      </c>
      <c r="C160" s="13" t="s">
        <v>889</v>
      </c>
      <c r="D160" s="39">
        <v>474.13581599999998</v>
      </c>
      <c r="E160" s="39">
        <v>-1.1760043</v>
      </c>
      <c r="F160" s="39">
        <v>0.31188294</v>
      </c>
      <c r="G160" s="14">
        <v>3.3900000000000002E-6</v>
      </c>
      <c r="H160" s="14">
        <v>3.9567999999999998E-4</v>
      </c>
      <c r="I160" s="29" t="s">
        <v>575</v>
      </c>
      <c r="J160" s="15" t="s">
        <v>23</v>
      </c>
      <c r="K160" s="4"/>
      <c r="L160" s="16"/>
      <c r="M160" s="16"/>
      <c r="N160" s="17"/>
      <c r="O160" s="16"/>
      <c r="P160" s="4"/>
      <c r="Q160" s="4"/>
      <c r="R160" s="4"/>
      <c r="S160" s="4"/>
    </row>
    <row r="161" spans="1:19" ht="15.75" customHeight="1" x14ac:dyDescent="0.2">
      <c r="A161" s="11" t="s">
        <v>891</v>
      </c>
      <c r="B161" s="13" t="s">
        <v>18</v>
      </c>
      <c r="C161" s="13" t="s">
        <v>893</v>
      </c>
      <c r="D161" s="39">
        <v>12.123124199999999</v>
      </c>
      <c r="E161" s="39">
        <v>-1.2441492000000001</v>
      </c>
      <c r="F161" s="39">
        <v>0.39877590000000002</v>
      </c>
      <c r="G161" s="14">
        <v>6.2700000000000006E-5</v>
      </c>
      <c r="H161" s="14">
        <v>3.5170100000000001E-3</v>
      </c>
      <c r="I161" s="29" t="s">
        <v>575</v>
      </c>
      <c r="J161" s="15" t="s">
        <v>23</v>
      </c>
      <c r="K161" s="4"/>
      <c r="L161" s="5"/>
      <c r="M161" s="5"/>
      <c r="N161" s="5"/>
      <c r="O161" s="5"/>
      <c r="P161" s="4"/>
      <c r="Q161" s="4"/>
      <c r="R161" s="4"/>
      <c r="S161" s="4"/>
    </row>
    <row r="162" spans="1:19" ht="15.75" customHeight="1" x14ac:dyDescent="0.2">
      <c r="A162" s="11" t="s">
        <v>897</v>
      </c>
      <c r="B162" s="13" t="s">
        <v>18</v>
      </c>
      <c r="C162" s="13" t="s">
        <v>898</v>
      </c>
      <c r="D162" s="39">
        <v>15.7707687</v>
      </c>
      <c r="E162" s="39">
        <v>-1.2685835999999999</v>
      </c>
      <c r="F162" s="39">
        <v>0.46599032000000001</v>
      </c>
      <c r="G162" s="14">
        <v>2.3089000000000001E-4</v>
      </c>
      <c r="H162" s="14">
        <v>9.3073400000000008E-3</v>
      </c>
      <c r="I162" s="29" t="s">
        <v>575</v>
      </c>
      <c r="J162" s="15" t="s">
        <v>23</v>
      </c>
      <c r="K162" s="4"/>
      <c r="L162" s="5"/>
      <c r="M162" s="5"/>
      <c r="N162" s="5"/>
      <c r="O162" s="5"/>
      <c r="P162" s="4"/>
      <c r="Q162" s="4"/>
      <c r="R162" s="4"/>
      <c r="S162" s="4"/>
    </row>
    <row r="163" spans="1:19" ht="15.75" customHeight="1" x14ac:dyDescent="0.2">
      <c r="A163" s="11" t="s">
        <v>905</v>
      </c>
      <c r="B163" s="13" t="s">
        <v>906</v>
      </c>
      <c r="C163" s="13" t="s">
        <v>907</v>
      </c>
      <c r="D163" s="39">
        <v>17.910170399999998</v>
      </c>
      <c r="E163" s="39">
        <v>-1.2736327999999999</v>
      </c>
      <c r="F163" s="39">
        <v>0.32464875999999998</v>
      </c>
      <c r="G163" s="14">
        <v>3.2100000000000002E-6</v>
      </c>
      <c r="H163" s="14">
        <v>3.9567999999999998E-4</v>
      </c>
      <c r="I163" s="29" t="s">
        <v>575</v>
      </c>
      <c r="J163" s="15" t="s">
        <v>23</v>
      </c>
      <c r="K163" s="4"/>
      <c r="L163" s="18"/>
      <c r="M163" s="18"/>
      <c r="N163" s="5"/>
      <c r="O163" s="5"/>
      <c r="P163" s="4"/>
      <c r="Q163" s="4"/>
      <c r="R163" s="4"/>
      <c r="S163" s="4"/>
    </row>
    <row r="164" spans="1:19" ht="15.75" customHeight="1" x14ac:dyDescent="0.2">
      <c r="A164" s="11" t="s">
        <v>908</v>
      </c>
      <c r="B164" s="13" t="s">
        <v>909</v>
      </c>
      <c r="C164" s="13" t="s">
        <v>911</v>
      </c>
      <c r="D164" s="39">
        <v>25.197453599999999</v>
      </c>
      <c r="E164" s="39">
        <v>-1.3903045000000001</v>
      </c>
      <c r="F164" s="39">
        <v>0.34055362</v>
      </c>
      <c r="G164" s="14">
        <v>1.7099999999999999E-6</v>
      </c>
      <c r="H164" s="14">
        <v>2.5725999999999999E-4</v>
      </c>
      <c r="I164" s="29" t="s">
        <v>575</v>
      </c>
      <c r="J164" s="15" t="s">
        <v>23</v>
      </c>
      <c r="K164" s="4"/>
      <c r="L164" s="16"/>
      <c r="M164" s="16"/>
      <c r="N164" s="16"/>
      <c r="O164" s="16"/>
      <c r="P164" s="4"/>
      <c r="Q164" s="4"/>
      <c r="R164" s="4"/>
      <c r="S164" s="4"/>
    </row>
    <row r="165" spans="1:19" ht="15.75" customHeight="1" x14ac:dyDescent="0.2">
      <c r="J165" s="4"/>
      <c r="K165" s="4"/>
      <c r="L165" s="5"/>
      <c r="M165" s="5"/>
      <c r="N165" s="5"/>
      <c r="O165" s="5"/>
      <c r="P165" s="4"/>
      <c r="Q165" s="4"/>
      <c r="R165" s="4"/>
      <c r="S165" s="4"/>
    </row>
    <row r="166" spans="1:19" ht="15.75" customHeight="1" x14ac:dyDescent="0.2">
      <c r="J166" s="4"/>
      <c r="K166" s="4"/>
      <c r="L166" s="5"/>
      <c r="M166" s="5"/>
      <c r="N166" s="5"/>
      <c r="O166" s="5"/>
      <c r="P166" s="4"/>
      <c r="Q166" s="4"/>
      <c r="R166" s="4"/>
      <c r="S166" s="4"/>
    </row>
    <row r="167" spans="1:19" ht="15.75" customHeight="1" x14ac:dyDescent="0.2">
      <c r="J167" s="4"/>
      <c r="K167" s="4"/>
      <c r="L167" s="5"/>
      <c r="M167" s="5"/>
      <c r="N167" s="5"/>
      <c r="O167" s="5"/>
      <c r="P167" s="4"/>
      <c r="Q167" s="4"/>
      <c r="R167" s="4"/>
      <c r="S167" s="4"/>
    </row>
    <row r="168" spans="1:19" ht="15.75" customHeight="1" x14ac:dyDescent="0.2">
      <c r="J168" s="4"/>
      <c r="K168" s="4"/>
      <c r="L168" s="5"/>
      <c r="M168" s="5"/>
      <c r="N168" s="5"/>
      <c r="O168" s="5"/>
      <c r="P168" s="4"/>
      <c r="Q168" s="4"/>
      <c r="R168" s="4"/>
      <c r="S168" s="4"/>
    </row>
    <row r="169" spans="1:19" ht="15.75" customHeight="1" x14ac:dyDescent="0.2">
      <c r="J169" s="4"/>
      <c r="K169" s="4"/>
      <c r="L169" s="5"/>
      <c r="M169" s="5"/>
      <c r="N169" s="5"/>
      <c r="O169" s="5"/>
      <c r="P169" s="4"/>
      <c r="Q169" s="4"/>
      <c r="R169" s="4"/>
      <c r="S169" s="4"/>
    </row>
    <row r="170" spans="1:19" ht="15.75" customHeight="1" x14ac:dyDescent="0.2">
      <c r="J170" s="4"/>
      <c r="K170" s="4"/>
      <c r="L170" s="5"/>
      <c r="M170" s="5"/>
      <c r="N170" s="5"/>
      <c r="O170" s="5"/>
      <c r="P170" s="4"/>
      <c r="Q170" s="4"/>
      <c r="R170" s="4"/>
      <c r="S170" s="4"/>
    </row>
    <row r="171" spans="1:19" ht="15.75" customHeight="1" x14ac:dyDescent="0.2">
      <c r="J171" s="4"/>
      <c r="K171" s="4"/>
      <c r="L171" s="5"/>
      <c r="M171" s="5"/>
      <c r="N171" s="5"/>
      <c r="O171" s="5"/>
      <c r="P171" s="4"/>
      <c r="Q171" s="4"/>
      <c r="R171" s="4"/>
      <c r="S171" s="4"/>
    </row>
    <row r="172" spans="1:19" ht="15.75" customHeight="1" x14ac:dyDescent="0.2">
      <c r="J172" s="4"/>
      <c r="K172" s="4"/>
      <c r="L172" s="5"/>
      <c r="M172" s="5"/>
      <c r="N172" s="5"/>
      <c r="O172" s="5"/>
      <c r="P172" s="4"/>
      <c r="Q172" s="4"/>
      <c r="R172" s="4"/>
      <c r="S172" s="4"/>
    </row>
    <row r="173" spans="1:19" ht="15.75" customHeight="1" x14ac:dyDescent="0.2">
      <c r="J173" s="4"/>
      <c r="K173" s="4"/>
      <c r="L173" s="5"/>
      <c r="M173" s="5"/>
      <c r="N173" s="5"/>
      <c r="O173" s="5"/>
      <c r="P173" s="4"/>
      <c r="Q173" s="4"/>
      <c r="R173" s="4"/>
      <c r="S173" s="4"/>
    </row>
    <row r="174" spans="1:19" ht="15.75" customHeight="1" x14ac:dyDescent="0.2">
      <c r="J174" s="4"/>
      <c r="K174" s="4"/>
      <c r="L174" s="5"/>
      <c r="M174" s="5"/>
      <c r="N174" s="5"/>
      <c r="O174" s="5"/>
      <c r="P174" s="4"/>
      <c r="Q174" s="4"/>
      <c r="R174" s="4"/>
      <c r="S174" s="4"/>
    </row>
    <row r="175" spans="1:19" ht="15.75" customHeight="1" x14ac:dyDescent="0.2">
      <c r="J175" s="4"/>
      <c r="K175" s="4"/>
      <c r="L175" s="5"/>
      <c r="M175" s="5"/>
      <c r="N175" s="5"/>
      <c r="O175" s="5"/>
      <c r="P175" s="4"/>
      <c r="Q175" s="4"/>
      <c r="R175" s="4"/>
      <c r="S175" s="4"/>
    </row>
    <row r="176" spans="1:19" ht="15.75" customHeight="1" x14ac:dyDescent="0.2">
      <c r="J176" s="4"/>
      <c r="K176" s="4"/>
      <c r="L176" s="5"/>
      <c r="M176" s="5"/>
      <c r="N176" s="5"/>
      <c r="O176" s="5"/>
      <c r="P176" s="4"/>
      <c r="Q176" s="4"/>
      <c r="R176" s="4"/>
      <c r="S176" s="4"/>
    </row>
    <row r="177" spans="10:19" ht="15.75" customHeight="1" x14ac:dyDescent="0.2">
      <c r="J177" s="4"/>
      <c r="K177" s="4"/>
      <c r="L177" s="5"/>
      <c r="M177" s="5"/>
      <c r="N177" s="5"/>
      <c r="O177" s="5"/>
      <c r="P177" s="4"/>
      <c r="Q177" s="4"/>
      <c r="R177" s="4"/>
      <c r="S177" s="4"/>
    </row>
    <row r="178" spans="10:19" ht="15.75" customHeight="1" x14ac:dyDescent="0.2">
      <c r="J178" s="4"/>
      <c r="K178" s="4"/>
      <c r="L178" s="5"/>
      <c r="M178" s="5"/>
      <c r="N178" s="5"/>
      <c r="O178" s="5"/>
      <c r="P178" s="4"/>
      <c r="Q178" s="4"/>
      <c r="R178" s="4"/>
      <c r="S178" s="4"/>
    </row>
    <row r="179" spans="10:19" ht="15.75" customHeight="1" x14ac:dyDescent="0.2">
      <c r="J179" s="4"/>
      <c r="K179" s="4"/>
      <c r="L179" s="5"/>
      <c r="M179" s="5"/>
      <c r="N179" s="5"/>
      <c r="O179" s="5"/>
      <c r="P179" s="4"/>
      <c r="Q179" s="4"/>
      <c r="R179" s="4"/>
      <c r="S179" s="4"/>
    </row>
    <row r="180" spans="10:19" ht="15.75" customHeight="1" x14ac:dyDescent="0.2">
      <c r="J180" s="4"/>
      <c r="K180" s="4"/>
      <c r="L180" s="5"/>
      <c r="M180" s="5"/>
      <c r="N180" s="5"/>
      <c r="O180" s="5"/>
      <c r="P180" s="4"/>
      <c r="Q180" s="4"/>
      <c r="R180" s="4"/>
      <c r="S180" s="4"/>
    </row>
    <row r="181" spans="10:19" ht="15.75" customHeight="1" x14ac:dyDescent="0.2">
      <c r="J181" s="4"/>
      <c r="K181" s="4"/>
      <c r="L181" s="5"/>
      <c r="M181" s="5"/>
      <c r="N181" s="5"/>
      <c r="O181" s="5"/>
      <c r="P181" s="4"/>
      <c r="Q181" s="4"/>
      <c r="R181" s="4"/>
      <c r="S181" s="4"/>
    </row>
    <row r="182" spans="10:19" ht="15.75" customHeight="1" x14ac:dyDescent="0.2">
      <c r="J182" s="4"/>
      <c r="K182" s="4"/>
      <c r="L182" s="5"/>
      <c r="M182" s="5"/>
      <c r="N182" s="5"/>
      <c r="O182" s="5"/>
      <c r="P182" s="4"/>
      <c r="Q182" s="4"/>
      <c r="R182" s="4"/>
      <c r="S182" s="4"/>
    </row>
    <row r="183" spans="10:19" ht="15.75" customHeight="1" x14ac:dyDescent="0.2">
      <c r="J183" s="4"/>
      <c r="K183" s="4"/>
      <c r="L183" s="5"/>
      <c r="M183" s="5"/>
      <c r="N183" s="5"/>
      <c r="O183" s="5"/>
      <c r="P183" s="4"/>
      <c r="Q183" s="4"/>
      <c r="R183" s="4"/>
      <c r="S183" s="4"/>
    </row>
    <row r="184" spans="10:19" ht="15.75" customHeight="1" x14ac:dyDescent="0.2">
      <c r="J184" s="4"/>
      <c r="K184" s="4"/>
      <c r="L184" s="5"/>
      <c r="M184" s="5"/>
      <c r="N184" s="5"/>
      <c r="O184" s="5"/>
      <c r="P184" s="4"/>
      <c r="Q184" s="4"/>
      <c r="R184" s="4"/>
      <c r="S184" s="4"/>
    </row>
    <row r="185" spans="10:19" ht="15.75" customHeight="1" x14ac:dyDescent="0.2">
      <c r="J185" s="4"/>
      <c r="K185" s="4"/>
      <c r="L185" s="5"/>
      <c r="M185" s="5"/>
      <c r="N185" s="5"/>
      <c r="O185" s="5"/>
      <c r="P185" s="4"/>
      <c r="Q185" s="4"/>
      <c r="R185" s="4"/>
      <c r="S185" s="4"/>
    </row>
    <row r="186" spans="10:19" ht="15.75" customHeight="1" x14ac:dyDescent="0.2">
      <c r="J186" s="4"/>
      <c r="K186" s="4"/>
      <c r="L186" s="5"/>
      <c r="M186" s="5"/>
      <c r="N186" s="5"/>
      <c r="O186" s="5"/>
      <c r="P186" s="4"/>
      <c r="Q186" s="4"/>
      <c r="R186" s="4"/>
      <c r="S186" s="4"/>
    </row>
    <row r="187" spans="10:19" ht="15.75" customHeight="1" x14ac:dyDescent="0.2">
      <c r="J187" s="4"/>
      <c r="K187" s="4"/>
      <c r="L187" s="5"/>
      <c r="M187" s="5"/>
      <c r="N187" s="5"/>
      <c r="O187" s="5"/>
      <c r="P187" s="4"/>
      <c r="Q187" s="4"/>
      <c r="R187" s="4"/>
      <c r="S187" s="4"/>
    </row>
    <row r="188" spans="10:19" ht="15.75" customHeight="1" x14ac:dyDescent="0.2">
      <c r="J188" s="4"/>
      <c r="K188" s="4"/>
      <c r="L188" s="5"/>
      <c r="M188" s="5"/>
      <c r="N188" s="5"/>
      <c r="O188" s="5"/>
      <c r="P188" s="4"/>
      <c r="Q188" s="4"/>
      <c r="R188" s="4"/>
      <c r="S188" s="4"/>
    </row>
    <row r="189" spans="10:19" ht="15.75" customHeight="1" x14ac:dyDescent="0.2">
      <c r="J189" s="4"/>
      <c r="K189" s="4"/>
      <c r="L189" s="5"/>
      <c r="M189" s="5"/>
      <c r="N189" s="5"/>
      <c r="O189" s="5"/>
      <c r="P189" s="4"/>
      <c r="Q189" s="4"/>
      <c r="R189" s="4"/>
      <c r="S189" s="4"/>
    </row>
    <row r="190" spans="10:19" ht="15.75" customHeight="1" x14ac:dyDescent="0.2">
      <c r="J190" s="4"/>
      <c r="K190" s="4"/>
      <c r="L190" s="5"/>
      <c r="M190" s="5"/>
      <c r="N190" s="5"/>
      <c r="O190" s="5"/>
      <c r="P190" s="4"/>
      <c r="Q190" s="4"/>
      <c r="R190" s="4"/>
      <c r="S190" s="4"/>
    </row>
    <row r="191" spans="10:19" ht="15.75" customHeight="1" x14ac:dyDescent="0.2">
      <c r="J191" s="4"/>
      <c r="K191" s="4"/>
      <c r="L191" s="5"/>
      <c r="M191" s="5"/>
      <c r="N191" s="5"/>
      <c r="O191" s="5"/>
      <c r="P191" s="4"/>
      <c r="Q191" s="4"/>
      <c r="R191" s="4"/>
      <c r="S191" s="4"/>
    </row>
    <row r="192" spans="10:19" ht="15.75" customHeight="1" x14ac:dyDescent="0.2">
      <c r="J192" s="4"/>
      <c r="K192" s="4"/>
      <c r="L192" s="5"/>
      <c r="M192" s="5"/>
      <c r="N192" s="5"/>
      <c r="O192" s="5"/>
      <c r="P192" s="4"/>
      <c r="Q192" s="4"/>
      <c r="R192" s="4"/>
      <c r="S192" s="4"/>
    </row>
    <row r="193" spans="10:19" ht="15.75" customHeight="1" x14ac:dyDescent="0.2">
      <c r="J193" s="4"/>
      <c r="K193" s="4"/>
      <c r="L193" s="5"/>
      <c r="M193" s="5"/>
      <c r="N193" s="5"/>
      <c r="O193" s="5"/>
      <c r="P193" s="4"/>
      <c r="Q193" s="4"/>
      <c r="R193" s="4"/>
      <c r="S193" s="4"/>
    </row>
    <row r="194" spans="10:19" ht="15.75" customHeight="1" x14ac:dyDescent="0.2">
      <c r="J194" s="4"/>
      <c r="K194" s="4"/>
      <c r="L194" s="5"/>
      <c r="M194" s="5"/>
      <c r="N194" s="5"/>
      <c r="O194" s="5"/>
      <c r="P194" s="4"/>
      <c r="Q194" s="4"/>
      <c r="R194" s="4"/>
      <c r="S194" s="4"/>
    </row>
    <row r="195" spans="10:19" ht="15.75" customHeight="1" x14ac:dyDescent="0.2">
      <c r="J195" s="4"/>
      <c r="K195" s="4"/>
      <c r="L195" s="5"/>
      <c r="M195" s="5"/>
      <c r="N195" s="5"/>
      <c r="O195" s="5"/>
      <c r="P195" s="4"/>
      <c r="Q195" s="4"/>
      <c r="R195" s="4"/>
      <c r="S195" s="4"/>
    </row>
    <row r="196" spans="10:19" ht="15.75" customHeight="1" x14ac:dyDescent="0.2">
      <c r="J196" s="4"/>
      <c r="K196" s="4"/>
      <c r="L196" s="5"/>
      <c r="M196" s="5"/>
      <c r="N196" s="5"/>
      <c r="O196" s="5"/>
      <c r="P196" s="4"/>
      <c r="Q196" s="4"/>
      <c r="R196" s="4"/>
      <c r="S196" s="4"/>
    </row>
    <row r="197" spans="10:19" ht="15.75" customHeight="1" x14ac:dyDescent="0.2">
      <c r="J197" s="4"/>
      <c r="K197" s="4"/>
      <c r="L197" s="5"/>
      <c r="M197" s="5"/>
      <c r="N197" s="5"/>
      <c r="O197" s="5"/>
      <c r="P197" s="4"/>
      <c r="Q197" s="4"/>
      <c r="R197" s="4"/>
      <c r="S197" s="4"/>
    </row>
    <row r="198" spans="10:19" ht="15.75" customHeight="1" x14ac:dyDescent="0.2">
      <c r="J198" s="4"/>
      <c r="K198" s="4"/>
      <c r="L198" s="5"/>
      <c r="M198" s="5"/>
      <c r="N198" s="5"/>
      <c r="O198" s="5"/>
      <c r="P198" s="4"/>
      <c r="Q198" s="4"/>
      <c r="R198" s="4"/>
      <c r="S198" s="4"/>
    </row>
    <row r="199" spans="10:19" ht="15.75" customHeight="1" x14ac:dyDescent="0.2">
      <c r="J199" s="4"/>
      <c r="K199" s="4"/>
      <c r="L199" s="5"/>
      <c r="M199" s="5"/>
      <c r="N199" s="5"/>
      <c r="O199" s="5"/>
      <c r="P199" s="4"/>
      <c r="Q199" s="4"/>
      <c r="R199" s="4"/>
      <c r="S199" s="4"/>
    </row>
    <row r="200" spans="10:19" ht="15.75" customHeight="1" x14ac:dyDescent="0.2">
      <c r="J200" s="4"/>
      <c r="K200" s="4"/>
      <c r="L200" s="5"/>
      <c r="M200" s="5"/>
      <c r="N200" s="5"/>
      <c r="O200" s="5"/>
      <c r="P200" s="4"/>
      <c r="Q200" s="4"/>
      <c r="R200" s="4"/>
      <c r="S200" s="4"/>
    </row>
    <row r="201" spans="10:19" ht="15.75" customHeight="1" x14ac:dyDescent="0.2">
      <c r="J201" s="4"/>
      <c r="K201" s="4"/>
      <c r="L201" s="5"/>
      <c r="M201" s="5"/>
      <c r="N201" s="5"/>
      <c r="O201" s="5"/>
      <c r="P201" s="4"/>
      <c r="Q201" s="4"/>
      <c r="R201" s="4"/>
      <c r="S201" s="4"/>
    </row>
    <row r="202" spans="10:19" ht="15.75" customHeight="1" x14ac:dyDescent="0.2">
      <c r="J202" s="4"/>
      <c r="K202" s="4"/>
      <c r="L202" s="5"/>
      <c r="M202" s="5"/>
      <c r="N202" s="5"/>
      <c r="O202" s="5"/>
      <c r="P202" s="4"/>
      <c r="Q202" s="4"/>
      <c r="R202" s="4"/>
      <c r="S202" s="4"/>
    </row>
    <row r="203" spans="10:19" ht="15.75" customHeight="1" x14ac:dyDescent="0.2">
      <c r="J203" s="4"/>
      <c r="K203" s="4"/>
      <c r="L203" s="5"/>
      <c r="M203" s="5"/>
      <c r="N203" s="5"/>
      <c r="O203" s="5"/>
      <c r="P203" s="4"/>
      <c r="Q203" s="4"/>
      <c r="R203" s="4"/>
      <c r="S203" s="4"/>
    </row>
    <row r="204" spans="10:19" ht="15.75" customHeight="1" x14ac:dyDescent="0.2">
      <c r="J204" s="4"/>
      <c r="K204" s="4"/>
      <c r="L204" s="5"/>
      <c r="M204" s="5"/>
      <c r="N204" s="5"/>
      <c r="O204" s="5"/>
      <c r="P204" s="4"/>
      <c r="Q204" s="4"/>
      <c r="R204" s="4"/>
      <c r="S204" s="4"/>
    </row>
    <row r="205" spans="10:19" ht="15.75" customHeight="1" x14ac:dyDescent="0.2">
      <c r="J205" s="4"/>
      <c r="K205" s="4"/>
      <c r="L205" s="5"/>
      <c r="M205" s="5"/>
      <c r="N205" s="5"/>
      <c r="O205" s="5"/>
      <c r="P205" s="4"/>
      <c r="Q205" s="4"/>
      <c r="R205" s="4"/>
      <c r="S205" s="4"/>
    </row>
    <row r="206" spans="10:19" ht="15.75" customHeight="1" x14ac:dyDescent="0.2">
      <c r="J206" s="4"/>
      <c r="K206" s="4"/>
      <c r="L206" s="5"/>
      <c r="M206" s="5"/>
      <c r="N206" s="5"/>
      <c r="O206" s="5"/>
      <c r="P206" s="4"/>
      <c r="Q206" s="4"/>
      <c r="R206" s="4"/>
      <c r="S206" s="4"/>
    </row>
    <row r="207" spans="10:19" ht="15.75" customHeight="1" x14ac:dyDescent="0.2">
      <c r="J207" s="4"/>
      <c r="K207" s="4"/>
      <c r="L207" s="5"/>
      <c r="M207" s="5"/>
      <c r="N207" s="5"/>
      <c r="O207" s="5"/>
      <c r="P207" s="4"/>
      <c r="Q207" s="4"/>
      <c r="R207" s="4"/>
      <c r="S207" s="4"/>
    </row>
    <row r="208" spans="10:19" ht="15.75" customHeight="1" x14ac:dyDescent="0.2">
      <c r="J208" s="4"/>
      <c r="K208" s="4"/>
      <c r="L208" s="5"/>
      <c r="M208" s="5"/>
      <c r="N208" s="5"/>
      <c r="O208" s="5"/>
      <c r="P208" s="4"/>
      <c r="Q208" s="4"/>
      <c r="R208" s="4"/>
      <c r="S208" s="4"/>
    </row>
    <row r="209" spans="10:19" ht="15.75" customHeight="1" x14ac:dyDescent="0.2">
      <c r="J209" s="4"/>
      <c r="K209" s="4"/>
      <c r="L209" s="5"/>
      <c r="M209" s="5"/>
      <c r="N209" s="5"/>
      <c r="O209" s="5"/>
      <c r="P209" s="4"/>
      <c r="Q209" s="4"/>
      <c r="R209" s="4"/>
      <c r="S209" s="4"/>
    </row>
    <row r="210" spans="10:19" ht="15.75" customHeight="1" x14ac:dyDescent="0.2">
      <c r="J210" s="4"/>
      <c r="K210" s="4"/>
      <c r="L210" s="5"/>
      <c r="M210" s="5"/>
      <c r="N210" s="5"/>
      <c r="O210" s="5"/>
      <c r="P210" s="4"/>
      <c r="Q210" s="4"/>
      <c r="R210" s="4"/>
      <c r="S210" s="4"/>
    </row>
    <row r="211" spans="10:19" ht="15.75" customHeight="1" x14ac:dyDescent="0.2">
      <c r="J211" s="4"/>
      <c r="K211" s="4"/>
      <c r="L211" s="5"/>
      <c r="M211" s="5"/>
      <c r="N211" s="5"/>
      <c r="O211" s="5"/>
      <c r="P211" s="4"/>
      <c r="Q211" s="4"/>
      <c r="R211" s="4"/>
      <c r="S211" s="4"/>
    </row>
    <row r="212" spans="10:19" ht="15.75" customHeight="1" x14ac:dyDescent="0.2">
      <c r="J212" s="4"/>
      <c r="K212" s="4"/>
      <c r="L212" s="5"/>
      <c r="M212" s="5"/>
      <c r="N212" s="5"/>
      <c r="O212" s="5"/>
      <c r="P212" s="4"/>
      <c r="Q212" s="4"/>
      <c r="R212" s="4"/>
      <c r="S212" s="4"/>
    </row>
    <row r="213" spans="10:19" ht="15.75" customHeight="1" x14ac:dyDescent="0.2">
      <c r="J213" s="4"/>
      <c r="K213" s="4"/>
      <c r="L213" s="5"/>
      <c r="M213" s="5"/>
      <c r="N213" s="5"/>
      <c r="O213" s="5"/>
      <c r="P213" s="4"/>
      <c r="Q213" s="4"/>
      <c r="R213" s="4"/>
      <c r="S213" s="4"/>
    </row>
    <row r="214" spans="10:19" ht="15.75" customHeight="1" x14ac:dyDescent="0.2">
      <c r="J214" s="4"/>
      <c r="K214" s="4"/>
      <c r="L214" s="5"/>
      <c r="M214" s="5"/>
      <c r="N214" s="5"/>
      <c r="O214" s="5"/>
      <c r="P214" s="4"/>
      <c r="Q214" s="4"/>
      <c r="R214" s="4"/>
      <c r="S214" s="4"/>
    </row>
    <row r="215" spans="10:19" ht="15.75" customHeight="1" x14ac:dyDescent="0.2">
      <c r="J215" s="4"/>
      <c r="K215" s="4"/>
      <c r="L215" s="5"/>
      <c r="M215" s="5"/>
      <c r="N215" s="5"/>
      <c r="O215" s="5"/>
      <c r="P215" s="4"/>
      <c r="Q215" s="4"/>
      <c r="R215" s="4"/>
      <c r="S215" s="4"/>
    </row>
    <row r="216" spans="10:19" ht="15.75" customHeight="1" x14ac:dyDescent="0.2">
      <c r="J216" s="4"/>
      <c r="K216" s="4"/>
      <c r="L216" s="5"/>
      <c r="M216" s="5"/>
      <c r="N216" s="5"/>
      <c r="O216" s="5"/>
      <c r="P216" s="4"/>
      <c r="Q216" s="4"/>
      <c r="R216" s="4"/>
      <c r="S216" s="4"/>
    </row>
    <row r="217" spans="10:19" ht="15.75" customHeight="1" x14ac:dyDescent="0.2">
      <c r="J217" s="4"/>
      <c r="K217" s="4"/>
      <c r="L217" s="5"/>
      <c r="M217" s="5"/>
      <c r="N217" s="5"/>
      <c r="O217" s="5"/>
      <c r="P217" s="4"/>
      <c r="Q217" s="4"/>
      <c r="R217" s="4"/>
      <c r="S217" s="4"/>
    </row>
    <row r="218" spans="10:19" ht="15.75" customHeight="1" x14ac:dyDescent="0.2">
      <c r="J218" s="4"/>
      <c r="K218" s="4"/>
      <c r="L218" s="5"/>
      <c r="M218" s="5"/>
      <c r="N218" s="5"/>
      <c r="O218" s="5"/>
      <c r="P218" s="4"/>
      <c r="Q218" s="4"/>
      <c r="R218" s="4"/>
      <c r="S218" s="4"/>
    </row>
    <row r="219" spans="10:19" ht="15.75" customHeight="1" x14ac:dyDescent="0.2">
      <c r="J219" s="4"/>
      <c r="K219" s="4"/>
      <c r="L219" s="5"/>
      <c r="M219" s="5"/>
      <c r="N219" s="5"/>
      <c r="O219" s="5"/>
      <c r="P219" s="4"/>
      <c r="Q219" s="4"/>
      <c r="R219" s="4"/>
      <c r="S219" s="4"/>
    </row>
    <row r="220" spans="10:19" ht="15.75" customHeight="1" x14ac:dyDescent="0.2">
      <c r="J220" s="4"/>
      <c r="K220" s="4"/>
      <c r="L220" s="5"/>
      <c r="M220" s="5"/>
      <c r="N220" s="5"/>
      <c r="O220" s="5"/>
      <c r="P220" s="4"/>
      <c r="Q220" s="4"/>
      <c r="R220" s="4"/>
      <c r="S220" s="4"/>
    </row>
    <row r="221" spans="10:19" ht="15.75" customHeight="1" x14ac:dyDescent="0.2">
      <c r="J221" s="4"/>
      <c r="K221" s="4"/>
      <c r="L221" s="5"/>
      <c r="M221" s="5"/>
      <c r="N221" s="5"/>
      <c r="O221" s="5"/>
      <c r="P221" s="4"/>
      <c r="Q221" s="4"/>
      <c r="R221" s="4"/>
      <c r="S221" s="4"/>
    </row>
    <row r="222" spans="10:19" ht="15.75" customHeight="1" x14ac:dyDescent="0.2">
      <c r="J222" s="4"/>
      <c r="K222" s="4"/>
      <c r="L222" s="5"/>
      <c r="M222" s="5"/>
      <c r="N222" s="5"/>
      <c r="O222" s="5"/>
      <c r="P222" s="4"/>
      <c r="Q222" s="4"/>
      <c r="R222" s="4"/>
      <c r="S222" s="4"/>
    </row>
    <row r="223" spans="10:19" ht="15.75" customHeight="1" x14ac:dyDescent="0.2">
      <c r="J223" s="4"/>
      <c r="K223" s="4"/>
      <c r="L223" s="5"/>
      <c r="M223" s="5"/>
      <c r="N223" s="5"/>
      <c r="O223" s="5"/>
      <c r="P223" s="4"/>
      <c r="Q223" s="4"/>
      <c r="R223" s="4"/>
      <c r="S223" s="4"/>
    </row>
    <row r="224" spans="10:19" ht="15.75" customHeight="1" x14ac:dyDescent="0.2">
      <c r="J224" s="4"/>
      <c r="K224" s="4"/>
      <c r="L224" s="5"/>
      <c r="M224" s="5"/>
      <c r="N224" s="5"/>
      <c r="O224" s="5"/>
      <c r="P224" s="4"/>
      <c r="Q224" s="4"/>
      <c r="R224" s="4"/>
      <c r="S224" s="4"/>
    </row>
    <row r="225" spans="10:19" ht="15.75" customHeight="1" x14ac:dyDescent="0.2">
      <c r="J225" s="4"/>
      <c r="K225" s="4"/>
      <c r="L225" s="5"/>
      <c r="M225" s="5"/>
      <c r="N225" s="5"/>
      <c r="O225" s="5"/>
      <c r="P225" s="4"/>
      <c r="Q225" s="4"/>
      <c r="R225" s="4"/>
      <c r="S225" s="4"/>
    </row>
    <row r="226" spans="10:19" ht="15.75" customHeight="1" x14ac:dyDescent="0.2">
      <c r="J226" s="4"/>
      <c r="K226" s="4"/>
      <c r="L226" s="5"/>
      <c r="M226" s="5"/>
      <c r="N226" s="5"/>
      <c r="O226" s="5"/>
      <c r="P226" s="4"/>
      <c r="Q226" s="4"/>
      <c r="R226" s="4"/>
      <c r="S226" s="4"/>
    </row>
    <row r="227" spans="10:19" ht="15.75" customHeight="1" x14ac:dyDescent="0.2">
      <c r="J227" s="4"/>
      <c r="K227" s="4"/>
      <c r="L227" s="5"/>
      <c r="M227" s="5"/>
      <c r="N227" s="5"/>
      <c r="O227" s="5"/>
      <c r="P227" s="4"/>
      <c r="Q227" s="4"/>
      <c r="R227" s="4"/>
      <c r="S227" s="4"/>
    </row>
    <row r="228" spans="10:19" ht="15.75" customHeight="1" x14ac:dyDescent="0.2">
      <c r="J228" s="4"/>
      <c r="K228" s="4"/>
      <c r="L228" s="5"/>
      <c r="M228" s="5"/>
      <c r="N228" s="5"/>
      <c r="O228" s="5"/>
      <c r="P228" s="4"/>
      <c r="Q228" s="4"/>
      <c r="R228" s="4"/>
      <c r="S228" s="4"/>
    </row>
    <row r="229" spans="10:19" ht="15.75" customHeight="1" x14ac:dyDescent="0.2">
      <c r="J229" s="4"/>
      <c r="K229" s="4"/>
      <c r="L229" s="5"/>
      <c r="M229" s="5"/>
      <c r="N229" s="5"/>
      <c r="O229" s="5"/>
      <c r="P229" s="4"/>
      <c r="Q229" s="4"/>
      <c r="R229" s="4"/>
      <c r="S229" s="4"/>
    </row>
    <row r="230" spans="10:19" ht="15.75" customHeight="1" x14ac:dyDescent="0.2">
      <c r="J230" s="4"/>
      <c r="K230" s="4"/>
      <c r="L230" s="5"/>
      <c r="M230" s="5"/>
      <c r="N230" s="5"/>
      <c r="O230" s="5"/>
      <c r="P230" s="4"/>
      <c r="Q230" s="4"/>
      <c r="R230" s="4"/>
      <c r="S230" s="4"/>
    </row>
    <row r="231" spans="10:19" ht="15.75" customHeight="1" x14ac:dyDescent="0.2">
      <c r="J231" s="4"/>
      <c r="K231" s="4"/>
      <c r="L231" s="5"/>
      <c r="M231" s="5"/>
      <c r="N231" s="5"/>
      <c r="O231" s="5"/>
      <c r="P231" s="4"/>
      <c r="Q231" s="4"/>
      <c r="R231" s="4"/>
      <c r="S231" s="4"/>
    </row>
    <row r="232" spans="10:19" ht="15.75" customHeight="1" x14ac:dyDescent="0.2">
      <c r="J232" s="4"/>
      <c r="K232" s="4"/>
      <c r="L232" s="5"/>
      <c r="M232" s="5"/>
      <c r="N232" s="5"/>
      <c r="O232" s="5"/>
      <c r="P232" s="4"/>
      <c r="Q232" s="4"/>
      <c r="R232" s="4"/>
      <c r="S232" s="4"/>
    </row>
    <row r="233" spans="10:19" ht="15.75" customHeight="1" x14ac:dyDescent="0.2">
      <c r="J233" s="4"/>
      <c r="K233" s="4"/>
      <c r="L233" s="5"/>
      <c r="M233" s="5"/>
      <c r="N233" s="5"/>
      <c r="O233" s="5"/>
      <c r="P233" s="4"/>
      <c r="Q233" s="4"/>
      <c r="R233" s="4"/>
      <c r="S233" s="4"/>
    </row>
    <row r="234" spans="10:19" ht="15.75" customHeight="1" x14ac:dyDescent="0.2">
      <c r="J234" s="4"/>
      <c r="K234" s="4"/>
      <c r="L234" s="5"/>
      <c r="M234" s="5"/>
      <c r="N234" s="5"/>
      <c r="O234" s="5"/>
      <c r="P234" s="4"/>
      <c r="Q234" s="4"/>
      <c r="R234" s="4"/>
      <c r="S234" s="4"/>
    </row>
    <row r="235" spans="10:19" ht="15.75" customHeight="1" x14ac:dyDescent="0.2">
      <c r="J235" s="4"/>
      <c r="K235" s="4"/>
      <c r="L235" s="5"/>
      <c r="M235" s="5"/>
      <c r="N235" s="5"/>
      <c r="O235" s="5"/>
      <c r="P235" s="4"/>
      <c r="Q235" s="4"/>
      <c r="R235" s="4"/>
      <c r="S235" s="4"/>
    </row>
    <row r="236" spans="10:19" ht="15.75" customHeight="1" x14ac:dyDescent="0.2">
      <c r="J236" s="4"/>
      <c r="K236" s="4"/>
      <c r="L236" s="5"/>
      <c r="M236" s="5"/>
      <c r="N236" s="5"/>
      <c r="O236" s="5"/>
      <c r="P236" s="4"/>
      <c r="Q236" s="4"/>
      <c r="R236" s="4"/>
      <c r="S236" s="4"/>
    </row>
    <row r="237" spans="10:19" ht="15.75" customHeight="1" x14ac:dyDescent="0.2">
      <c r="J237" s="4"/>
      <c r="K237" s="4"/>
      <c r="L237" s="5"/>
      <c r="M237" s="5"/>
      <c r="N237" s="5"/>
      <c r="O237" s="5"/>
      <c r="P237" s="4"/>
      <c r="Q237" s="4"/>
      <c r="R237" s="4"/>
      <c r="S237" s="4"/>
    </row>
    <row r="238" spans="10:19" ht="15.75" customHeight="1" x14ac:dyDescent="0.2">
      <c r="J238" s="4"/>
      <c r="K238" s="4"/>
      <c r="L238" s="5"/>
      <c r="M238" s="5"/>
      <c r="N238" s="5"/>
      <c r="O238" s="5"/>
      <c r="P238" s="4"/>
      <c r="Q238" s="4"/>
      <c r="R238" s="4"/>
      <c r="S238" s="4"/>
    </row>
    <row r="239" spans="10:19" ht="15.75" customHeight="1" x14ac:dyDescent="0.2">
      <c r="J239" s="4"/>
      <c r="K239" s="4"/>
      <c r="L239" s="5"/>
      <c r="M239" s="5"/>
      <c r="N239" s="5"/>
      <c r="O239" s="5"/>
      <c r="P239" s="4"/>
      <c r="Q239" s="4"/>
      <c r="R239" s="4"/>
      <c r="S239" s="4"/>
    </row>
    <row r="240" spans="10:19" ht="15.75" customHeight="1" x14ac:dyDescent="0.2">
      <c r="J240" s="4"/>
      <c r="K240" s="4"/>
      <c r="L240" s="5"/>
      <c r="M240" s="5"/>
      <c r="N240" s="5"/>
      <c r="O240" s="5"/>
      <c r="P240" s="4"/>
      <c r="Q240" s="4"/>
      <c r="R240" s="4"/>
      <c r="S240" s="4"/>
    </row>
    <row r="241" spans="10:19" ht="15.75" customHeight="1" x14ac:dyDescent="0.2">
      <c r="J241" s="4"/>
      <c r="K241" s="4"/>
      <c r="L241" s="5"/>
      <c r="M241" s="5"/>
      <c r="N241" s="5"/>
      <c r="O241" s="5"/>
      <c r="P241" s="4"/>
      <c r="Q241" s="4"/>
      <c r="R241" s="4"/>
      <c r="S241" s="4"/>
    </row>
    <row r="242" spans="10:19" ht="15.75" customHeight="1" x14ac:dyDescent="0.2">
      <c r="J242" s="4"/>
      <c r="K242" s="4"/>
      <c r="L242" s="5"/>
      <c r="M242" s="5"/>
      <c r="N242" s="5"/>
      <c r="O242" s="5"/>
      <c r="P242" s="4"/>
      <c r="Q242" s="4"/>
      <c r="R242" s="4"/>
      <c r="S242" s="4"/>
    </row>
    <row r="243" spans="10:19" ht="15.75" customHeight="1" x14ac:dyDescent="0.2">
      <c r="J243" s="4"/>
      <c r="K243" s="4"/>
      <c r="L243" s="5"/>
      <c r="M243" s="5"/>
      <c r="N243" s="5"/>
      <c r="O243" s="5"/>
      <c r="P243" s="4"/>
      <c r="Q243" s="4"/>
      <c r="R243" s="4"/>
      <c r="S243" s="4"/>
    </row>
    <row r="244" spans="10:19" ht="15.75" customHeight="1" x14ac:dyDescent="0.2">
      <c r="J244" s="4"/>
      <c r="K244" s="4"/>
      <c r="L244" s="5"/>
      <c r="M244" s="5"/>
      <c r="N244" s="5"/>
      <c r="O244" s="5"/>
      <c r="P244" s="4"/>
      <c r="Q244" s="4"/>
      <c r="R244" s="4"/>
      <c r="S244" s="4"/>
    </row>
    <row r="245" spans="10:19" ht="15.75" customHeight="1" x14ac:dyDescent="0.2">
      <c r="J245" s="4"/>
      <c r="K245" s="4"/>
      <c r="L245" s="5"/>
      <c r="M245" s="5"/>
      <c r="N245" s="5"/>
      <c r="O245" s="5"/>
      <c r="P245" s="4"/>
      <c r="Q245" s="4"/>
      <c r="R245" s="4"/>
      <c r="S245" s="4"/>
    </row>
    <row r="246" spans="10:19" ht="15.75" customHeight="1" x14ac:dyDescent="0.2">
      <c r="J246" s="4"/>
      <c r="K246" s="4"/>
      <c r="L246" s="5"/>
      <c r="M246" s="5"/>
      <c r="N246" s="5"/>
      <c r="O246" s="5"/>
      <c r="P246" s="4"/>
      <c r="Q246" s="4"/>
      <c r="R246" s="4"/>
      <c r="S246" s="4"/>
    </row>
    <row r="247" spans="10:19" ht="15.75" customHeight="1" x14ac:dyDescent="0.2">
      <c r="J247" s="4"/>
      <c r="K247" s="4"/>
      <c r="L247" s="5"/>
      <c r="M247" s="5"/>
      <c r="N247" s="5"/>
      <c r="O247" s="5"/>
      <c r="P247" s="4"/>
      <c r="Q247" s="4"/>
      <c r="R247" s="4"/>
      <c r="S247" s="4"/>
    </row>
    <row r="248" spans="10:19" ht="15.75" customHeight="1" x14ac:dyDescent="0.2">
      <c r="J248" s="4"/>
      <c r="K248" s="4"/>
      <c r="L248" s="5"/>
      <c r="M248" s="5"/>
      <c r="N248" s="5"/>
      <c r="O248" s="5"/>
      <c r="P248" s="4"/>
      <c r="Q248" s="4"/>
      <c r="R248" s="4"/>
      <c r="S248" s="4"/>
    </row>
    <row r="249" spans="10:19" ht="15.75" customHeight="1" x14ac:dyDescent="0.2">
      <c r="J249" s="4"/>
      <c r="K249" s="4"/>
      <c r="L249" s="5"/>
      <c r="M249" s="5"/>
      <c r="N249" s="5"/>
      <c r="O249" s="5"/>
      <c r="P249" s="4"/>
      <c r="Q249" s="4"/>
      <c r="R249" s="4"/>
      <c r="S249" s="4"/>
    </row>
    <row r="250" spans="10:19" ht="15.75" customHeight="1" x14ac:dyDescent="0.2">
      <c r="J250" s="4"/>
      <c r="K250" s="4"/>
      <c r="L250" s="5"/>
      <c r="M250" s="5"/>
      <c r="N250" s="5"/>
      <c r="O250" s="5"/>
      <c r="P250" s="4"/>
      <c r="Q250" s="4"/>
      <c r="R250" s="4"/>
      <c r="S250" s="4"/>
    </row>
    <row r="251" spans="10:19" ht="15.75" customHeight="1" x14ac:dyDescent="0.2">
      <c r="J251" s="4"/>
      <c r="K251" s="4"/>
      <c r="L251" s="5"/>
      <c r="M251" s="5"/>
      <c r="N251" s="5"/>
      <c r="O251" s="5"/>
      <c r="P251" s="4"/>
      <c r="Q251" s="4"/>
      <c r="R251" s="4"/>
      <c r="S251" s="4"/>
    </row>
    <row r="252" spans="10:19" ht="15.75" customHeight="1" x14ac:dyDescent="0.2">
      <c r="J252" s="4"/>
      <c r="K252" s="4"/>
      <c r="L252" s="5"/>
      <c r="M252" s="5"/>
      <c r="N252" s="5"/>
      <c r="O252" s="5"/>
      <c r="P252" s="4"/>
      <c r="Q252" s="4"/>
      <c r="R252" s="4"/>
      <c r="S252" s="4"/>
    </row>
    <row r="253" spans="10:19" ht="15.75" customHeight="1" x14ac:dyDescent="0.2">
      <c r="J253" s="4"/>
      <c r="K253" s="4"/>
      <c r="L253" s="5"/>
      <c r="M253" s="5"/>
      <c r="N253" s="5"/>
      <c r="O253" s="5"/>
      <c r="P253" s="4"/>
      <c r="Q253" s="4"/>
      <c r="R253" s="4"/>
      <c r="S253" s="4"/>
    </row>
    <row r="254" spans="10:19" ht="15.75" customHeight="1" x14ac:dyDescent="0.2">
      <c r="J254" s="4"/>
      <c r="K254" s="4"/>
      <c r="L254" s="5"/>
      <c r="M254" s="5"/>
      <c r="N254" s="5"/>
      <c r="O254" s="5"/>
      <c r="P254" s="4"/>
      <c r="Q254" s="4"/>
      <c r="R254" s="4"/>
      <c r="S254" s="4"/>
    </row>
    <row r="255" spans="10:19" ht="15.75" customHeight="1" x14ac:dyDescent="0.2">
      <c r="J255" s="4"/>
      <c r="K255" s="4"/>
      <c r="L255" s="5"/>
      <c r="M255" s="5"/>
      <c r="N255" s="5"/>
      <c r="O255" s="5"/>
      <c r="P255" s="4"/>
      <c r="Q255" s="4"/>
      <c r="R255" s="4"/>
      <c r="S255" s="4"/>
    </row>
    <row r="256" spans="10:19" ht="15.75" customHeight="1" x14ac:dyDescent="0.2">
      <c r="J256" s="4"/>
      <c r="K256" s="4"/>
      <c r="L256" s="5"/>
      <c r="M256" s="5"/>
      <c r="N256" s="5"/>
      <c r="O256" s="5"/>
      <c r="P256" s="4"/>
      <c r="Q256" s="4"/>
      <c r="R256" s="4"/>
      <c r="S256" s="4"/>
    </row>
    <row r="257" spans="10:19" ht="15.75" customHeight="1" x14ac:dyDescent="0.2">
      <c r="J257" s="4"/>
      <c r="K257" s="4"/>
      <c r="L257" s="5"/>
      <c r="M257" s="5"/>
      <c r="N257" s="5"/>
      <c r="O257" s="5"/>
      <c r="P257" s="4"/>
      <c r="Q257" s="4"/>
      <c r="R257" s="4"/>
      <c r="S257" s="4"/>
    </row>
    <row r="258" spans="10:19" ht="15.75" customHeight="1" x14ac:dyDescent="0.2">
      <c r="J258" s="4"/>
      <c r="K258" s="4"/>
      <c r="L258" s="5"/>
      <c r="M258" s="5"/>
      <c r="N258" s="5"/>
      <c r="O258" s="5"/>
      <c r="P258" s="4"/>
      <c r="Q258" s="4"/>
      <c r="R258" s="4"/>
      <c r="S258" s="4"/>
    </row>
    <row r="259" spans="10:19" ht="15.75" customHeight="1" x14ac:dyDescent="0.2">
      <c r="J259" s="4"/>
      <c r="K259" s="4"/>
      <c r="L259" s="5"/>
      <c r="M259" s="5"/>
      <c r="N259" s="5"/>
      <c r="O259" s="5"/>
      <c r="P259" s="4"/>
      <c r="Q259" s="4"/>
      <c r="R259" s="4"/>
      <c r="S259" s="4"/>
    </row>
    <row r="260" spans="10:19" ht="15.75" customHeight="1" x14ac:dyDescent="0.2">
      <c r="J260" s="4"/>
      <c r="K260" s="4"/>
      <c r="L260" s="5"/>
      <c r="M260" s="5"/>
      <c r="N260" s="5"/>
      <c r="O260" s="5"/>
      <c r="P260" s="4"/>
      <c r="Q260" s="4"/>
      <c r="R260" s="4"/>
      <c r="S260" s="4"/>
    </row>
    <row r="261" spans="10:19" ht="15.75" customHeight="1" x14ac:dyDescent="0.2">
      <c r="J261" s="4"/>
      <c r="K261" s="4"/>
      <c r="L261" s="5"/>
      <c r="M261" s="5"/>
      <c r="N261" s="5"/>
      <c r="O261" s="5"/>
      <c r="P261" s="4"/>
      <c r="Q261" s="4"/>
      <c r="R261" s="4"/>
      <c r="S261" s="4"/>
    </row>
    <row r="262" spans="10:19" ht="15.75" customHeight="1" x14ac:dyDescent="0.2">
      <c r="J262" s="4"/>
      <c r="K262" s="4"/>
      <c r="L262" s="5"/>
      <c r="M262" s="5"/>
      <c r="N262" s="5"/>
      <c r="O262" s="5"/>
      <c r="P262" s="4"/>
      <c r="Q262" s="4"/>
      <c r="R262" s="4"/>
      <c r="S262" s="4"/>
    </row>
    <row r="263" spans="10:19" ht="15.75" customHeight="1" x14ac:dyDescent="0.2">
      <c r="J263" s="4"/>
      <c r="K263" s="4"/>
      <c r="L263" s="5"/>
      <c r="M263" s="5"/>
      <c r="N263" s="5"/>
      <c r="O263" s="5"/>
      <c r="P263" s="4"/>
      <c r="Q263" s="4"/>
      <c r="R263" s="4"/>
      <c r="S263" s="4"/>
    </row>
    <row r="264" spans="10:19" ht="15.75" customHeight="1" x14ac:dyDescent="0.2">
      <c r="J264" s="4"/>
      <c r="K264" s="4"/>
      <c r="L264" s="5"/>
      <c r="M264" s="5"/>
      <c r="N264" s="5"/>
      <c r="O264" s="5"/>
      <c r="P264" s="4"/>
      <c r="Q264" s="4"/>
      <c r="R264" s="4"/>
      <c r="S264" s="4"/>
    </row>
    <row r="265" spans="10:19" ht="15.75" customHeight="1" x14ac:dyDescent="0.2">
      <c r="J265" s="4"/>
      <c r="K265" s="4"/>
      <c r="L265" s="5"/>
      <c r="M265" s="5"/>
      <c r="N265" s="5"/>
      <c r="O265" s="5"/>
      <c r="P265" s="4"/>
      <c r="Q265" s="4"/>
      <c r="R265" s="4"/>
      <c r="S265" s="4"/>
    </row>
    <row r="266" spans="10:19" ht="15.75" customHeight="1" x14ac:dyDescent="0.2">
      <c r="J266" s="4"/>
      <c r="K266" s="4"/>
      <c r="L266" s="5"/>
      <c r="M266" s="5"/>
      <c r="N266" s="5"/>
      <c r="O266" s="5"/>
      <c r="P266" s="4"/>
      <c r="Q266" s="4"/>
      <c r="R266" s="4"/>
      <c r="S266" s="4"/>
    </row>
    <row r="267" spans="10:19" ht="15.75" customHeight="1" x14ac:dyDescent="0.2">
      <c r="J267" s="4"/>
      <c r="K267" s="4"/>
      <c r="L267" s="5"/>
      <c r="M267" s="5"/>
      <c r="N267" s="5"/>
      <c r="O267" s="5"/>
      <c r="P267" s="4"/>
      <c r="Q267" s="4"/>
      <c r="R267" s="4"/>
      <c r="S267" s="4"/>
    </row>
    <row r="268" spans="10:19" ht="15.75" customHeight="1" x14ac:dyDescent="0.2">
      <c r="J268" s="4"/>
      <c r="K268" s="4"/>
      <c r="L268" s="5"/>
      <c r="M268" s="5"/>
      <c r="N268" s="5"/>
      <c r="O268" s="5"/>
      <c r="P268" s="4"/>
      <c r="Q268" s="4"/>
      <c r="R268" s="4"/>
      <c r="S268" s="4"/>
    </row>
    <row r="269" spans="10:19" ht="15.75" customHeight="1" x14ac:dyDescent="0.2">
      <c r="J269" s="4"/>
      <c r="K269" s="4"/>
      <c r="L269" s="5"/>
      <c r="M269" s="5"/>
      <c r="N269" s="5"/>
      <c r="O269" s="5"/>
      <c r="P269" s="4"/>
      <c r="Q269" s="4"/>
      <c r="R269" s="4"/>
      <c r="S269" s="4"/>
    </row>
    <row r="270" spans="10:19" ht="15.75" customHeight="1" x14ac:dyDescent="0.2">
      <c r="J270" s="4"/>
      <c r="K270" s="4"/>
      <c r="L270" s="5"/>
      <c r="M270" s="5"/>
      <c r="N270" s="5"/>
      <c r="O270" s="5"/>
      <c r="P270" s="4"/>
      <c r="Q270" s="4"/>
      <c r="R270" s="4"/>
      <c r="S270" s="4"/>
    </row>
    <row r="271" spans="10:19" ht="15.75" customHeight="1" x14ac:dyDescent="0.2">
      <c r="J271" s="4"/>
      <c r="K271" s="4"/>
      <c r="L271" s="5"/>
      <c r="M271" s="5"/>
      <c r="N271" s="5"/>
      <c r="O271" s="5"/>
      <c r="P271" s="4"/>
      <c r="Q271" s="4"/>
      <c r="R271" s="4"/>
      <c r="S271" s="4"/>
    </row>
    <row r="272" spans="10:19" ht="15.75" customHeight="1" x14ac:dyDescent="0.2">
      <c r="J272" s="4"/>
      <c r="K272" s="4"/>
      <c r="L272" s="5"/>
      <c r="M272" s="5"/>
      <c r="N272" s="5"/>
      <c r="O272" s="5"/>
      <c r="P272" s="4"/>
      <c r="Q272" s="4"/>
      <c r="R272" s="4"/>
      <c r="S272" s="4"/>
    </row>
    <row r="273" spans="10:19" ht="15.75" customHeight="1" x14ac:dyDescent="0.2">
      <c r="J273" s="4"/>
      <c r="K273" s="4"/>
      <c r="L273" s="5"/>
      <c r="M273" s="5"/>
      <c r="N273" s="5"/>
      <c r="O273" s="5"/>
      <c r="P273" s="4"/>
      <c r="Q273" s="4"/>
      <c r="R273" s="4"/>
      <c r="S273" s="4"/>
    </row>
    <row r="274" spans="10:19" ht="15.75" customHeight="1" x14ac:dyDescent="0.2">
      <c r="J274" s="4"/>
      <c r="K274" s="4"/>
      <c r="L274" s="5"/>
      <c r="M274" s="5"/>
      <c r="N274" s="5"/>
      <c r="O274" s="5"/>
      <c r="P274" s="4"/>
      <c r="Q274" s="4"/>
      <c r="R274" s="4"/>
      <c r="S274" s="4"/>
    </row>
    <row r="275" spans="10:19" ht="15.75" customHeight="1" x14ac:dyDescent="0.2">
      <c r="J275" s="4"/>
      <c r="K275" s="4"/>
      <c r="L275" s="5"/>
      <c r="M275" s="5"/>
      <c r="N275" s="5"/>
      <c r="O275" s="5"/>
      <c r="P275" s="4"/>
      <c r="Q275" s="4"/>
      <c r="R275" s="4"/>
      <c r="S275" s="4"/>
    </row>
    <row r="276" spans="10:19" ht="15.75" customHeight="1" x14ac:dyDescent="0.2">
      <c r="J276" s="4"/>
      <c r="K276" s="4"/>
      <c r="L276" s="5"/>
      <c r="M276" s="5"/>
      <c r="N276" s="5"/>
      <c r="O276" s="5"/>
      <c r="P276" s="4"/>
      <c r="Q276" s="4"/>
      <c r="R276" s="4"/>
      <c r="S276" s="4"/>
    </row>
    <row r="277" spans="10:19" ht="15.75" customHeight="1" x14ac:dyDescent="0.2">
      <c r="J277" s="4"/>
      <c r="K277" s="4"/>
      <c r="L277" s="5"/>
      <c r="M277" s="5"/>
      <c r="N277" s="5"/>
      <c r="O277" s="5"/>
      <c r="P277" s="4"/>
      <c r="Q277" s="4"/>
      <c r="R277" s="4"/>
      <c r="S277" s="4"/>
    </row>
    <row r="278" spans="10:19" ht="15.75" customHeight="1" x14ac:dyDescent="0.2">
      <c r="J278" s="4"/>
      <c r="K278" s="4"/>
      <c r="L278" s="5"/>
      <c r="M278" s="5"/>
      <c r="N278" s="5"/>
      <c r="O278" s="5"/>
      <c r="P278" s="4"/>
      <c r="Q278" s="4"/>
      <c r="R278" s="4"/>
      <c r="S278" s="4"/>
    </row>
    <row r="279" spans="10:19" ht="15.75" customHeight="1" x14ac:dyDescent="0.2">
      <c r="J279" s="4"/>
      <c r="K279" s="4"/>
      <c r="L279" s="5"/>
      <c r="M279" s="5"/>
      <c r="N279" s="5"/>
      <c r="O279" s="5"/>
      <c r="P279" s="4"/>
      <c r="Q279" s="4"/>
      <c r="R279" s="4"/>
      <c r="S279" s="4"/>
    </row>
    <row r="280" spans="10:19" ht="15.75" customHeight="1" x14ac:dyDescent="0.2">
      <c r="J280" s="4"/>
      <c r="K280" s="4"/>
      <c r="L280" s="5"/>
      <c r="M280" s="5"/>
      <c r="N280" s="5"/>
      <c r="O280" s="5"/>
      <c r="P280" s="4"/>
      <c r="Q280" s="4"/>
      <c r="R280" s="4"/>
      <c r="S280" s="4"/>
    </row>
    <row r="281" spans="10:19" ht="15.75" customHeight="1" x14ac:dyDescent="0.2">
      <c r="J281" s="4"/>
      <c r="K281" s="4"/>
      <c r="L281" s="5"/>
      <c r="M281" s="5"/>
      <c r="N281" s="5"/>
      <c r="O281" s="5"/>
      <c r="P281" s="4"/>
      <c r="Q281" s="4"/>
      <c r="R281" s="4"/>
      <c r="S281" s="4"/>
    </row>
    <row r="282" spans="10:19" ht="15.75" customHeight="1" x14ac:dyDescent="0.2">
      <c r="J282" s="4"/>
      <c r="K282" s="4"/>
      <c r="L282" s="5"/>
      <c r="M282" s="5"/>
      <c r="N282" s="5"/>
      <c r="O282" s="5"/>
      <c r="P282" s="4"/>
      <c r="Q282" s="4"/>
      <c r="R282" s="4"/>
      <c r="S282" s="4"/>
    </row>
    <row r="283" spans="10:19" ht="15.75" customHeight="1" x14ac:dyDescent="0.2">
      <c r="J283" s="4"/>
      <c r="K283" s="4"/>
      <c r="L283" s="5"/>
      <c r="M283" s="5"/>
      <c r="N283" s="5"/>
      <c r="O283" s="5"/>
      <c r="P283" s="4"/>
      <c r="Q283" s="4"/>
      <c r="R283" s="4"/>
      <c r="S283" s="4"/>
    </row>
    <row r="284" spans="10:19" ht="15.75" customHeight="1" x14ac:dyDescent="0.2">
      <c r="J284" s="4"/>
      <c r="K284" s="4"/>
      <c r="L284" s="5"/>
      <c r="M284" s="5"/>
      <c r="N284" s="5"/>
      <c r="O284" s="5"/>
      <c r="P284" s="4"/>
      <c r="Q284" s="4"/>
      <c r="R284" s="4"/>
      <c r="S284" s="4"/>
    </row>
    <row r="285" spans="10:19" ht="15.75" customHeight="1" x14ac:dyDescent="0.2">
      <c r="J285" s="4"/>
      <c r="K285" s="4"/>
      <c r="L285" s="5"/>
      <c r="M285" s="5"/>
      <c r="N285" s="5"/>
      <c r="O285" s="5"/>
      <c r="P285" s="4"/>
      <c r="Q285" s="4"/>
      <c r="R285" s="4"/>
      <c r="S285" s="4"/>
    </row>
    <row r="286" spans="10:19" ht="15.75" customHeight="1" x14ac:dyDescent="0.2">
      <c r="J286" s="4"/>
      <c r="K286" s="4"/>
      <c r="L286" s="5"/>
      <c r="M286" s="5"/>
      <c r="N286" s="5"/>
      <c r="O286" s="5"/>
      <c r="P286" s="4"/>
      <c r="Q286" s="4"/>
      <c r="R286" s="4"/>
      <c r="S286" s="4"/>
    </row>
    <row r="287" spans="10:19" ht="15.75" customHeight="1" x14ac:dyDescent="0.2">
      <c r="J287" s="4"/>
      <c r="K287" s="4"/>
      <c r="L287" s="5"/>
      <c r="M287" s="5"/>
      <c r="N287" s="5"/>
      <c r="O287" s="5"/>
      <c r="P287" s="4"/>
      <c r="Q287" s="4"/>
      <c r="R287" s="4"/>
      <c r="S287" s="4"/>
    </row>
    <row r="288" spans="10:19" ht="15.75" customHeight="1" x14ac:dyDescent="0.2">
      <c r="J288" s="4"/>
      <c r="K288" s="4"/>
      <c r="L288" s="5"/>
      <c r="M288" s="5"/>
      <c r="N288" s="5"/>
      <c r="O288" s="5"/>
      <c r="P288" s="4"/>
      <c r="Q288" s="4"/>
      <c r="R288" s="4"/>
      <c r="S288" s="4"/>
    </row>
    <row r="289" spans="10:19" ht="15.75" customHeight="1" x14ac:dyDescent="0.2">
      <c r="J289" s="4"/>
      <c r="K289" s="4"/>
      <c r="L289" s="5"/>
      <c r="M289" s="5"/>
      <c r="N289" s="5"/>
      <c r="O289" s="5"/>
      <c r="P289" s="4"/>
      <c r="Q289" s="4"/>
      <c r="R289" s="4"/>
      <c r="S289" s="4"/>
    </row>
    <row r="290" spans="10:19" ht="15.75" customHeight="1" x14ac:dyDescent="0.2">
      <c r="J290" s="4"/>
      <c r="K290" s="4"/>
      <c r="L290" s="5"/>
      <c r="M290" s="5"/>
      <c r="N290" s="5"/>
      <c r="O290" s="5"/>
      <c r="P290" s="4"/>
      <c r="Q290" s="4"/>
      <c r="R290" s="4"/>
      <c r="S290" s="4"/>
    </row>
    <row r="291" spans="10:19" ht="15.75" customHeight="1" x14ac:dyDescent="0.2">
      <c r="J291" s="4"/>
      <c r="K291" s="4"/>
      <c r="L291" s="5"/>
      <c r="M291" s="5"/>
      <c r="N291" s="5"/>
      <c r="O291" s="5"/>
      <c r="P291" s="4"/>
      <c r="Q291" s="4"/>
      <c r="R291" s="4"/>
      <c r="S291" s="4"/>
    </row>
    <row r="292" spans="10:19" ht="15.75" customHeight="1" x14ac:dyDescent="0.2">
      <c r="J292" s="4"/>
      <c r="K292" s="4"/>
      <c r="L292" s="5"/>
      <c r="M292" s="5"/>
      <c r="N292" s="5"/>
      <c r="O292" s="5"/>
      <c r="P292" s="4"/>
      <c r="Q292" s="4"/>
      <c r="R292" s="4"/>
      <c r="S292" s="4"/>
    </row>
    <row r="293" spans="10:19" ht="15.75" customHeight="1" x14ac:dyDescent="0.2">
      <c r="J293" s="4"/>
      <c r="K293" s="4"/>
      <c r="L293" s="5"/>
      <c r="M293" s="5"/>
      <c r="N293" s="5"/>
      <c r="O293" s="5"/>
      <c r="P293" s="4"/>
      <c r="Q293" s="4"/>
      <c r="R293" s="4"/>
      <c r="S293" s="4"/>
    </row>
    <row r="294" spans="10:19" ht="15.75" customHeight="1" x14ac:dyDescent="0.2">
      <c r="J294" s="4"/>
      <c r="K294" s="4"/>
      <c r="L294" s="5"/>
      <c r="M294" s="5"/>
      <c r="N294" s="5"/>
      <c r="O294" s="5"/>
      <c r="P294" s="4"/>
      <c r="Q294" s="4"/>
      <c r="R294" s="4"/>
      <c r="S294" s="4"/>
    </row>
    <row r="295" spans="10:19" ht="15.75" customHeight="1" x14ac:dyDescent="0.2">
      <c r="J295" s="4"/>
      <c r="K295" s="4"/>
      <c r="L295" s="5"/>
      <c r="M295" s="5"/>
      <c r="N295" s="5"/>
      <c r="O295" s="5"/>
      <c r="P295" s="4"/>
      <c r="Q295" s="4"/>
      <c r="R295" s="4"/>
      <c r="S295" s="4"/>
    </row>
    <row r="296" spans="10:19" ht="15.75" customHeight="1" x14ac:dyDescent="0.2">
      <c r="J296" s="4"/>
      <c r="K296" s="4"/>
      <c r="L296" s="5"/>
      <c r="M296" s="5"/>
      <c r="N296" s="5"/>
      <c r="O296" s="5"/>
      <c r="P296" s="4"/>
      <c r="Q296" s="4"/>
      <c r="R296" s="4"/>
      <c r="S296" s="4"/>
    </row>
    <row r="297" spans="10:19" ht="15.75" customHeight="1" x14ac:dyDescent="0.2">
      <c r="J297" s="4"/>
      <c r="K297" s="4"/>
      <c r="L297" s="5"/>
      <c r="M297" s="5"/>
      <c r="N297" s="5"/>
      <c r="O297" s="5"/>
      <c r="P297" s="4"/>
      <c r="Q297" s="4"/>
      <c r="R297" s="4"/>
      <c r="S297" s="4"/>
    </row>
    <row r="298" spans="10:19" ht="15.75" customHeight="1" x14ac:dyDescent="0.2">
      <c r="J298" s="4"/>
      <c r="K298" s="4"/>
      <c r="L298" s="5"/>
      <c r="M298" s="5"/>
      <c r="N298" s="5"/>
      <c r="O298" s="5"/>
      <c r="P298" s="4"/>
      <c r="Q298" s="4"/>
      <c r="R298" s="4"/>
      <c r="S298" s="4"/>
    </row>
    <row r="299" spans="10:19" ht="15.75" customHeight="1" x14ac:dyDescent="0.2">
      <c r="J299" s="4"/>
      <c r="K299" s="4"/>
      <c r="L299" s="5"/>
      <c r="M299" s="5"/>
      <c r="N299" s="5"/>
      <c r="O299" s="5"/>
      <c r="P299" s="4"/>
      <c r="Q299" s="4"/>
      <c r="R299" s="4"/>
      <c r="S299" s="4"/>
    </row>
    <row r="300" spans="10:19" ht="15.75" customHeight="1" x14ac:dyDescent="0.2">
      <c r="J300" s="4"/>
      <c r="K300" s="4"/>
      <c r="L300" s="5"/>
      <c r="M300" s="5"/>
      <c r="N300" s="5"/>
      <c r="O300" s="5"/>
      <c r="P300" s="4"/>
      <c r="Q300" s="4"/>
      <c r="R300" s="4"/>
      <c r="S300" s="4"/>
    </row>
    <row r="301" spans="10:19" ht="15.75" customHeight="1" x14ac:dyDescent="0.2">
      <c r="J301" s="4"/>
      <c r="K301" s="4"/>
      <c r="L301" s="5"/>
      <c r="M301" s="5"/>
      <c r="N301" s="5"/>
      <c r="O301" s="5"/>
      <c r="P301" s="4"/>
      <c r="Q301" s="4"/>
      <c r="R301" s="4"/>
      <c r="S301" s="4"/>
    </row>
    <row r="302" spans="10:19" ht="15.75" customHeight="1" x14ac:dyDescent="0.2">
      <c r="J302" s="4"/>
      <c r="K302" s="4"/>
      <c r="L302" s="5"/>
      <c r="M302" s="5"/>
      <c r="N302" s="5"/>
      <c r="O302" s="5"/>
      <c r="P302" s="4"/>
      <c r="Q302" s="4"/>
      <c r="R302" s="4"/>
      <c r="S302" s="4"/>
    </row>
    <row r="303" spans="10:19" ht="15.75" customHeight="1" x14ac:dyDescent="0.2">
      <c r="J303" s="4"/>
      <c r="K303" s="4"/>
      <c r="L303" s="5"/>
      <c r="M303" s="5"/>
      <c r="N303" s="5"/>
      <c r="O303" s="5"/>
      <c r="P303" s="4"/>
      <c r="Q303" s="4"/>
      <c r="R303" s="4"/>
      <c r="S303" s="4"/>
    </row>
    <row r="304" spans="10:19" ht="15.75" customHeight="1" x14ac:dyDescent="0.2">
      <c r="J304" s="4"/>
      <c r="K304" s="4"/>
      <c r="L304" s="5"/>
      <c r="M304" s="5"/>
      <c r="N304" s="5"/>
      <c r="O304" s="5"/>
      <c r="P304" s="4"/>
      <c r="Q304" s="4"/>
      <c r="R304" s="4"/>
      <c r="S304" s="4"/>
    </row>
    <row r="305" spans="10:19" ht="15.75" customHeight="1" x14ac:dyDescent="0.2">
      <c r="J305" s="4"/>
      <c r="K305" s="4"/>
      <c r="L305" s="5"/>
      <c r="M305" s="5"/>
      <c r="N305" s="5"/>
      <c r="O305" s="5"/>
      <c r="P305" s="4"/>
      <c r="Q305" s="4"/>
      <c r="R305" s="4"/>
      <c r="S305" s="4"/>
    </row>
    <row r="306" spans="10:19" ht="15.75" customHeight="1" x14ac:dyDescent="0.2">
      <c r="J306" s="4"/>
      <c r="K306" s="4"/>
      <c r="L306" s="5"/>
      <c r="M306" s="5"/>
      <c r="N306" s="5"/>
      <c r="O306" s="5"/>
      <c r="P306" s="4"/>
      <c r="Q306" s="4"/>
      <c r="R306" s="4"/>
      <c r="S306" s="4"/>
    </row>
    <row r="307" spans="10:19" ht="15.75" customHeight="1" x14ac:dyDescent="0.2">
      <c r="J307" s="4"/>
      <c r="K307" s="4"/>
      <c r="L307" s="5"/>
      <c r="M307" s="5"/>
      <c r="N307" s="5"/>
      <c r="O307" s="5"/>
      <c r="P307" s="4"/>
      <c r="Q307" s="4"/>
      <c r="R307" s="4"/>
      <c r="S307" s="4"/>
    </row>
    <row r="308" spans="10:19" ht="15.75" customHeight="1" x14ac:dyDescent="0.2">
      <c r="J308" s="4"/>
      <c r="K308" s="4"/>
      <c r="L308" s="5"/>
      <c r="M308" s="5"/>
      <c r="N308" s="5"/>
      <c r="O308" s="5"/>
      <c r="P308" s="4"/>
      <c r="Q308" s="4"/>
      <c r="R308" s="4"/>
      <c r="S308" s="4"/>
    </row>
    <row r="309" spans="10:19" ht="15.75" customHeight="1" x14ac:dyDescent="0.2">
      <c r="J309" s="4"/>
      <c r="K309" s="4"/>
      <c r="L309" s="5"/>
      <c r="M309" s="5"/>
      <c r="N309" s="5"/>
      <c r="O309" s="5"/>
      <c r="P309" s="4"/>
      <c r="Q309" s="4"/>
      <c r="R309" s="4"/>
      <c r="S309" s="4"/>
    </row>
    <row r="310" spans="10:19" ht="15.75" customHeight="1" x14ac:dyDescent="0.2">
      <c r="J310" s="4"/>
      <c r="K310" s="4"/>
      <c r="L310" s="5"/>
      <c r="M310" s="5"/>
      <c r="N310" s="5"/>
      <c r="O310" s="5"/>
      <c r="P310" s="4"/>
      <c r="Q310" s="4"/>
      <c r="R310" s="4"/>
      <c r="S310" s="4"/>
    </row>
    <row r="311" spans="10:19" ht="15.75" customHeight="1" x14ac:dyDescent="0.2">
      <c r="J311" s="4"/>
      <c r="K311" s="4"/>
      <c r="L311" s="5"/>
      <c r="M311" s="5"/>
      <c r="N311" s="5"/>
      <c r="O311" s="5"/>
      <c r="P311" s="4"/>
      <c r="Q311" s="4"/>
      <c r="R311" s="4"/>
      <c r="S311" s="4"/>
    </row>
    <row r="312" spans="10:19" ht="15.75" customHeight="1" x14ac:dyDescent="0.2">
      <c r="J312" s="4"/>
      <c r="K312" s="4"/>
      <c r="L312" s="5"/>
      <c r="M312" s="5"/>
      <c r="N312" s="5"/>
      <c r="O312" s="5"/>
      <c r="P312" s="4"/>
      <c r="Q312" s="4"/>
      <c r="R312" s="4"/>
      <c r="S312" s="4"/>
    </row>
    <row r="313" spans="10:19" ht="15.75" customHeight="1" x14ac:dyDescent="0.2">
      <c r="J313" s="4"/>
      <c r="K313" s="4"/>
      <c r="L313" s="5"/>
      <c r="M313" s="5"/>
      <c r="N313" s="5"/>
      <c r="O313" s="5"/>
      <c r="P313" s="4"/>
      <c r="Q313" s="4"/>
      <c r="R313" s="4"/>
      <c r="S313" s="4"/>
    </row>
    <row r="314" spans="10:19" ht="15.75" customHeight="1" x14ac:dyDescent="0.2">
      <c r="J314" s="4"/>
      <c r="K314" s="4"/>
      <c r="L314" s="5"/>
      <c r="M314" s="5"/>
      <c r="N314" s="5"/>
      <c r="O314" s="5"/>
      <c r="P314" s="4"/>
      <c r="Q314" s="4"/>
      <c r="R314" s="4"/>
      <c r="S314" s="4"/>
    </row>
    <row r="315" spans="10:19" ht="15.75" customHeight="1" x14ac:dyDescent="0.2">
      <c r="J315" s="4"/>
      <c r="K315" s="4"/>
      <c r="L315" s="5"/>
      <c r="M315" s="5"/>
      <c r="N315" s="5"/>
      <c r="O315" s="5"/>
      <c r="P315" s="4"/>
      <c r="Q315" s="4"/>
      <c r="R315" s="4"/>
      <c r="S315" s="4"/>
    </row>
    <row r="316" spans="10:19" ht="15.75" customHeight="1" x14ac:dyDescent="0.2">
      <c r="J316" s="4"/>
      <c r="K316" s="4"/>
      <c r="L316" s="5"/>
      <c r="M316" s="5"/>
      <c r="N316" s="5"/>
      <c r="O316" s="5"/>
      <c r="P316" s="4"/>
      <c r="Q316" s="4"/>
      <c r="R316" s="4"/>
      <c r="S316" s="4"/>
    </row>
    <row r="317" spans="10:19" ht="15.75" customHeight="1" x14ac:dyDescent="0.2">
      <c r="J317" s="4"/>
      <c r="K317" s="4"/>
      <c r="L317" s="5"/>
      <c r="M317" s="5"/>
      <c r="N317" s="5"/>
      <c r="O317" s="5"/>
      <c r="P317" s="4"/>
      <c r="Q317" s="4"/>
      <c r="R317" s="4"/>
      <c r="S317" s="4"/>
    </row>
    <row r="318" spans="10:19" ht="15.75" customHeight="1" x14ac:dyDescent="0.2">
      <c r="J318" s="4"/>
      <c r="K318" s="4"/>
      <c r="L318" s="5"/>
      <c r="M318" s="5"/>
      <c r="N318" s="5"/>
      <c r="O318" s="5"/>
      <c r="P318" s="4"/>
      <c r="Q318" s="4"/>
      <c r="R318" s="4"/>
      <c r="S318" s="4"/>
    </row>
    <row r="319" spans="10:19" ht="15.75" customHeight="1" x14ac:dyDescent="0.2">
      <c r="J319" s="4"/>
      <c r="K319" s="4"/>
      <c r="L319" s="5"/>
      <c r="M319" s="5"/>
      <c r="N319" s="5"/>
      <c r="O319" s="5"/>
      <c r="P319" s="4"/>
      <c r="Q319" s="4"/>
      <c r="R319" s="4"/>
      <c r="S319" s="4"/>
    </row>
    <row r="320" spans="10:19" ht="15.75" customHeight="1" x14ac:dyDescent="0.2">
      <c r="J320" s="4"/>
      <c r="K320" s="4"/>
      <c r="L320" s="5"/>
      <c r="M320" s="5"/>
      <c r="N320" s="5"/>
      <c r="O320" s="5"/>
      <c r="P320" s="4"/>
      <c r="Q320" s="4"/>
      <c r="R320" s="4"/>
      <c r="S320" s="4"/>
    </row>
    <row r="321" spans="10:19" ht="15.75" customHeight="1" x14ac:dyDescent="0.2">
      <c r="J321" s="4"/>
      <c r="K321" s="4"/>
      <c r="L321" s="5"/>
      <c r="M321" s="5"/>
      <c r="N321" s="5"/>
      <c r="O321" s="5"/>
      <c r="P321" s="4"/>
      <c r="Q321" s="4"/>
      <c r="R321" s="4"/>
      <c r="S321" s="4"/>
    </row>
    <row r="322" spans="10:19" ht="15.75" customHeight="1" x14ac:dyDescent="0.2">
      <c r="J322" s="4"/>
      <c r="K322" s="4"/>
      <c r="L322" s="5"/>
      <c r="M322" s="5"/>
      <c r="N322" s="5"/>
      <c r="O322" s="5"/>
      <c r="P322" s="4"/>
      <c r="Q322" s="4"/>
      <c r="R322" s="4"/>
      <c r="S322" s="4"/>
    </row>
    <row r="323" spans="10:19" ht="15.75" customHeight="1" x14ac:dyDescent="0.2">
      <c r="J323" s="4"/>
      <c r="K323" s="4"/>
      <c r="L323" s="5"/>
      <c r="M323" s="5"/>
      <c r="N323" s="5"/>
      <c r="O323" s="5"/>
      <c r="P323" s="4"/>
      <c r="Q323" s="4"/>
      <c r="R323" s="4"/>
      <c r="S323" s="4"/>
    </row>
    <row r="324" spans="10:19" ht="15.75" customHeight="1" x14ac:dyDescent="0.2">
      <c r="J324" s="4"/>
      <c r="K324" s="4"/>
      <c r="L324" s="5"/>
      <c r="M324" s="5"/>
      <c r="N324" s="5"/>
      <c r="O324" s="5"/>
      <c r="P324" s="4"/>
      <c r="Q324" s="4"/>
      <c r="R324" s="4"/>
      <c r="S324" s="4"/>
    </row>
    <row r="325" spans="10:19" ht="15.75" customHeight="1" x14ac:dyDescent="0.2">
      <c r="J325" s="4"/>
      <c r="K325" s="4"/>
      <c r="L325" s="5"/>
      <c r="M325" s="5"/>
      <c r="N325" s="5"/>
      <c r="O325" s="5"/>
      <c r="P325" s="4"/>
      <c r="Q325" s="4"/>
      <c r="R325" s="4"/>
      <c r="S325" s="4"/>
    </row>
    <row r="326" spans="10:19" ht="15.75" customHeight="1" x14ac:dyDescent="0.2">
      <c r="J326" s="4"/>
      <c r="K326" s="4"/>
      <c r="L326" s="5"/>
      <c r="M326" s="5"/>
      <c r="N326" s="5"/>
      <c r="O326" s="5"/>
      <c r="P326" s="4"/>
      <c r="Q326" s="4"/>
      <c r="R326" s="4"/>
      <c r="S326" s="4"/>
    </row>
    <row r="327" spans="10:19" ht="15.75" customHeight="1" x14ac:dyDescent="0.2">
      <c r="J327" s="4"/>
      <c r="K327" s="4"/>
      <c r="L327" s="5"/>
      <c r="M327" s="5"/>
      <c r="N327" s="5"/>
      <c r="O327" s="5"/>
      <c r="P327" s="4"/>
      <c r="Q327" s="4"/>
      <c r="R327" s="4"/>
      <c r="S327" s="4"/>
    </row>
    <row r="328" spans="10:19" ht="15.75" customHeight="1" x14ac:dyDescent="0.2">
      <c r="J328" s="4"/>
      <c r="K328" s="4"/>
      <c r="L328" s="5"/>
      <c r="M328" s="5"/>
      <c r="N328" s="5"/>
      <c r="O328" s="5"/>
      <c r="P328" s="4"/>
      <c r="Q328" s="4"/>
      <c r="R328" s="4"/>
      <c r="S328" s="4"/>
    </row>
    <row r="329" spans="10:19" ht="15.75" customHeight="1" x14ac:dyDescent="0.2">
      <c r="J329" s="4"/>
      <c r="K329" s="4"/>
      <c r="L329" s="5"/>
      <c r="M329" s="5"/>
      <c r="N329" s="5"/>
      <c r="O329" s="5"/>
      <c r="P329" s="4"/>
      <c r="Q329" s="4"/>
      <c r="R329" s="4"/>
      <c r="S329" s="4"/>
    </row>
    <row r="330" spans="10:19" ht="15.75" customHeight="1" x14ac:dyDescent="0.2">
      <c r="J330" s="4"/>
      <c r="K330" s="4"/>
      <c r="L330" s="5"/>
      <c r="M330" s="5"/>
      <c r="N330" s="5"/>
      <c r="O330" s="5"/>
      <c r="P330" s="4"/>
      <c r="Q330" s="4"/>
      <c r="R330" s="4"/>
      <c r="S330" s="4"/>
    </row>
    <row r="331" spans="10:19" ht="15.75" customHeight="1" x14ac:dyDescent="0.2">
      <c r="J331" s="4"/>
      <c r="K331" s="4"/>
      <c r="L331" s="5"/>
      <c r="M331" s="5"/>
      <c r="N331" s="5"/>
      <c r="O331" s="5"/>
      <c r="P331" s="4"/>
      <c r="Q331" s="4"/>
      <c r="R331" s="4"/>
      <c r="S331" s="4"/>
    </row>
    <row r="332" spans="10:19" ht="15.75" customHeight="1" x14ac:dyDescent="0.2">
      <c r="J332" s="4"/>
      <c r="K332" s="4"/>
      <c r="L332" s="5"/>
      <c r="M332" s="5"/>
      <c r="N332" s="5"/>
      <c r="O332" s="5"/>
      <c r="P332" s="4"/>
      <c r="Q332" s="4"/>
      <c r="R332" s="4"/>
      <c r="S332" s="4"/>
    </row>
    <row r="333" spans="10:19" ht="15.75" customHeight="1" x14ac:dyDescent="0.2">
      <c r="J333" s="4"/>
      <c r="K333" s="4"/>
      <c r="L333" s="5"/>
      <c r="M333" s="5"/>
      <c r="N333" s="5"/>
      <c r="O333" s="5"/>
      <c r="P333" s="4"/>
      <c r="Q333" s="4"/>
      <c r="R333" s="4"/>
      <c r="S333" s="4"/>
    </row>
    <row r="334" spans="10:19" ht="15.75" customHeight="1" x14ac:dyDescent="0.2">
      <c r="J334" s="4"/>
      <c r="K334" s="4"/>
      <c r="L334" s="5"/>
      <c r="M334" s="5"/>
      <c r="N334" s="5"/>
      <c r="O334" s="5"/>
      <c r="P334" s="4"/>
      <c r="Q334" s="4"/>
      <c r="R334" s="4"/>
      <c r="S334" s="4"/>
    </row>
    <row r="335" spans="10:19" ht="15.75" customHeight="1" x14ac:dyDescent="0.2">
      <c r="J335" s="4"/>
      <c r="K335" s="4"/>
      <c r="L335" s="5"/>
      <c r="M335" s="5"/>
      <c r="N335" s="5"/>
      <c r="O335" s="5"/>
      <c r="P335" s="4"/>
      <c r="Q335" s="4"/>
      <c r="R335" s="4"/>
      <c r="S335" s="4"/>
    </row>
    <row r="336" spans="10:19" ht="15.75" customHeight="1" x14ac:dyDescent="0.2">
      <c r="J336" s="4"/>
      <c r="K336" s="4"/>
      <c r="L336" s="5"/>
      <c r="M336" s="5"/>
      <c r="N336" s="5"/>
      <c r="O336" s="5"/>
      <c r="P336" s="4"/>
      <c r="Q336" s="4"/>
      <c r="R336" s="4"/>
      <c r="S336" s="4"/>
    </row>
    <row r="337" spans="10:19" ht="15.75" customHeight="1" x14ac:dyDescent="0.2">
      <c r="J337" s="4"/>
      <c r="K337" s="4"/>
      <c r="L337" s="5"/>
      <c r="M337" s="5"/>
      <c r="N337" s="5"/>
      <c r="O337" s="5"/>
      <c r="P337" s="4"/>
      <c r="Q337" s="4"/>
      <c r="R337" s="4"/>
      <c r="S337" s="4"/>
    </row>
    <row r="338" spans="10:19" ht="15.75" customHeight="1" x14ac:dyDescent="0.2">
      <c r="J338" s="4"/>
      <c r="K338" s="4"/>
      <c r="L338" s="5"/>
      <c r="M338" s="5"/>
      <c r="N338" s="5"/>
      <c r="O338" s="5"/>
      <c r="P338" s="4"/>
      <c r="Q338" s="4"/>
      <c r="R338" s="4"/>
      <c r="S338" s="4"/>
    </row>
    <row r="339" spans="10:19" ht="15.75" customHeight="1" x14ac:dyDescent="0.2">
      <c r="J339" s="4"/>
      <c r="K339" s="4"/>
      <c r="L339" s="5"/>
      <c r="M339" s="5"/>
      <c r="N339" s="5"/>
      <c r="O339" s="5"/>
      <c r="P339" s="4"/>
      <c r="Q339" s="4"/>
      <c r="R339" s="4"/>
      <c r="S339" s="4"/>
    </row>
    <row r="340" spans="10:19" ht="15.75" customHeight="1" x14ac:dyDescent="0.2">
      <c r="J340" s="4"/>
      <c r="K340" s="4"/>
      <c r="L340" s="5"/>
      <c r="M340" s="5"/>
      <c r="N340" s="5"/>
      <c r="O340" s="5"/>
      <c r="P340" s="4"/>
      <c r="Q340" s="4"/>
      <c r="R340" s="4"/>
      <c r="S340" s="4"/>
    </row>
    <row r="341" spans="10:19" ht="15.75" customHeight="1" x14ac:dyDescent="0.2">
      <c r="J341" s="4"/>
      <c r="K341" s="4"/>
      <c r="L341" s="5"/>
      <c r="M341" s="5"/>
      <c r="N341" s="5"/>
      <c r="O341" s="5"/>
      <c r="P341" s="4"/>
      <c r="Q341" s="4"/>
      <c r="R341" s="4"/>
      <c r="S341" s="4"/>
    </row>
    <row r="342" spans="10:19" ht="15.75" customHeight="1" x14ac:dyDescent="0.2">
      <c r="J342" s="4"/>
      <c r="K342" s="4"/>
      <c r="L342" s="5"/>
      <c r="M342" s="5"/>
      <c r="N342" s="5"/>
      <c r="O342" s="5"/>
      <c r="P342" s="4"/>
      <c r="Q342" s="4"/>
      <c r="R342" s="4"/>
      <c r="S342" s="4"/>
    </row>
    <row r="343" spans="10:19" ht="15.75" customHeight="1" x14ac:dyDescent="0.2">
      <c r="J343" s="4"/>
      <c r="K343" s="4"/>
      <c r="L343" s="5"/>
      <c r="M343" s="5"/>
      <c r="N343" s="5"/>
      <c r="O343" s="5"/>
      <c r="P343" s="4"/>
      <c r="Q343" s="4"/>
      <c r="R343" s="4"/>
      <c r="S343" s="4"/>
    </row>
    <row r="344" spans="10:19" ht="15.75" customHeight="1" x14ac:dyDescent="0.2">
      <c r="J344" s="4"/>
      <c r="K344" s="4"/>
      <c r="L344" s="5"/>
      <c r="M344" s="5"/>
      <c r="N344" s="5"/>
      <c r="O344" s="5"/>
      <c r="P344" s="4"/>
      <c r="Q344" s="4"/>
      <c r="R344" s="4"/>
      <c r="S344" s="4"/>
    </row>
    <row r="345" spans="10:19" ht="15.75" customHeight="1" x14ac:dyDescent="0.2">
      <c r="J345" s="4"/>
      <c r="K345" s="4"/>
      <c r="L345" s="5"/>
      <c r="M345" s="5"/>
      <c r="N345" s="5"/>
      <c r="O345" s="5"/>
      <c r="P345" s="4"/>
      <c r="Q345" s="4"/>
      <c r="R345" s="4"/>
      <c r="S345" s="4"/>
    </row>
    <row r="346" spans="10:19" ht="15.75" customHeight="1" x14ac:dyDescent="0.2">
      <c r="J346" s="4"/>
      <c r="K346" s="4"/>
      <c r="L346" s="5"/>
      <c r="M346" s="5"/>
      <c r="N346" s="5"/>
      <c r="O346" s="5"/>
      <c r="P346" s="4"/>
      <c r="Q346" s="4"/>
      <c r="R346" s="4"/>
      <c r="S346" s="4"/>
    </row>
    <row r="347" spans="10:19" ht="15.75" customHeight="1" x14ac:dyDescent="0.2">
      <c r="J347" s="4"/>
      <c r="K347" s="4"/>
      <c r="L347" s="5"/>
      <c r="M347" s="5"/>
      <c r="N347" s="5"/>
      <c r="O347" s="5"/>
      <c r="P347" s="4"/>
      <c r="Q347" s="4"/>
      <c r="R347" s="4"/>
      <c r="S347" s="4"/>
    </row>
    <row r="348" spans="10:19" ht="15.75" customHeight="1" x14ac:dyDescent="0.2">
      <c r="J348" s="4"/>
      <c r="K348" s="4"/>
      <c r="L348" s="5"/>
      <c r="M348" s="5"/>
      <c r="N348" s="5"/>
      <c r="O348" s="5"/>
      <c r="P348" s="4"/>
      <c r="Q348" s="4"/>
      <c r="R348" s="4"/>
      <c r="S348" s="4"/>
    </row>
    <row r="349" spans="10:19" ht="15.75" customHeight="1" x14ac:dyDescent="0.2">
      <c r="J349" s="4"/>
      <c r="K349" s="4"/>
      <c r="L349" s="5"/>
      <c r="M349" s="5"/>
      <c r="N349" s="5"/>
      <c r="O349" s="5"/>
      <c r="P349" s="4"/>
      <c r="Q349" s="4"/>
      <c r="R349" s="4"/>
      <c r="S349" s="4"/>
    </row>
    <row r="350" spans="10:19" ht="15.75" customHeight="1" x14ac:dyDescent="0.2">
      <c r="J350" s="4"/>
      <c r="K350" s="4"/>
      <c r="L350" s="5"/>
      <c r="M350" s="5"/>
      <c r="N350" s="5"/>
      <c r="O350" s="5"/>
      <c r="P350" s="4"/>
      <c r="Q350" s="4"/>
      <c r="R350" s="4"/>
      <c r="S350" s="4"/>
    </row>
    <row r="351" spans="10:19" ht="15.75" customHeight="1" x14ac:dyDescent="0.2">
      <c r="J351" s="4"/>
      <c r="K351" s="4"/>
      <c r="L351" s="5"/>
      <c r="M351" s="5"/>
      <c r="N351" s="5"/>
      <c r="O351" s="5"/>
      <c r="P351" s="4"/>
      <c r="Q351" s="4"/>
      <c r="R351" s="4"/>
      <c r="S351" s="4"/>
    </row>
    <row r="352" spans="10:19" ht="15.75" customHeight="1" x14ac:dyDescent="0.2">
      <c r="J352" s="4"/>
      <c r="K352" s="4"/>
      <c r="L352" s="5"/>
      <c r="M352" s="5"/>
      <c r="N352" s="5"/>
      <c r="O352" s="5"/>
      <c r="P352" s="4"/>
      <c r="Q352" s="4"/>
      <c r="R352" s="4"/>
      <c r="S352" s="4"/>
    </row>
    <row r="353" spans="10:19" ht="15.75" customHeight="1" x14ac:dyDescent="0.2">
      <c r="J353" s="4"/>
      <c r="K353" s="4"/>
      <c r="L353" s="5"/>
      <c r="M353" s="5"/>
      <c r="N353" s="5"/>
      <c r="O353" s="5"/>
      <c r="P353" s="4"/>
      <c r="Q353" s="4"/>
      <c r="R353" s="4"/>
      <c r="S353" s="4"/>
    </row>
    <row r="354" spans="10:19" ht="15.75" customHeight="1" x14ac:dyDescent="0.2">
      <c r="J354" s="4"/>
      <c r="K354" s="4"/>
      <c r="L354" s="5"/>
      <c r="M354" s="5"/>
      <c r="N354" s="5"/>
      <c r="O354" s="5"/>
      <c r="P354" s="4"/>
      <c r="Q354" s="4"/>
      <c r="R354" s="4"/>
      <c r="S354" s="4"/>
    </row>
    <row r="355" spans="10:19" ht="15.75" customHeight="1" x14ac:dyDescent="0.2">
      <c r="J355" s="4"/>
      <c r="K355" s="4"/>
      <c r="L355" s="5"/>
      <c r="M355" s="5"/>
      <c r="N355" s="5"/>
      <c r="O355" s="5"/>
      <c r="P355" s="4"/>
      <c r="Q355" s="4"/>
      <c r="R355" s="4"/>
      <c r="S355" s="4"/>
    </row>
    <row r="356" spans="10:19" ht="15.75" customHeight="1" x14ac:dyDescent="0.2">
      <c r="J356" s="4"/>
      <c r="K356" s="4"/>
      <c r="L356" s="5"/>
      <c r="M356" s="5"/>
      <c r="N356" s="5"/>
      <c r="O356" s="5"/>
      <c r="P356" s="4"/>
      <c r="Q356" s="4"/>
      <c r="R356" s="4"/>
      <c r="S356" s="4"/>
    </row>
    <row r="357" spans="10:19" ht="15.75" customHeight="1" x14ac:dyDescent="0.2">
      <c r="J357" s="4"/>
      <c r="K357" s="4"/>
      <c r="L357" s="5"/>
      <c r="M357" s="5"/>
      <c r="N357" s="5"/>
      <c r="O357" s="5"/>
      <c r="P357" s="4"/>
      <c r="Q357" s="4"/>
      <c r="R357" s="4"/>
      <c r="S357" s="4"/>
    </row>
    <row r="358" spans="10:19" ht="15.75" customHeight="1" x14ac:dyDescent="0.2">
      <c r="J358" s="4"/>
      <c r="K358" s="4"/>
      <c r="L358" s="5"/>
      <c r="M358" s="5"/>
      <c r="N358" s="5"/>
      <c r="O358" s="5"/>
      <c r="P358" s="4"/>
      <c r="Q358" s="4"/>
      <c r="R358" s="4"/>
      <c r="S358" s="4"/>
    </row>
    <row r="359" spans="10:19" ht="15.75" customHeight="1" x14ac:dyDescent="0.2">
      <c r="J359" s="4"/>
      <c r="K359" s="4"/>
      <c r="L359" s="5"/>
      <c r="M359" s="5"/>
      <c r="N359" s="5"/>
      <c r="O359" s="5"/>
      <c r="P359" s="4"/>
      <c r="Q359" s="4"/>
      <c r="R359" s="4"/>
      <c r="S359" s="4"/>
    </row>
    <row r="360" spans="10:19" ht="15.75" customHeight="1" x14ac:dyDescent="0.2">
      <c r="J360" s="4"/>
      <c r="K360" s="4"/>
      <c r="L360" s="5"/>
      <c r="M360" s="5"/>
      <c r="N360" s="5"/>
      <c r="O360" s="5"/>
      <c r="P360" s="4"/>
      <c r="Q360" s="4"/>
      <c r="R360" s="4"/>
      <c r="S360" s="4"/>
    </row>
    <row r="361" spans="10:19" ht="15.75" customHeight="1" x14ac:dyDescent="0.2">
      <c r="J361" s="4"/>
      <c r="K361" s="4"/>
      <c r="L361" s="5"/>
      <c r="M361" s="5"/>
      <c r="N361" s="5"/>
      <c r="O361" s="5"/>
      <c r="P361" s="4"/>
      <c r="Q361" s="4"/>
      <c r="R361" s="4"/>
      <c r="S361" s="4"/>
    </row>
    <row r="362" spans="10:19" ht="15.75" customHeight="1" x14ac:dyDescent="0.2">
      <c r="J362" s="4"/>
      <c r="K362" s="4"/>
      <c r="L362" s="5"/>
      <c r="M362" s="5"/>
      <c r="N362" s="5"/>
      <c r="O362" s="5"/>
      <c r="P362" s="4"/>
      <c r="Q362" s="4"/>
      <c r="R362" s="4"/>
      <c r="S362" s="4"/>
    </row>
    <row r="363" spans="10:19" ht="15.75" customHeight="1" x14ac:dyDescent="0.2">
      <c r="J363" s="4"/>
      <c r="K363" s="4"/>
      <c r="L363" s="5"/>
      <c r="M363" s="5"/>
      <c r="N363" s="5"/>
      <c r="O363" s="5"/>
      <c r="P363" s="4"/>
      <c r="Q363" s="4"/>
      <c r="R363" s="4"/>
      <c r="S363" s="4"/>
    </row>
    <row r="364" spans="10:19" ht="15.75" customHeight="1" x14ac:dyDescent="0.2">
      <c r="J364" s="4"/>
      <c r="K364" s="4"/>
      <c r="L364" s="5"/>
      <c r="M364" s="5"/>
      <c r="N364" s="5"/>
      <c r="O364" s="5"/>
      <c r="P364" s="4"/>
      <c r="Q364" s="4"/>
      <c r="R364" s="4"/>
      <c r="S364" s="4"/>
    </row>
    <row r="365" spans="10:19" ht="15.75" customHeight="1" x14ac:dyDescent="0.2">
      <c r="J365" s="4"/>
      <c r="K365" s="4"/>
      <c r="L365" s="5"/>
      <c r="M365" s="5"/>
      <c r="N365" s="5"/>
      <c r="O365" s="5"/>
      <c r="P365" s="4"/>
      <c r="Q365" s="4"/>
      <c r="R365" s="4"/>
      <c r="S365" s="4"/>
    </row>
    <row r="366" spans="10:19" ht="15.75" customHeight="1" x14ac:dyDescent="0.2">
      <c r="J366" s="4"/>
      <c r="K366" s="4"/>
      <c r="L366" s="5"/>
      <c r="M366" s="5"/>
      <c r="N366" s="5"/>
      <c r="O366" s="5"/>
      <c r="P366" s="4"/>
      <c r="Q366" s="4"/>
      <c r="R366" s="4"/>
      <c r="S366" s="4"/>
    </row>
    <row r="367" spans="10:19" ht="15.75" customHeight="1" x14ac:dyDescent="0.2">
      <c r="J367" s="4"/>
      <c r="K367" s="4"/>
      <c r="L367" s="5"/>
      <c r="M367" s="5"/>
      <c r="N367" s="5"/>
      <c r="O367" s="5"/>
      <c r="P367" s="4"/>
      <c r="Q367" s="4"/>
      <c r="R367" s="4"/>
      <c r="S367" s="4"/>
    </row>
    <row r="368" spans="10:19" ht="15.75" customHeight="1" x14ac:dyDescent="0.2">
      <c r="J368" s="4"/>
      <c r="K368" s="4"/>
      <c r="L368" s="5"/>
      <c r="M368" s="5"/>
      <c r="N368" s="5"/>
      <c r="O368" s="5"/>
      <c r="P368" s="4"/>
      <c r="Q368" s="4"/>
      <c r="R368" s="4"/>
      <c r="S368" s="4"/>
    </row>
    <row r="369" spans="10:19" ht="15.75" customHeight="1" x14ac:dyDescent="0.2">
      <c r="J369" s="4"/>
      <c r="K369" s="4"/>
      <c r="L369" s="5"/>
      <c r="M369" s="5"/>
      <c r="N369" s="5"/>
      <c r="O369" s="5"/>
      <c r="P369" s="4"/>
      <c r="Q369" s="4"/>
      <c r="R369" s="4"/>
      <c r="S369" s="4"/>
    </row>
    <row r="370" spans="10:19" ht="15.75" customHeight="1" x14ac:dyDescent="0.2">
      <c r="J370" s="4"/>
      <c r="K370" s="4"/>
      <c r="L370" s="5"/>
      <c r="M370" s="5"/>
      <c r="N370" s="5"/>
      <c r="O370" s="5"/>
      <c r="P370" s="4"/>
      <c r="Q370" s="4"/>
      <c r="R370" s="4"/>
      <c r="S370" s="4"/>
    </row>
    <row r="371" spans="10:19" ht="15.75" customHeight="1" x14ac:dyDescent="0.2">
      <c r="J371" s="4"/>
      <c r="K371" s="4"/>
      <c r="L371" s="5"/>
      <c r="M371" s="5"/>
      <c r="N371" s="5"/>
      <c r="O371" s="5"/>
      <c r="P371" s="4"/>
      <c r="Q371" s="4"/>
      <c r="R371" s="4"/>
      <c r="S371" s="4"/>
    </row>
    <row r="372" spans="10:19" ht="15.75" customHeight="1" x14ac:dyDescent="0.2">
      <c r="J372" s="4"/>
      <c r="K372" s="4"/>
      <c r="L372" s="5"/>
      <c r="M372" s="5"/>
      <c r="N372" s="5"/>
      <c r="O372" s="5"/>
      <c r="P372" s="4"/>
      <c r="Q372" s="4"/>
      <c r="R372" s="4"/>
      <c r="S372" s="4"/>
    </row>
    <row r="373" spans="10:19" ht="15.75" customHeight="1" x14ac:dyDescent="0.2">
      <c r="J373" s="4"/>
      <c r="K373" s="4"/>
      <c r="L373" s="5"/>
      <c r="M373" s="5"/>
      <c r="N373" s="5"/>
      <c r="O373" s="5"/>
      <c r="P373" s="4"/>
      <c r="Q373" s="4"/>
      <c r="R373" s="4"/>
      <c r="S373" s="4"/>
    </row>
    <row r="374" spans="10:19" ht="15.75" customHeight="1" x14ac:dyDescent="0.2">
      <c r="J374" s="4"/>
      <c r="K374" s="4"/>
      <c r="L374" s="5"/>
      <c r="M374" s="5"/>
      <c r="N374" s="5"/>
      <c r="O374" s="5"/>
      <c r="P374" s="4"/>
      <c r="Q374" s="4"/>
      <c r="R374" s="4"/>
      <c r="S374" s="4"/>
    </row>
    <row r="375" spans="10:19" ht="15.75" customHeight="1" x14ac:dyDescent="0.2">
      <c r="J375" s="4"/>
      <c r="K375" s="4"/>
      <c r="L375" s="5"/>
      <c r="M375" s="5"/>
      <c r="N375" s="5"/>
      <c r="O375" s="5"/>
      <c r="P375" s="4"/>
      <c r="Q375" s="4"/>
      <c r="R375" s="4"/>
      <c r="S375" s="4"/>
    </row>
    <row r="376" spans="10:19" ht="15.75" customHeight="1" x14ac:dyDescent="0.2">
      <c r="J376" s="4"/>
      <c r="K376" s="4"/>
      <c r="L376" s="5"/>
      <c r="M376" s="5"/>
      <c r="N376" s="5"/>
      <c r="O376" s="5"/>
      <c r="P376" s="4"/>
      <c r="Q376" s="4"/>
      <c r="R376" s="4"/>
      <c r="S376" s="4"/>
    </row>
    <row r="377" spans="10:19" ht="15.75" customHeight="1" x14ac:dyDescent="0.2">
      <c r="J377" s="4"/>
      <c r="K377" s="4"/>
      <c r="L377" s="5"/>
      <c r="M377" s="5"/>
      <c r="N377" s="5"/>
      <c r="O377" s="5"/>
      <c r="P377" s="4"/>
      <c r="Q377" s="4"/>
      <c r="R377" s="4"/>
      <c r="S377" s="4"/>
    </row>
    <row r="378" spans="10:19" ht="15.75" customHeight="1" x14ac:dyDescent="0.2">
      <c r="J378" s="4"/>
      <c r="K378" s="4"/>
      <c r="L378" s="5"/>
      <c r="M378" s="5"/>
      <c r="N378" s="5"/>
      <c r="O378" s="5"/>
      <c r="P378" s="4"/>
      <c r="Q378" s="4"/>
      <c r="R378" s="4"/>
      <c r="S378" s="4"/>
    </row>
    <row r="379" spans="10:19" ht="15.75" customHeight="1" x14ac:dyDescent="0.2">
      <c r="J379" s="4"/>
      <c r="K379" s="4"/>
      <c r="L379" s="5"/>
      <c r="M379" s="5"/>
      <c r="N379" s="5"/>
      <c r="O379" s="5"/>
      <c r="P379" s="4"/>
      <c r="Q379" s="4"/>
      <c r="R379" s="4"/>
      <c r="S379" s="4"/>
    </row>
    <row r="380" spans="10:19" ht="15.75" customHeight="1" x14ac:dyDescent="0.2">
      <c r="J380" s="4"/>
      <c r="K380" s="4"/>
      <c r="L380" s="5"/>
      <c r="M380" s="5"/>
      <c r="N380" s="5"/>
      <c r="O380" s="5"/>
      <c r="P380" s="4"/>
      <c r="Q380" s="4"/>
      <c r="R380" s="4"/>
      <c r="S380" s="4"/>
    </row>
    <row r="381" spans="10:19" ht="15.75" customHeight="1" x14ac:dyDescent="0.2">
      <c r="J381" s="4"/>
      <c r="K381" s="4"/>
      <c r="L381" s="5"/>
      <c r="M381" s="5"/>
      <c r="N381" s="5"/>
      <c r="O381" s="5"/>
      <c r="P381" s="4"/>
      <c r="Q381" s="4"/>
      <c r="R381" s="4"/>
      <c r="S381" s="4"/>
    </row>
    <row r="382" spans="10:19" ht="15.75" customHeight="1" x14ac:dyDescent="0.2">
      <c r="J382" s="4"/>
      <c r="K382" s="4"/>
      <c r="L382" s="5"/>
      <c r="M382" s="5"/>
      <c r="N382" s="5"/>
      <c r="O382" s="5"/>
      <c r="P382" s="4"/>
      <c r="Q382" s="4"/>
      <c r="R382" s="4"/>
      <c r="S382" s="4"/>
    </row>
    <row r="383" spans="10:19" ht="15.75" customHeight="1" x14ac:dyDescent="0.2">
      <c r="J383" s="4"/>
      <c r="K383" s="4"/>
      <c r="L383" s="5"/>
      <c r="M383" s="5"/>
      <c r="N383" s="5"/>
      <c r="O383" s="5"/>
      <c r="P383" s="4"/>
      <c r="Q383" s="4"/>
      <c r="R383" s="4"/>
      <c r="S383" s="4"/>
    </row>
    <row r="384" spans="10:19" ht="15.75" customHeight="1" x14ac:dyDescent="0.2">
      <c r="J384" s="4"/>
      <c r="K384" s="4"/>
      <c r="L384" s="5"/>
      <c r="M384" s="5"/>
      <c r="N384" s="5"/>
      <c r="O384" s="5"/>
      <c r="P384" s="4"/>
      <c r="Q384" s="4"/>
      <c r="R384" s="4"/>
      <c r="S384" s="4"/>
    </row>
    <row r="385" spans="10:19" ht="15.75" customHeight="1" x14ac:dyDescent="0.2">
      <c r="J385" s="4"/>
      <c r="K385" s="4"/>
      <c r="L385" s="5"/>
      <c r="M385" s="5"/>
      <c r="N385" s="5"/>
      <c r="O385" s="5"/>
      <c r="P385" s="4"/>
      <c r="Q385" s="4"/>
      <c r="R385" s="4"/>
      <c r="S385" s="4"/>
    </row>
    <row r="386" spans="10:19" ht="15.75" customHeight="1" x14ac:dyDescent="0.2">
      <c r="J386" s="4"/>
      <c r="K386" s="4"/>
      <c r="L386" s="5"/>
      <c r="M386" s="5"/>
      <c r="N386" s="5"/>
      <c r="O386" s="5"/>
      <c r="P386" s="4"/>
      <c r="Q386" s="4"/>
      <c r="R386" s="4"/>
      <c r="S386" s="4"/>
    </row>
    <row r="387" spans="10:19" ht="15.75" customHeight="1" x14ac:dyDescent="0.2">
      <c r="J387" s="4"/>
      <c r="K387" s="4"/>
      <c r="L387" s="5"/>
      <c r="M387" s="5"/>
      <c r="N387" s="5"/>
      <c r="O387" s="5"/>
      <c r="P387" s="4"/>
      <c r="Q387" s="4"/>
      <c r="R387" s="4"/>
      <c r="S387" s="4"/>
    </row>
    <row r="388" spans="10:19" ht="15.75" customHeight="1" x14ac:dyDescent="0.2">
      <c r="J388" s="4"/>
      <c r="K388" s="4"/>
      <c r="L388" s="5"/>
      <c r="M388" s="5"/>
      <c r="N388" s="5"/>
      <c r="O388" s="5"/>
      <c r="P388" s="4"/>
      <c r="Q388" s="4"/>
      <c r="R388" s="4"/>
      <c r="S388" s="4"/>
    </row>
    <row r="389" spans="10:19" ht="15.75" customHeight="1" x14ac:dyDescent="0.2">
      <c r="J389" s="4"/>
      <c r="K389" s="4"/>
      <c r="L389" s="5"/>
      <c r="M389" s="5"/>
      <c r="N389" s="5"/>
      <c r="O389" s="5"/>
      <c r="P389" s="4"/>
      <c r="Q389" s="4"/>
      <c r="R389" s="4"/>
      <c r="S389" s="4"/>
    </row>
    <row r="390" spans="10:19" ht="15.75" customHeight="1" x14ac:dyDescent="0.2">
      <c r="J390" s="4"/>
      <c r="K390" s="4"/>
      <c r="L390" s="5"/>
      <c r="M390" s="5"/>
      <c r="N390" s="5"/>
      <c r="O390" s="5"/>
      <c r="P390" s="4"/>
      <c r="Q390" s="4"/>
      <c r="R390" s="4"/>
      <c r="S390" s="4"/>
    </row>
    <row r="391" spans="10:19" ht="15.75" customHeight="1" x14ac:dyDescent="0.2">
      <c r="J391" s="4"/>
      <c r="K391" s="4"/>
      <c r="L391" s="5"/>
      <c r="M391" s="5"/>
      <c r="N391" s="5"/>
      <c r="O391" s="5"/>
      <c r="P391" s="4"/>
      <c r="Q391" s="4"/>
      <c r="R391" s="4"/>
      <c r="S391" s="4"/>
    </row>
    <row r="392" spans="10:19" ht="15.75" customHeight="1" x14ac:dyDescent="0.2">
      <c r="J392" s="4"/>
      <c r="K392" s="4"/>
      <c r="L392" s="5"/>
      <c r="M392" s="5"/>
      <c r="N392" s="5"/>
      <c r="O392" s="5"/>
      <c r="P392" s="4"/>
      <c r="Q392" s="4"/>
      <c r="R392" s="4"/>
      <c r="S392" s="4"/>
    </row>
    <row r="393" spans="10:19" ht="15.75" customHeight="1" x14ac:dyDescent="0.2">
      <c r="J393" s="4"/>
      <c r="K393" s="4"/>
      <c r="L393" s="5"/>
      <c r="M393" s="5"/>
      <c r="N393" s="5"/>
      <c r="O393" s="5"/>
      <c r="P393" s="4"/>
      <c r="Q393" s="4"/>
      <c r="R393" s="4"/>
      <c r="S393" s="4"/>
    </row>
    <row r="394" spans="10:19" ht="15.75" customHeight="1" x14ac:dyDescent="0.2">
      <c r="J394" s="4"/>
      <c r="K394" s="4"/>
      <c r="L394" s="5"/>
      <c r="M394" s="5"/>
      <c r="N394" s="5"/>
      <c r="O394" s="5"/>
      <c r="P394" s="4"/>
      <c r="Q394" s="4"/>
      <c r="R394" s="4"/>
      <c r="S394" s="4"/>
    </row>
    <row r="395" spans="10:19" ht="15.75" customHeight="1" x14ac:dyDescent="0.2">
      <c r="J395" s="4"/>
      <c r="K395" s="4"/>
      <c r="L395" s="5"/>
      <c r="M395" s="5"/>
      <c r="N395" s="5"/>
      <c r="O395" s="5"/>
      <c r="P395" s="4"/>
      <c r="Q395" s="4"/>
      <c r="R395" s="4"/>
      <c r="S395" s="4"/>
    </row>
    <row r="396" spans="10:19" ht="15.75" customHeight="1" x14ac:dyDescent="0.2">
      <c r="J396" s="4"/>
      <c r="K396" s="4"/>
      <c r="L396" s="5"/>
      <c r="M396" s="5"/>
      <c r="N396" s="5"/>
      <c r="O396" s="5"/>
      <c r="P396" s="4"/>
      <c r="Q396" s="4"/>
      <c r="R396" s="4"/>
      <c r="S396" s="4"/>
    </row>
    <row r="397" spans="10:19" ht="15.75" customHeight="1" x14ac:dyDescent="0.2">
      <c r="J397" s="4"/>
      <c r="K397" s="4"/>
      <c r="L397" s="5"/>
      <c r="M397" s="5"/>
      <c r="N397" s="5"/>
      <c r="O397" s="5"/>
      <c r="P397" s="4"/>
      <c r="Q397" s="4"/>
      <c r="R397" s="4"/>
      <c r="S397" s="4"/>
    </row>
    <row r="398" spans="10:19" ht="15.75" customHeight="1" x14ac:dyDescent="0.2">
      <c r="J398" s="4"/>
      <c r="K398" s="4"/>
      <c r="L398" s="5"/>
      <c r="M398" s="5"/>
      <c r="N398" s="5"/>
      <c r="O398" s="5"/>
      <c r="P398" s="4"/>
      <c r="Q398" s="4"/>
      <c r="R398" s="4"/>
      <c r="S398" s="4"/>
    </row>
    <row r="399" spans="10:19" ht="15.75" customHeight="1" x14ac:dyDescent="0.2">
      <c r="J399" s="4"/>
      <c r="K399" s="4"/>
      <c r="L399" s="5"/>
      <c r="M399" s="5"/>
      <c r="N399" s="5"/>
      <c r="O399" s="5"/>
      <c r="P399" s="4"/>
      <c r="Q399" s="4"/>
      <c r="R399" s="4"/>
      <c r="S399" s="4"/>
    </row>
    <row r="400" spans="10:19" ht="15.75" customHeight="1" x14ac:dyDescent="0.2">
      <c r="J400" s="4"/>
      <c r="K400" s="4"/>
      <c r="L400" s="5"/>
      <c r="M400" s="5"/>
      <c r="N400" s="5"/>
      <c r="O400" s="5"/>
      <c r="P400" s="4"/>
      <c r="Q400" s="4"/>
      <c r="R400" s="4"/>
      <c r="S400" s="4"/>
    </row>
    <row r="401" spans="10:19" ht="15.75" customHeight="1" x14ac:dyDescent="0.2">
      <c r="J401" s="4"/>
      <c r="K401" s="4"/>
      <c r="L401" s="5"/>
      <c r="M401" s="5"/>
      <c r="N401" s="5"/>
      <c r="O401" s="5"/>
      <c r="P401" s="4"/>
      <c r="Q401" s="4"/>
      <c r="R401" s="4"/>
      <c r="S401" s="4"/>
    </row>
    <row r="402" spans="10:19" ht="15.75" customHeight="1" x14ac:dyDescent="0.2">
      <c r="J402" s="4"/>
      <c r="K402" s="4"/>
      <c r="L402" s="5"/>
      <c r="M402" s="5"/>
      <c r="N402" s="5"/>
      <c r="O402" s="5"/>
      <c r="P402" s="4"/>
      <c r="Q402" s="4"/>
      <c r="R402" s="4"/>
      <c r="S402" s="4"/>
    </row>
    <row r="403" spans="10:19" ht="15.75" customHeight="1" x14ac:dyDescent="0.2">
      <c r="J403" s="4"/>
      <c r="K403" s="4"/>
      <c r="L403" s="5"/>
      <c r="M403" s="5"/>
      <c r="N403" s="5"/>
      <c r="O403" s="5"/>
      <c r="P403" s="4"/>
      <c r="Q403" s="4"/>
      <c r="R403" s="4"/>
      <c r="S403" s="4"/>
    </row>
    <row r="404" spans="10:19" ht="15.75" customHeight="1" x14ac:dyDescent="0.2">
      <c r="J404" s="4"/>
      <c r="K404" s="4"/>
      <c r="L404" s="5"/>
      <c r="M404" s="5"/>
      <c r="N404" s="5"/>
      <c r="O404" s="5"/>
      <c r="P404" s="4"/>
      <c r="Q404" s="4"/>
      <c r="R404" s="4"/>
      <c r="S404" s="4"/>
    </row>
    <row r="405" spans="10:19" ht="15.75" customHeight="1" x14ac:dyDescent="0.2">
      <c r="J405" s="4"/>
      <c r="K405" s="4"/>
      <c r="L405" s="5"/>
      <c r="M405" s="5"/>
      <c r="N405" s="5"/>
      <c r="O405" s="5"/>
      <c r="P405" s="4"/>
      <c r="Q405" s="4"/>
      <c r="R405" s="4"/>
      <c r="S405" s="4"/>
    </row>
    <row r="406" spans="10:19" ht="15.75" customHeight="1" x14ac:dyDescent="0.2">
      <c r="J406" s="4"/>
      <c r="K406" s="4"/>
      <c r="L406" s="5"/>
      <c r="M406" s="5"/>
      <c r="N406" s="5"/>
      <c r="O406" s="5"/>
      <c r="P406" s="4"/>
      <c r="Q406" s="4"/>
      <c r="R406" s="4"/>
      <c r="S406" s="4"/>
    </row>
    <row r="407" spans="10:19" ht="15.75" customHeight="1" x14ac:dyDescent="0.2">
      <c r="J407" s="4"/>
      <c r="K407" s="4"/>
      <c r="L407" s="5"/>
      <c r="M407" s="5"/>
      <c r="N407" s="5"/>
      <c r="O407" s="5"/>
      <c r="P407" s="4"/>
      <c r="Q407" s="4"/>
      <c r="R407" s="4"/>
      <c r="S407" s="4"/>
    </row>
    <row r="408" spans="10:19" ht="15.75" customHeight="1" x14ac:dyDescent="0.2">
      <c r="J408" s="4"/>
      <c r="K408" s="4"/>
      <c r="L408" s="5"/>
      <c r="M408" s="5"/>
      <c r="N408" s="5"/>
      <c r="O408" s="5"/>
      <c r="P408" s="4"/>
      <c r="Q408" s="4"/>
      <c r="R408" s="4"/>
      <c r="S408" s="4"/>
    </row>
    <row r="409" spans="10:19" ht="15.75" customHeight="1" x14ac:dyDescent="0.2">
      <c r="J409" s="4"/>
      <c r="K409" s="4"/>
      <c r="L409" s="5"/>
      <c r="M409" s="5"/>
      <c r="N409" s="5"/>
      <c r="O409" s="5"/>
      <c r="P409" s="4"/>
      <c r="Q409" s="4"/>
      <c r="R409" s="4"/>
      <c r="S409" s="4"/>
    </row>
    <row r="410" spans="10:19" ht="15.75" customHeight="1" x14ac:dyDescent="0.2">
      <c r="J410" s="4"/>
      <c r="K410" s="4"/>
      <c r="L410" s="5"/>
      <c r="M410" s="5"/>
      <c r="N410" s="5"/>
      <c r="O410" s="5"/>
      <c r="P410" s="4"/>
      <c r="Q410" s="4"/>
      <c r="R410" s="4"/>
      <c r="S410" s="4"/>
    </row>
    <row r="411" spans="10:19" ht="15.75" customHeight="1" x14ac:dyDescent="0.2">
      <c r="J411" s="4"/>
      <c r="K411" s="4"/>
      <c r="L411" s="5"/>
      <c r="M411" s="5"/>
      <c r="N411" s="5"/>
      <c r="O411" s="5"/>
      <c r="P411" s="4"/>
      <c r="Q411" s="4"/>
      <c r="R411" s="4"/>
      <c r="S411" s="4"/>
    </row>
    <row r="412" spans="10:19" ht="15.75" customHeight="1" x14ac:dyDescent="0.2">
      <c r="J412" s="4"/>
      <c r="K412" s="4"/>
      <c r="L412" s="5"/>
      <c r="M412" s="5"/>
      <c r="N412" s="5"/>
      <c r="O412" s="5"/>
      <c r="P412" s="4"/>
      <c r="Q412" s="4"/>
      <c r="R412" s="4"/>
      <c r="S412" s="4"/>
    </row>
    <row r="413" spans="10:19" ht="15.75" customHeight="1" x14ac:dyDescent="0.2">
      <c r="J413" s="4"/>
      <c r="K413" s="4"/>
      <c r="L413" s="5"/>
      <c r="M413" s="5"/>
      <c r="N413" s="5"/>
      <c r="O413" s="5"/>
      <c r="P413" s="4"/>
      <c r="Q413" s="4"/>
      <c r="R413" s="4"/>
      <c r="S413" s="4"/>
    </row>
    <row r="414" spans="10:19" ht="15.75" customHeight="1" x14ac:dyDescent="0.2">
      <c r="J414" s="4"/>
      <c r="K414" s="4"/>
      <c r="L414" s="5"/>
      <c r="M414" s="5"/>
      <c r="N414" s="5"/>
      <c r="O414" s="5"/>
      <c r="P414" s="4"/>
      <c r="Q414" s="4"/>
      <c r="R414" s="4"/>
      <c r="S414" s="4"/>
    </row>
    <row r="415" spans="10:19" ht="15.75" customHeight="1" x14ac:dyDescent="0.2">
      <c r="J415" s="4"/>
      <c r="K415" s="4"/>
      <c r="L415" s="5"/>
      <c r="M415" s="5"/>
      <c r="N415" s="5"/>
      <c r="O415" s="5"/>
      <c r="P415" s="4"/>
      <c r="Q415" s="4"/>
      <c r="R415" s="4"/>
      <c r="S415" s="4"/>
    </row>
    <row r="416" spans="10:19" ht="15.75" customHeight="1" x14ac:dyDescent="0.2">
      <c r="J416" s="4"/>
      <c r="K416" s="4"/>
      <c r="L416" s="5"/>
      <c r="M416" s="5"/>
      <c r="N416" s="5"/>
      <c r="O416" s="5"/>
      <c r="P416" s="4"/>
      <c r="Q416" s="4"/>
      <c r="R416" s="4"/>
      <c r="S416" s="4"/>
    </row>
    <row r="417" spans="10:19" ht="15.75" customHeight="1" x14ac:dyDescent="0.2">
      <c r="J417" s="4"/>
      <c r="K417" s="4"/>
      <c r="L417" s="5"/>
      <c r="M417" s="5"/>
      <c r="N417" s="5"/>
      <c r="O417" s="5"/>
      <c r="P417" s="4"/>
      <c r="Q417" s="4"/>
      <c r="R417" s="4"/>
      <c r="S417" s="4"/>
    </row>
    <row r="418" spans="10:19" ht="15.75" customHeight="1" x14ac:dyDescent="0.2">
      <c r="J418" s="4"/>
      <c r="K418" s="4"/>
      <c r="L418" s="5"/>
      <c r="M418" s="5"/>
      <c r="N418" s="5"/>
      <c r="O418" s="5"/>
      <c r="P418" s="4"/>
      <c r="Q418" s="4"/>
      <c r="R418" s="4"/>
      <c r="S418" s="4"/>
    </row>
    <row r="419" spans="10:19" ht="15.75" customHeight="1" x14ac:dyDescent="0.2">
      <c r="J419" s="4"/>
      <c r="K419" s="4"/>
      <c r="L419" s="5"/>
      <c r="M419" s="5"/>
      <c r="N419" s="5"/>
      <c r="O419" s="5"/>
      <c r="P419" s="4"/>
      <c r="Q419" s="4"/>
      <c r="R419" s="4"/>
      <c r="S419" s="4"/>
    </row>
    <row r="420" spans="10:19" ht="15.75" customHeight="1" x14ac:dyDescent="0.2">
      <c r="J420" s="4"/>
      <c r="K420" s="4"/>
      <c r="L420" s="5"/>
      <c r="M420" s="5"/>
      <c r="N420" s="5"/>
      <c r="O420" s="5"/>
      <c r="P420" s="4"/>
      <c r="Q420" s="4"/>
      <c r="R420" s="4"/>
      <c r="S420" s="4"/>
    </row>
    <row r="421" spans="10:19" ht="15.75" customHeight="1" x14ac:dyDescent="0.2">
      <c r="J421" s="4"/>
      <c r="K421" s="4"/>
      <c r="L421" s="5"/>
      <c r="M421" s="5"/>
      <c r="N421" s="5"/>
      <c r="O421" s="5"/>
      <c r="P421" s="4"/>
      <c r="Q421" s="4"/>
      <c r="R421" s="4"/>
      <c r="S421" s="4"/>
    </row>
    <row r="422" spans="10:19" ht="15.75" customHeight="1" x14ac:dyDescent="0.2">
      <c r="J422" s="4"/>
      <c r="K422" s="4"/>
      <c r="L422" s="5"/>
      <c r="M422" s="5"/>
      <c r="N422" s="5"/>
      <c r="O422" s="5"/>
      <c r="P422" s="4"/>
      <c r="Q422" s="4"/>
      <c r="R422" s="4"/>
      <c r="S422" s="4"/>
    </row>
    <row r="423" spans="10:19" ht="15.75" customHeight="1" x14ac:dyDescent="0.2">
      <c r="J423" s="4"/>
      <c r="K423" s="4"/>
      <c r="L423" s="5"/>
      <c r="M423" s="5"/>
      <c r="N423" s="5"/>
      <c r="O423" s="5"/>
      <c r="P423" s="4"/>
      <c r="Q423" s="4"/>
      <c r="R423" s="4"/>
      <c r="S423" s="4"/>
    </row>
    <row r="424" spans="10:19" ht="15.75" customHeight="1" x14ac:dyDescent="0.2">
      <c r="J424" s="4"/>
      <c r="K424" s="4"/>
      <c r="L424" s="5"/>
      <c r="M424" s="5"/>
      <c r="N424" s="5"/>
      <c r="O424" s="5"/>
      <c r="P424" s="4"/>
      <c r="Q424" s="4"/>
      <c r="R424" s="4"/>
      <c r="S424" s="4"/>
    </row>
    <row r="425" spans="10:19" ht="15.75" customHeight="1" x14ac:dyDescent="0.2">
      <c r="J425" s="4"/>
      <c r="K425" s="4"/>
      <c r="L425" s="5"/>
      <c r="M425" s="5"/>
      <c r="N425" s="5"/>
      <c r="O425" s="5"/>
      <c r="P425" s="4"/>
      <c r="Q425" s="4"/>
      <c r="R425" s="4"/>
      <c r="S425" s="4"/>
    </row>
    <row r="426" spans="10:19" ht="15.75" customHeight="1" x14ac:dyDescent="0.2">
      <c r="J426" s="4"/>
      <c r="K426" s="4"/>
      <c r="L426" s="5"/>
      <c r="M426" s="5"/>
      <c r="N426" s="5"/>
      <c r="O426" s="5"/>
      <c r="P426" s="4"/>
      <c r="Q426" s="4"/>
      <c r="R426" s="4"/>
      <c r="S426" s="4"/>
    </row>
    <row r="427" spans="10:19" ht="15.75" customHeight="1" x14ac:dyDescent="0.2">
      <c r="J427" s="4"/>
      <c r="K427" s="4"/>
      <c r="L427" s="5"/>
      <c r="M427" s="5"/>
      <c r="N427" s="5"/>
      <c r="O427" s="5"/>
      <c r="P427" s="4"/>
      <c r="Q427" s="4"/>
      <c r="R427" s="4"/>
      <c r="S427" s="4"/>
    </row>
    <row r="428" spans="10:19" ht="15.75" customHeight="1" x14ac:dyDescent="0.2">
      <c r="J428" s="4"/>
      <c r="K428" s="4"/>
      <c r="L428" s="5"/>
      <c r="M428" s="5"/>
      <c r="N428" s="5"/>
      <c r="O428" s="5"/>
      <c r="P428" s="4"/>
      <c r="Q428" s="4"/>
      <c r="R428" s="4"/>
      <c r="S428" s="4"/>
    </row>
    <row r="429" spans="10:19" ht="15.75" customHeight="1" x14ac:dyDescent="0.2">
      <c r="J429" s="4"/>
      <c r="K429" s="4"/>
      <c r="L429" s="5"/>
      <c r="M429" s="5"/>
      <c r="N429" s="5"/>
      <c r="O429" s="5"/>
      <c r="P429" s="4"/>
      <c r="Q429" s="4"/>
      <c r="R429" s="4"/>
      <c r="S429" s="4"/>
    </row>
    <row r="430" spans="10:19" ht="15.75" customHeight="1" x14ac:dyDescent="0.2">
      <c r="J430" s="4"/>
      <c r="K430" s="4"/>
      <c r="L430" s="5"/>
      <c r="M430" s="5"/>
      <c r="N430" s="5"/>
      <c r="O430" s="5"/>
      <c r="P430" s="4"/>
      <c r="Q430" s="4"/>
      <c r="R430" s="4"/>
      <c r="S430" s="4"/>
    </row>
    <row r="431" spans="10:19" ht="15.75" customHeight="1" x14ac:dyDescent="0.2">
      <c r="J431" s="4"/>
      <c r="K431" s="4"/>
      <c r="L431" s="5"/>
      <c r="M431" s="5"/>
      <c r="N431" s="5"/>
      <c r="O431" s="5"/>
      <c r="P431" s="4"/>
      <c r="Q431" s="4"/>
      <c r="R431" s="4"/>
      <c r="S431" s="4"/>
    </row>
    <row r="432" spans="10:19" ht="15.75" customHeight="1" x14ac:dyDescent="0.2">
      <c r="J432" s="4"/>
      <c r="K432" s="4"/>
      <c r="L432" s="5"/>
      <c r="M432" s="5"/>
      <c r="N432" s="5"/>
      <c r="O432" s="5"/>
      <c r="P432" s="4"/>
      <c r="Q432" s="4"/>
      <c r="R432" s="4"/>
      <c r="S432" s="4"/>
    </row>
    <row r="433" spans="10:19" ht="15.75" customHeight="1" x14ac:dyDescent="0.2">
      <c r="J433" s="4"/>
      <c r="K433" s="4"/>
      <c r="L433" s="5"/>
      <c r="M433" s="5"/>
      <c r="N433" s="5"/>
      <c r="O433" s="5"/>
      <c r="P433" s="4"/>
      <c r="Q433" s="4"/>
      <c r="R433" s="4"/>
      <c r="S433" s="4"/>
    </row>
    <row r="434" spans="10:19" ht="15.75" customHeight="1" x14ac:dyDescent="0.2">
      <c r="J434" s="4"/>
      <c r="K434" s="4"/>
      <c r="L434" s="5"/>
      <c r="M434" s="5"/>
      <c r="N434" s="5"/>
      <c r="O434" s="5"/>
      <c r="P434" s="4"/>
      <c r="Q434" s="4"/>
      <c r="R434" s="4"/>
      <c r="S434" s="4"/>
    </row>
    <row r="435" spans="10:19" ht="15.75" customHeight="1" x14ac:dyDescent="0.2">
      <c r="J435" s="4"/>
      <c r="K435" s="4"/>
      <c r="L435" s="5"/>
      <c r="M435" s="5"/>
      <c r="N435" s="5"/>
      <c r="O435" s="5"/>
      <c r="P435" s="4"/>
      <c r="Q435" s="4"/>
      <c r="R435" s="4"/>
      <c r="S435" s="4"/>
    </row>
    <row r="436" spans="10:19" ht="15.75" customHeight="1" x14ac:dyDescent="0.2">
      <c r="J436" s="4"/>
      <c r="K436" s="4"/>
      <c r="L436" s="5"/>
      <c r="M436" s="5"/>
      <c r="N436" s="5"/>
      <c r="O436" s="5"/>
      <c r="P436" s="4"/>
      <c r="Q436" s="4"/>
      <c r="R436" s="4"/>
      <c r="S436" s="4"/>
    </row>
    <row r="437" spans="10:19" ht="15.75" customHeight="1" x14ac:dyDescent="0.2">
      <c r="J437" s="4"/>
      <c r="K437" s="4"/>
      <c r="L437" s="5"/>
      <c r="M437" s="5"/>
      <c r="N437" s="5"/>
      <c r="O437" s="5"/>
      <c r="P437" s="4"/>
      <c r="Q437" s="4"/>
      <c r="R437" s="4"/>
      <c r="S437" s="4"/>
    </row>
    <row r="438" spans="10:19" ht="15.75" customHeight="1" x14ac:dyDescent="0.2">
      <c r="J438" s="4"/>
      <c r="K438" s="4"/>
      <c r="L438" s="5"/>
      <c r="M438" s="5"/>
      <c r="N438" s="5"/>
      <c r="O438" s="5"/>
      <c r="P438" s="4"/>
      <c r="Q438" s="4"/>
      <c r="R438" s="4"/>
      <c r="S438" s="4"/>
    </row>
    <row r="439" spans="10:19" ht="15.75" customHeight="1" x14ac:dyDescent="0.2">
      <c r="J439" s="4"/>
      <c r="K439" s="4"/>
      <c r="L439" s="5"/>
      <c r="M439" s="5"/>
      <c r="N439" s="5"/>
      <c r="O439" s="5"/>
      <c r="P439" s="4"/>
      <c r="Q439" s="4"/>
      <c r="R439" s="4"/>
      <c r="S439" s="4"/>
    </row>
    <row r="440" spans="10:19" ht="15.75" customHeight="1" x14ac:dyDescent="0.2">
      <c r="J440" s="4"/>
      <c r="K440" s="4"/>
      <c r="L440" s="5"/>
      <c r="M440" s="5"/>
      <c r="N440" s="5"/>
      <c r="O440" s="5"/>
      <c r="P440" s="4"/>
      <c r="Q440" s="4"/>
      <c r="R440" s="4"/>
      <c r="S440" s="4"/>
    </row>
    <row r="441" spans="10:19" ht="15.75" customHeight="1" x14ac:dyDescent="0.2">
      <c r="J441" s="4"/>
      <c r="K441" s="4"/>
      <c r="L441" s="5"/>
      <c r="M441" s="5"/>
      <c r="N441" s="5"/>
      <c r="O441" s="5"/>
      <c r="P441" s="4"/>
      <c r="Q441" s="4"/>
      <c r="R441" s="4"/>
      <c r="S441" s="4"/>
    </row>
    <row r="442" spans="10:19" ht="15.75" customHeight="1" x14ac:dyDescent="0.2">
      <c r="J442" s="4"/>
      <c r="K442" s="4"/>
      <c r="L442" s="5"/>
      <c r="M442" s="5"/>
      <c r="N442" s="5"/>
      <c r="O442" s="5"/>
      <c r="P442" s="4"/>
      <c r="Q442" s="4"/>
      <c r="R442" s="4"/>
      <c r="S442" s="4"/>
    </row>
    <row r="443" spans="10:19" ht="15.75" customHeight="1" x14ac:dyDescent="0.2">
      <c r="J443" s="4"/>
      <c r="K443" s="4"/>
      <c r="L443" s="5"/>
      <c r="M443" s="5"/>
      <c r="N443" s="5"/>
      <c r="O443" s="5"/>
      <c r="P443" s="4"/>
      <c r="Q443" s="4"/>
      <c r="R443" s="4"/>
      <c r="S443" s="4"/>
    </row>
    <row r="444" spans="10:19" ht="15.75" customHeight="1" x14ac:dyDescent="0.2">
      <c r="J444" s="4"/>
      <c r="K444" s="4"/>
      <c r="L444" s="5"/>
      <c r="M444" s="5"/>
      <c r="N444" s="5"/>
      <c r="O444" s="5"/>
      <c r="P444" s="4"/>
      <c r="Q444" s="4"/>
      <c r="R444" s="4"/>
      <c r="S444" s="4"/>
    </row>
    <row r="445" spans="10:19" ht="15.75" customHeight="1" x14ac:dyDescent="0.2">
      <c r="J445" s="4"/>
      <c r="K445" s="4"/>
      <c r="L445" s="5"/>
      <c r="M445" s="5"/>
      <c r="N445" s="5"/>
      <c r="O445" s="5"/>
      <c r="P445" s="4"/>
      <c r="Q445" s="4"/>
      <c r="R445" s="4"/>
      <c r="S445" s="4"/>
    </row>
    <row r="446" spans="10:19" ht="15.75" customHeight="1" x14ac:dyDescent="0.2">
      <c r="J446" s="4"/>
      <c r="K446" s="4"/>
      <c r="L446" s="5"/>
      <c r="M446" s="5"/>
      <c r="N446" s="5"/>
      <c r="O446" s="5"/>
      <c r="P446" s="4"/>
      <c r="Q446" s="4"/>
      <c r="R446" s="4"/>
      <c r="S446" s="4"/>
    </row>
    <row r="447" spans="10:19" ht="15.75" customHeight="1" x14ac:dyDescent="0.2">
      <c r="J447" s="4"/>
      <c r="K447" s="4"/>
      <c r="L447" s="5"/>
      <c r="M447" s="5"/>
      <c r="N447" s="5"/>
      <c r="O447" s="5"/>
      <c r="P447" s="4"/>
      <c r="Q447" s="4"/>
      <c r="R447" s="4"/>
      <c r="S447" s="4"/>
    </row>
    <row r="448" spans="10:19" ht="15.75" customHeight="1" x14ac:dyDescent="0.2">
      <c r="J448" s="4"/>
      <c r="K448" s="4"/>
      <c r="L448" s="5"/>
      <c r="M448" s="5"/>
      <c r="N448" s="5"/>
      <c r="O448" s="5"/>
      <c r="P448" s="4"/>
      <c r="Q448" s="4"/>
      <c r="R448" s="4"/>
      <c r="S448" s="4"/>
    </row>
    <row r="449" spans="10:19" ht="15.75" customHeight="1" x14ac:dyDescent="0.2">
      <c r="J449" s="4"/>
      <c r="K449" s="4"/>
      <c r="L449" s="5"/>
      <c r="M449" s="5"/>
      <c r="N449" s="5"/>
      <c r="O449" s="5"/>
      <c r="P449" s="4"/>
      <c r="Q449" s="4"/>
      <c r="R449" s="4"/>
      <c r="S449" s="4"/>
    </row>
    <row r="450" spans="10:19" ht="15.75" customHeight="1" x14ac:dyDescent="0.2">
      <c r="J450" s="4"/>
      <c r="K450" s="4"/>
      <c r="L450" s="5"/>
      <c r="M450" s="5"/>
      <c r="N450" s="5"/>
      <c r="O450" s="5"/>
      <c r="P450" s="4"/>
      <c r="Q450" s="4"/>
      <c r="R450" s="4"/>
      <c r="S450" s="4"/>
    </row>
    <row r="451" spans="10:19" ht="15.75" customHeight="1" x14ac:dyDescent="0.2">
      <c r="J451" s="4"/>
      <c r="K451" s="4"/>
      <c r="L451" s="5"/>
      <c r="M451" s="5"/>
      <c r="N451" s="5"/>
      <c r="O451" s="5"/>
      <c r="P451" s="4"/>
      <c r="Q451" s="4"/>
      <c r="R451" s="4"/>
      <c r="S451" s="4"/>
    </row>
    <row r="452" spans="10:19" ht="15.75" customHeight="1" x14ac:dyDescent="0.2">
      <c r="J452" s="4"/>
      <c r="K452" s="4"/>
      <c r="L452" s="5"/>
      <c r="M452" s="5"/>
      <c r="N452" s="5"/>
      <c r="O452" s="5"/>
      <c r="P452" s="4"/>
      <c r="Q452" s="4"/>
      <c r="R452" s="4"/>
      <c r="S452" s="4"/>
    </row>
    <row r="453" spans="10:19" ht="15.75" customHeight="1" x14ac:dyDescent="0.2">
      <c r="J453" s="4"/>
      <c r="K453" s="4"/>
      <c r="L453" s="5"/>
      <c r="M453" s="5"/>
      <c r="N453" s="5"/>
      <c r="O453" s="5"/>
      <c r="P453" s="4"/>
      <c r="Q453" s="4"/>
      <c r="R453" s="4"/>
      <c r="S453" s="4"/>
    </row>
    <row r="454" spans="10:19" ht="15.75" customHeight="1" x14ac:dyDescent="0.2">
      <c r="J454" s="4"/>
      <c r="K454" s="4"/>
      <c r="L454" s="5"/>
      <c r="M454" s="5"/>
      <c r="N454" s="5"/>
      <c r="O454" s="5"/>
      <c r="P454" s="4"/>
      <c r="Q454" s="4"/>
      <c r="R454" s="4"/>
      <c r="S454" s="4"/>
    </row>
    <row r="455" spans="10:19" ht="15.75" customHeight="1" x14ac:dyDescent="0.2">
      <c r="J455" s="4"/>
      <c r="K455" s="4"/>
      <c r="L455" s="5"/>
      <c r="M455" s="5"/>
      <c r="N455" s="5"/>
      <c r="O455" s="5"/>
      <c r="P455" s="4"/>
      <c r="Q455" s="4"/>
      <c r="R455" s="4"/>
      <c r="S455" s="4"/>
    </row>
    <row r="456" spans="10:19" ht="15.75" customHeight="1" x14ac:dyDescent="0.2">
      <c r="J456" s="4"/>
      <c r="K456" s="4"/>
      <c r="L456" s="5"/>
      <c r="M456" s="5"/>
      <c r="N456" s="5"/>
      <c r="O456" s="5"/>
      <c r="P456" s="4"/>
      <c r="Q456" s="4"/>
      <c r="R456" s="4"/>
      <c r="S456" s="4"/>
    </row>
    <row r="457" spans="10:19" ht="15.75" customHeight="1" x14ac:dyDescent="0.2">
      <c r="J457" s="4"/>
      <c r="K457" s="4"/>
      <c r="L457" s="5"/>
      <c r="M457" s="5"/>
      <c r="N457" s="5"/>
      <c r="O457" s="5"/>
      <c r="P457" s="4"/>
      <c r="Q457" s="4"/>
      <c r="R457" s="4"/>
      <c r="S457" s="4"/>
    </row>
    <row r="458" spans="10:19" ht="15.75" customHeight="1" x14ac:dyDescent="0.2">
      <c r="J458" s="4"/>
      <c r="K458" s="4"/>
      <c r="L458" s="5"/>
      <c r="M458" s="5"/>
      <c r="N458" s="5"/>
      <c r="O458" s="5"/>
      <c r="P458" s="4"/>
      <c r="Q458" s="4"/>
      <c r="R458" s="4"/>
      <c r="S458" s="4"/>
    </row>
    <row r="459" spans="10:19" ht="15.75" customHeight="1" x14ac:dyDescent="0.2">
      <c r="J459" s="4"/>
      <c r="K459" s="4"/>
      <c r="L459" s="5"/>
      <c r="M459" s="5"/>
      <c r="N459" s="5"/>
      <c r="O459" s="5"/>
      <c r="P459" s="4"/>
      <c r="Q459" s="4"/>
      <c r="R459" s="4"/>
      <c r="S459" s="4"/>
    </row>
    <row r="460" spans="10:19" ht="15.75" customHeight="1" x14ac:dyDescent="0.2">
      <c r="J460" s="4"/>
      <c r="K460" s="4"/>
      <c r="L460" s="5"/>
      <c r="M460" s="5"/>
      <c r="N460" s="5"/>
      <c r="O460" s="5"/>
      <c r="P460" s="4"/>
      <c r="Q460" s="4"/>
      <c r="R460" s="4"/>
      <c r="S460" s="4"/>
    </row>
    <row r="461" spans="10:19" ht="15.75" customHeight="1" x14ac:dyDescent="0.2">
      <c r="J461" s="4"/>
      <c r="K461" s="4"/>
      <c r="L461" s="5"/>
      <c r="M461" s="5"/>
      <c r="N461" s="5"/>
      <c r="O461" s="5"/>
      <c r="P461" s="4"/>
      <c r="Q461" s="4"/>
      <c r="R461" s="4"/>
      <c r="S461" s="4"/>
    </row>
    <row r="462" spans="10:19" ht="15.75" customHeight="1" x14ac:dyDescent="0.2">
      <c r="J462" s="4"/>
      <c r="K462" s="4"/>
      <c r="L462" s="5"/>
      <c r="M462" s="5"/>
      <c r="N462" s="5"/>
      <c r="O462" s="5"/>
      <c r="P462" s="4"/>
      <c r="Q462" s="4"/>
      <c r="R462" s="4"/>
      <c r="S462" s="4"/>
    </row>
    <row r="463" spans="10:19" ht="15.75" customHeight="1" x14ac:dyDescent="0.2">
      <c r="J463" s="4"/>
      <c r="K463" s="4"/>
      <c r="L463" s="5"/>
      <c r="M463" s="5"/>
      <c r="N463" s="5"/>
      <c r="O463" s="5"/>
      <c r="P463" s="4"/>
      <c r="Q463" s="4"/>
      <c r="R463" s="4"/>
      <c r="S463" s="4"/>
    </row>
    <row r="464" spans="10:19" ht="15.75" customHeight="1" x14ac:dyDescent="0.2">
      <c r="J464" s="4"/>
      <c r="K464" s="4"/>
      <c r="L464" s="5"/>
      <c r="M464" s="5"/>
      <c r="N464" s="5"/>
      <c r="O464" s="5"/>
      <c r="P464" s="4"/>
      <c r="Q464" s="4"/>
      <c r="R464" s="4"/>
      <c r="S464" s="4"/>
    </row>
    <row r="465" spans="10:19" ht="15.75" customHeight="1" x14ac:dyDescent="0.2">
      <c r="J465" s="4"/>
      <c r="K465" s="4"/>
      <c r="L465" s="5"/>
      <c r="M465" s="5"/>
      <c r="N465" s="5"/>
      <c r="O465" s="5"/>
      <c r="P465" s="4"/>
      <c r="Q465" s="4"/>
      <c r="R465" s="4"/>
      <c r="S465" s="4"/>
    </row>
    <row r="466" spans="10:19" ht="15.75" customHeight="1" x14ac:dyDescent="0.2">
      <c r="J466" s="4"/>
      <c r="K466" s="4"/>
      <c r="L466" s="5"/>
      <c r="M466" s="5"/>
      <c r="N466" s="5"/>
      <c r="O466" s="5"/>
      <c r="P466" s="4"/>
      <c r="Q466" s="4"/>
      <c r="R466" s="4"/>
      <c r="S466" s="4"/>
    </row>
    <row r="467" spans="10:19" ht="15.75" customHeight="1" x14ac:dyDescent="0.2">
      <c r="J467" s="4"/>
      <c r="K467" s="4"/>
      <c r="L467" s="5"/>
      <c r="M467" s="5"/>
      <c r="N467" s="5"/>
      <c r="O467" s="5"/>
      <c r="P467" s="4"/>
      <c r="Q467" s="4"/>
      <c r="R467" s="4"/>
      <c r="S467" s="4"/>
    </row>
    <row r="468" spans="10:19" ht="15.75" customHeight="1" x14ac:dyDescent="0.2">
      <c r="J468" s="4"/>
      <c r="K468" s="4"/>
      <c r="L468" s="5"/>
      <c r="M468" s="5"/>
      <c r="N468" s="5"/>
      <c r="O468" s="5"/>
      <c r="P468" s="4"/>
      <c r="Q468" s="4"/>
      <c r="R468" s="4"/>
      <c r="S468" s="4"/>
    </row>
    <row r="469" spans="10:19" ht="15.75" customHeight="1" x14ac:dyDescent="0.2">
      <c r="J469" s="4"/>
      <c r="K469" s="4"/>
      <c r="L469" s="5"/>
      <c r="M469" s="5"/>
      <c r="N469" s="5"/>
      <c r="O469" s="5"/>
      <c r="P469" s="4"/>
      <c r="Q469" s="4"/>
      <c r="R469" s="4"/>
      <c r="S469" s="4"/>
    </row>
    <row r="470" spans="10:19" ht="15.75" customHeight="1" x14ac:dyDescent="0.2">
      <c r="J470" s="4"/>
      <c r="K470" s="4"/>
      <c r="L470" s="5"/>
      <c r="M470" s="5"/>
      <c r="N470" s="5"/>
      <c r="O470" s="5"/>
      <c r="P470" s="4"/>
      <c r="Q470" s="4"/>
      <c r="R470" s="4"/>
      <c r="S470" s="4"/>
    </row>
    <row r="471" spans="10:19" ht="15.75" customHeight="1" x14ac:dyDescent="0.2">
      <c r="J471" s="4"/>
      <c r="K471" s="4"/>
      <c r="L471" s="5"/>
      <c r="M471" s="5"/>
      <c r="N471" s="5"/>
      <c r="O471" s="5"/>
      <c r="P471" s="4"/>
      <c r="Q471" s="4"/>
      <c r="R471" s="4"/>
      <c r="S471" s="4"/>
    </row>
    <row r="472" spans="10:19" ht="15.75" customHeight="1" x14ac:dyDescent="0.2">
      <c r="J472" s="4"/>
      <c r="K472" s="4"/>
      <c r="L472" s="5"/>
      <c r="M472" s="5"/>
      <c r="N472" s="5"/>
      <c r="O472" s="5"/>
      <c r="P472" s="4"/>
      <c r="Q472" s="4"/>
      <c r="R472" s="4"/>
      <c r="S472" s="4"/>
    </row>
    <row r="473" spans="10:19" ht="15.75" customHeight="1" x14ac:dyDescent="0.2">
      <c r="J473" s="4"/>
      <c r="K473" s="4"/>
      <c r="L473" s="5"/>
      <c r="M473" s="5"/>
      <c r="N473" s="5"/>
      <c r="O473" s="5"/>
      <c r="P473" s="4"/>
      <c r="Q473" s="4"/>
      <c r="R473" s="4"/>
      <c r="S473" s="4"/>
    </row>
    <row r="474" spans="10:19" ht="15.75" customHeight="1" x14ac:dyDescent="0.2">
      <c r="J474" s="4"/>
      <c r="K474" s="4"/>
      <c r="L474" s="5"/>
      <c r="M474" s="5"/>
      <c r="N474" s="5"/>
      <c r="O474" s="5"/>
      <c r="P474" s="4"/>
      <c r="Q474" s="4"/>
      <c r="R474" s="4"/>
      <c r="S474" s="4"/>
    </row>
    <row r="475" spans="10:19" ht="15.75" customHeight="1" x14ac:dyDescent="0.2">
      <c r="J475" s="4"/>
      <c r="K475" s="4"/>
      <c r="L475" s="5"/>
      <c r="M475" s="5"/>
      <c r="N475" s="5"/>
      <c r="O475" s="5"/>
      <c r="P475" s="4"/>
      <c r="Q475" s="4"/>
      <c r="R475" s="4"/>
      <c r="S475" s="4"/>
    </row>
    <row r="476" spans="10:19" ht="15.75" customHeight="1" x14ac:dyDescent="0.2">
      <c r="J476" s="4"/>
      <c r="K476" s="4"/>
      <c r="L476" s="5"/>
      <c r="M476" s="5"/>
      <c r="N476" s="5"/>
      <c r="O476" s="5"/>
      <c r="P476" s="4"/>
      <c r="Q476" s="4"/>
      <c r="R476" s="4"/>
      <c r="S476" s="4"/>
    </row>
    <row r="477" spans="10:19" ht="15.75" customHeight="1" x14ac:dyDescent="0.2">
      <c r="J477" s="4"/>
      <c r="K477" s="4"/>
      <c r="L477" s="5"/>
      <c r="M477" s="5"/>
      <c r="N477" s="5"/>
      <c r="O477" s="5"/>
      <c r="P477" s="4"/>
      <c r="Q477" s="4"/>
      <c r="R477" s="4"/>
      <c r="S477" s="4"/>
    </row>
    <row r="478" spans="10:19" ht="15.75" customHeight="1" x14ac:dyDescent="0.2">
      <c r="J478" s="4"/>
      <c r="K478" s="4"/>
      <c r="L478" s="5"/>
      <c r="M478" s="5"/>
      <c r="N478" s="5"/>
      <c r="O478" s="5"/>
      <c r="P478" s="4"/>
      <c r="Q478" s="4"/>
      <c r="R478" s="4"/>
      <c r="S478" s="4"/>
    </row>
    <row r="479" spans="10:19" ht="15.75" customHeight="1" x14ac:dyDescent="0.2">
      <c r="J479" s="4"/>
      <c r="K479" s="4"/>
      <c r="L479" s="5"/>
      <c r="M479" s="5"/>
      <c r="N479" s="5"/>
      <c r="O479" s="5"/>
      <c r="P479" s="4"/>
      <c r="Q479" s="4"/>
      <c r="R479" s="4"/>
      <c r="S479" s="4"/>
    </row>
    <row r="480" spans="10:19" ht="15.75" customHeight="1" x14ac:dyDescent="0.2">
      <c r="J480" s="4"/>
      <c r="K480" s="4"/>
      <c r="L480" s="5"/>
      <c r="M480" s="5"/>
      <c r="N480" s="5"/>
      <c r="O480" s="5"/>
      <c r="P480" s="4"/>
      <c r="Q480" s="4"/>
      <c r="R480" s="4"/>
      <c r="S480" s="4"/>
    </row>
    <row r="481" spans="10:19" ht="15.75" customHeight="1" x14ac:dyDescent="0.2">
      <c r="J481" s="4"/>
      <c r="K481" s="4"/>
      <c r="L481" s="5"/>
      <c r="M481" s="5"/>
      <c r="N481" s="5"/>
      <c r="O481" s="5"/>
      <c r="P481" s="4"/>
      <c r="Q481" s="4"/>
      <c r="R481" s="4"/>
      <c r="S481" s="4"/>
    </row>
    <row r="482" spans="10:19" ht="15.75" customHeight="1" x14ac:dyDescent="0.2">
      <c r="J482" s="4"/>
      <c r="K482" s="4"/>
      <c r="L482" s="5"/>
      <c r="M482" s="5"/>
      <c r="N482" s="5"/>
      <c r="O482" s="5"/>
      <c r="P482" s="4"/>
      <c r="Q482" s="4"/>
      <c r="R482" s="4"/>
      <c r="S482" s="4"/>
    </row>
    <row r="483" spans="10:19" ht="15.75" customHeight="1" x14ac:dyDescent="0.2">
      <c r="J483" s="4"/>
      <c r="K483" s="4"/>
      <c r="L483" s="5"/>
      <c r="M483" s="5"/>
      <c r="N483" s="5"/>
      <c r="O483" s="5"/>
      <c r="P483" s="4"/>
      <c r="Q483" s="4"/>
      <c r="R483" s="4"/>
      <c r="S483" s="4"/>
    </row>
    <row r="484" spans="10:19" ht="15.75" customHeight="1" x14ac:dyDescent="0.2">
      <c r="J484" s="4"/>
      <c r="K484" s="4"/>
      <c r="L484" s="5"/>
      <c r="M484" s="5"/>
      <c r="N484" s="5"/>
      <c r="O484" s="5"/>
      <c r="P484" s="4"/>
      <c r="Q484" s="4"/>
      <c r="R484" s="4"/>
      <c r="S484" s="4"/>
    </row>
    <row r="485" spans="10:19" ht="15.75" customHeight="1" x14ac:dyDescent="0.2">
      <c r="J485" s="4"/>
      <c r="K485" s="4"/>
      <c r="L485" s="5"/>
      <c r="M485" s="5"/>
      <c r="N485" s="5"/>
      <c r="O485" s="5"/>
      <c r="P485" s="4"/>
      <c r="Q485" s="4"/>
      <c r="R485" s="4"/>
      <c r="S485" s="4"/>
    </row>
    <row r="486" spans="10:19" ht="15.75" customHeight="1" x14ac:dyDescent="0.2">
      <c r="J486" s="4"/>
      <c r="K486" s="4"/>
      <c r="L486" s="5"/>
      <c r="M486" s="5"/>
      <c r="N486" s="5"/>
      <c r="O486" s="5"/>
      <c r="P486" s="4"/>
      <c r="Q486" s="4"/>
      <c r="R486" s="4"/>
      <c r="S486" s="4"/>
    </row>
    <row r="487" spans="10:19" ht="15.75" customHeight="1" x14ac:dyDescent="0.2">
      <c r="J487" s="4"/>
      <c r="K487" s="4"/>
      <c r="L487" s="5"/>
      <c r="M487" s="5"/>
      <c r="N487" s="5"/>
      <c r="O487" s="5"/>
      <c r="P487" s="4"/>
      <c r="Q487" s="4"/>
      <c r="R487" s="4"/>
      <c r="S487" s="4"/>
    </row>
    <row r="488" spans="10:19" ht="15.75" customHeight="1" x14ac:dyDescent="0.2">
      <c r="J488" s="4"/>
      <c r="K488" s="4"/>
      <c r="L488" s="5"/>
      <c r="M488" s="5"/>
      <c r="N488" s="5"/>
      <c r="O488" s="5"/>
      <c r="P488" s="4"/>
      <c r="Q488" s="4"/>
      <c r="R488" s="4"/>
      <c r="S488" s="4"/>
    </row>
    <row r="489" spans="10:19" ht="15.75" customHeight="1" x14ac:dyDescent="0.2">
      <c r="J489" s="4"/>
      <c r="K489" s="4"/>
      <c r="L489" s="5"/>
      <c r="M489" s="5"/>
      <c r="N489" s="5"/>
      <c r="O489" s="5"/>
      <c r="P489" s="4"/>
      <c r="Q489" s="4"/>
      <c r="R489" s="4"/>
      <c r="S489" s="4"/>
    </row>
    <row r="490" spans="10:19" ht="15.75" customHeight="1" x14ac:dyDescent="0.2">
      <c r="J490" s="4"/>
      <c r="K490" s="4"/>
      <c r="L490" s="5"/>
      <c r="M490" s="5"/>
      <c r="N490" s="5"/>
      <c r="O490" s="5"/>
      <c r="P490" s="4"/>
      <c r="Q490" s="4"/>
      <c r="R490" s="4"/>
      <c r="S490" s="4"/>
    </row>
    <row r="491" spans="10:19" ht="15.75" customHeight="1" x14ac:dyDescent="0.2">
      <c r="J491" s="4"/>
      <c r="K491" s="4"/>
      <c r="L491" s="5"/>
      <c r="M491" s="5"/>
      <c r="N491" s="5"/>
      <c r="O491" s="5"/>
      <c r="P491" s="4"/>
      <c r="Q491" s="4"/>
      <c r="R491" s="4"/>
      <c r="S491" s="4"/>
    </row>
    <row r="492" spans="10:19" ht="15.75" customHeight="1" x14ac:dyDescent="0.2">
      <c r="J492" s="4"/>
      <c r="K492" s="4"/>
      <c r="L492" s="5"/>
      <c r="M492" s="5"/>
      <c r="N492" s="5"/>
      <c r="O492" s="5"/>
      <c r="P492" s="4"/>
      <c r="Q492" s="4"/>
      <c r="R492" s="4"/>
      <c r="S492" s="4"/>
    </row>
    <row r="493" spans="10:19" ht="15.75" customHeight="1" x14ac:dyDescent="0.2">
      <c r="J493" s="4"/>
      <c r="K493" s="4"/>
      <c r="L493" s="5"/>
      <c r="M493" s="5"/>
      <c r="N493" s="5"/>
      <c r="O493" s="5"/>
      <c r="P493" s="4"/>
      <c r="Q493" s="4"/>
      <c r="R493" s="4"/>
      <c r="S493" s="4"/>
    </row>
    <row r="494" spans="10:19" ht="15.75" customHeight="1" x14ac:dyDescent="0.2">
      <c r="J494" s="4"/>
      <c r="K494" s="4"/>
      <c r="L494" s="5"/>
      <c r="M494" s="5"/>
      <c r="N494" s="5"/>
      <c r="O494" s="5"/>
      <c r="P494" s="4"/>
      <c r="Q494" s="4"/>
      <c r="R494" s="4"/>
      <c r="S494" s="4"/>
    </row>
    <row r="495" spans="10:19" ht="15.75" customHeight="1" x14ac:dyDescent="0.2">
      <c r="J495" s="4"/>
      <c r="K495" s="4"/>
      <c r="L495" s="5"/>
      <c r="M495" s="5"/>
      <c r="N495" s="5"/>
      <c r="O495" s="5"/>
      <c r="P495" s="4"/>
      <c r="Q495" s="4"/>
      <c r="R495" s="4"/>
      <c r="S495" s="4"/>
    </row>
    <row r="496" spans="10:19" ht="15.75" customHeight="1" x14ac:dyDescent="0.2">
      <c r="J496" s="4"/>
      <c r="K496" s="4"/>
      <c r="L496" s="5"/>
      <c r="M496" s="5"/>
      <c r="N496" s="5"/>
      <c r="O496" s="5"/>
      <c r="P496" s="4"/>
      <c r="Q496" s="4"/>
      <c r="R496" s="4"/>
      <c r="S496" s="4"/>
    </row>
    <row r="497" spans="10:19" ht="15.75" customHeight="1" x14ac:dyDescent="0.2">
      <c r="J497" s="4"/>
      <c r="K497" s="4"/>
      <c r="L497" s="5"/>
      <c r="M497" s="5"/>
      <c r="N497" s="5"/>
      <c r="O497" s="5"/>
      <c r="P497" s="4"/>
      <c r="Q497" s="4"/>
      <c r="R497" s="4"/>
      <c r="S497" s="4"/>
    </row>
    <row r="498" spans="10:19" ht="15.75" customHeight="1" x14ac:dyDescent="0.2">
      <c r="J498" s="4"/>
      <c r="K498" s="4"/>
      <c r="L498" s="5"/>
      <c r="M498" s="5"/>
      <c r="N498" s="5"/>
      <c r="O498" s="5"/>
      <c r="P498" s="4"/>
      <c r="Q498" s="4"/>
      <c r="R498" s="4"/>
      <c r="S498" s="4"/>
    </row>
    <row r="499" spans="10:19" ht="15.75" customHeight="1" x14ac:dyDescent="0.2">
      <c r="J499" s="4"/>
      <c r="K499" s="4"/>
      <c r="L499" s="5"/>
      <c r="M499" s="5"/>
      <c r="N499" s="5"/>
      <c r="O499" s="5"/>
      <c r="P499" s="4"/>
      <c r="Q499" s="4"/>
      <c r="R499" s="4"/>
      <c r="S499" s="4"/>
    </row>
    <row r="500" spans="10:19" ht="15.75" customHeight="1" x14ac:dyDescent="0.2">
      <c r="J500" s="4"/>
      <c r="K500" s="4"/>
      <c r="L500" s="5"/>
      <c r="M500" s="5"/>
      <c r="N500" s="5"/>
      <c r="O500" s="5"/>
      <c r="P500" s="4"/>
      <c r="Q500" s="4"/>
      <c r="R500" s="4"/>
      <c r="S500" s="4"/>
    </row>
    <row r="501" spans="10:19" ht="15.75" customHeight="1" x14ac:dyDescent="0.2">
      <c r="J501" s="4"/>
      <c r="K501" s="4"/>
      <c r="L501" s="5"/>
      <c r="M501" s="5"/>
      <c r="N501" s="5"/>
      <c r="O501" s="5"/>
      <c r="P501" s="4"/>
      <c r="Q501" s="4"/>
      <c r="R501" s="4"/>
      <c r="S501" s="4"/>
    </row>
    <row r="502" spans="10:19" ht="15.75" customHeight="1" x14ac:dyDescent="0.2">
      <c r="J502" s="4"/>
      <c r="K502" s="4"/>
      <c r="L502" s="5"/>
      <c r="M502" s="5"/>
      <c r="N502" s="5"/>
      <c r="O502" s="5"/>
      <c r="P502" s="4"/>
      <c r="Q502" s="4"/>
      <c r="R502" s="4"/>
      <c r="S502" s="4"/>
    </row>
    <row r="503" spans="10:19" ht="15.75" customHeight="1" x14ac:dyDescent="0.2">
      <c r="J503" s="4"/>
      <c r="K503" s="4"/>
      <c r="L503" s="5"/>
      <c r="M503" s="5"/>
      <c r="N503" s="5"/>
      <c r="O503" s="5"/>
      <c r="P503" s="4"/>
      <c r="Q503" s="4"/>
      <c r="R503" s="4"/>
      <c r="S503" s="4"/>
    </row>
    <row r="504" spans="10:19" ht="15.75" customHeight="1" x14ac:dyDescent="0.2">
      <c r="J504" s="4"/>
      <c r="K504" s="4"/>
      <c r="L504" s="5"/>
      <c r="M504" s="5"/>
      <c r="N504" s="5"/>
      <c r="O504" s="5"/>
      <c r="P504" s="4"/>
      <c r="Q504" s="4"/>
      <c r="R504" s="4"/>
      <c r="S504" s="4"/>
    </row>
    <row r="505" spans="10:19" ht="15.75" customHeight="1" x14ac:dyDescent="0.2">
      <c r="J505" s="4"/>
      <c r="K505" s="4"/>
      <c r="L505" s="5"/>
      <c r="M505" s="5"/>
      <c r="N505" s="5"/>
      <c r="O505" s="5"/>
      <c r="P505" s="4"/>
      <c r="Q505" s="4"/>
      <c r="R505" s="4"/>
      <c r="S505" s="4"/>
    </row>
    <row r="506" spans="10:19" ht="15.75" customHeight="1" x14ac:dyDescent="0.2">
      <c r="J506" s="4"/>
      <c r="K506" s="4"/>
      <c r="L506" s="5"/>
      <c r="M506" s="5"/>
      <c r="N506" s="5"/>
      <c r="O506" s="5"/>
      <c r="P506" s="4"/>
      <c r="Q506" s="4"/>
      <c r="R506" s="4"/>
      <c r="S506" s="4"/>
    </row>
    <row r="507" spans="10:19" ht="15.75" customHeight="1" x14ac:dyDescent="0.2">
      <c r="J507" s="4"/>
      <c r="K507" s="4"/>
      <c r="L507" s="5"/>
      <c r="M507" s="5"/>
      <c r="N507" s="5"/>
      <c r="O507" s="5"/>
      <c r="P507" s="4"/>
      <c r="Q507" s="4"/>
      <c r="R507" s="4"/>
      <c r="S507" s="4"/>
    </row>
    <row r="508" spans="10:19" ht="15.75" customHeight="1" x14ac:dyDescent="0.2">
      <c r="J508" s="4"/>
      <c r="K508" s="4"/>
      <c r="L508" s="5"/>
      <c r="M508" s="5"/>
      <c r="N508" s="5"/>
      <c r="O508" s="5"/>
      <c r="P508" s="4"/>
      <c r="Q508" s="4"/>
      <c r="R508" s="4"/>
      <c r="S508" s="4"/>
    </row>
    <row r="509" spans="10:19" ht="15.75" customHeight="1" x14ac:dyDescent="0.2">
      <c r="J509" s="4"/>
      <c r="K509" s="4"/>
      <c r="L509" s="5"/>
      <c r="M509" s="5"/>
      <c r="N509" s="5"/>
      <c r="O509" s="5"/>
      <c r="P509" s="4"/>
      <c r="Q509" s="4"/>
      <c r="R509" s="4"/>
      <c r="S509" s="4"/>
    </row>
    <row r="510" spans="10:19" ht="15.75" customHeight="1" x14ac:dyDescent="0.2">
      <c r="J510" s="4"/>
      <c r="K510" s="4"/>
      <c r="L510" s="5"/>
      <c r="M510" s="5"/>
      <c r="N510" s="5"/>
      <c r="O510" s="5"/>
      <c r="P510" s="4"/>
      <c r="Q510" s="4"/>
      <c r="R510" s="4"/>
      <c r="S510" s="4"/>
    </row>
    <row r="511" spans="10:19" ht="15.75" customHeight="1" x14ac:dyDescent="0.2">
      <c r="J511" s="4"/>
      <c r="K511" s="4"/>
      <c r="L511" s="5"/>
      <c r="M511" s="5"/>
      <c r="N511" s="5"/>
      <c r="O511" s="5"/>
      <c r="P511" s="4"/>
      <c r="Q511" s="4"/>
      <c r="R511" s="4"/>
      <c r="S511" s="4"/>
    </row>
    <row r="512" spans="10:19" ht="15.75" customHeight="1" x14ac:dyDescent="0.2">
      <c r="J512" s="4"/>
      <c r="K512" s="4"/>
      <c r="L512" s="5"/>
      <c r="M512" s="5"/>
      <c r="N512" s="5"/>
      <c r="O512" s="5"/>
      <c r="P512" s="4"/>
      <c r="Q512" s="4"/>
      <c r="R512" s="4"/>
      <c r="S512" s="4"/>
    </row>
    <row r="513" spans="10:19" ht="15.75" customHeight="1" x14ac:dyDescent="0.2">
      <c r="J513" s="4"/>
      <c r="K513" s="4"/>
      <c r="L513" s="5"/>
      <c r="M513" s="5"/>
      <c r="N513" s="5"/>
      <c r="O513" s="5"/>
      <c r="P513" s="4"/>
      <c r="Q513" s="4"/>
      <c r="R513" s="4"/>
      <c r="S513" s="4"/>
    </row>
    <row r="514" spans="10:19" ht="15.75" customHeight="1" x14ac:dyDescent="0.2">
      <c r="J514" s="4"/>
      <c r="K514" s="4"/>
      <c r="L514" s="5"/>
      <c r="M514" s="5"/>
      <c r="N514" s="5"/>
      <c r="O514" s="5"/>
      <c r="P514" s="4"/>
      <c r="Q514" s="4"/>
      <c r="R514" s="4"/>
      <c r="S514" s="4"/>
    </row>
    <row r="515" spans="10:19" ht="15.75" customHeight="1" x14ac:dyDescent="0.2">
      <c r="J515" s="4"/>
      <c r="K515" s="4"/>
      <c r="L515" s="5"/>
      <c r="M515" s="5"/>
      <c r="N515" s="5"/>
      <c r="O515" s="5"/>
      <c r="P515" s="4"/>
      <c r="Q515" s="4"/>
      <c r="R515" s="4"/>
      <c r="S515" s="4"/>
    </row>
    <row r="516" spans="10:19" ht="15.75" customHeight="1" x14ac:dyDescent="0.2">
      <c r="J516" s="4"/>
      <c r="K516" s="4"/>
      <c r="L516" s="5"/>
      <c r="M516" s="5"/>
      <c r="N516" s="5"/>
      <c r="O516" s="5"/>
      <c r="P516" s="4"/>
      <c r="Q516" s="4"/>
      <c r="R516" s="4"/>
      <c r="S516" s="4"/>
    </row>
    <row r="517" spans="10:19" ht="15.75" customHeight="1" x14ac:dyDescent="0.2">
      <c r="J517" s="4"/>
      <c r="K517" s="4"/>
      <c r="L517" s="5"/>
      <c r="M517" s="5"/>
      <c r="N517" s="5"/>
      <c r="O517" s="5"/>
      <c r="P517" s="4"/>
      <c r="Q517" s="4"/>
      <c r="R517" s="4"/>
      <c r="S517" s="4"/>
    </row>
    <row r="518" spans="10:19" ht="15.75" customHeight="1" x14ac:dyDescent="0.2">
      <c r="J518" s="4"/>
      <c r="K518" s="4"/>
      <c r="L518" s="5"/>
      <c r="M518" s="5"/>
      <c r="N518" s="5"/>
      <c r="O518" s="5"/>
      <c r="P518" s="4"/>
      <c r="Q518" s="4"/>
      <c r="R518" s="4"/>
      <c r="S518" s="4"/>
    </row>
    <row r="519" spans="10:19" ht="15.75" customHeight="1" x14ac:dyDescent="0.2">
      <c r="J519" s="4"/>
      <c r="K519" s="4"/>
      <c r="L519" s="5"/>
      <c r="M519" s="5"/>
      <c r="N519" s="5"/>
      <c r="O519" s="5"/>
      <c r="P519" s="4"/>
      <c r="Q519" s="4"/>
      <c r="R519" s="4"/>
      <c r="S519" s="4"/>
    </row>
    <row r="520" spans="10:19" ht="15.75" customHeight="1" x14ac:dyDescent="0.2">
      <c r="J520" s="4"/>
      <c r="K520" s="4"/>
      <c r="L520" s="5"/>
      <c r="M520" s="5"/>
      <c r="N520" s="5"/>
      <c r="O520" s="5"/>
      <c r="P520" s="4"/>
      <c r="Q520" s="4"/>
      <c r="R520" s="4"/>
      <c r="S520" s="4"/>
    </row>
    <row r="521" spans="10:19" ht="15.75" customHeight="1" x14ac:dyDescent="0.2">
      <c r="J521" s="4"/>
      <c r="K521" s="4"/>
      <c r="L521" s="5"/>
      <c r="M521" s="5"/>
      <c r="N521" s="5"/>
      <c r="O521" s="5"/>
      <c r="P521" s="4"/>
      <c r="Q521" s="4"/>
      <c r="R521" s="4"/>
      <c r="S521" s="4"/>
    </row>
    <row r="522" spans="10:19" ht="15.75" customHeight="1" x14ac:dyDescent="0.2">
      <c r="J522" s="4"/>
      <c r="K522" s="4"/>
      <c r="L522" s="5"/>
      <c r="M522" s="5"/>
      <c r="N522" s="5"/>
      <c r="O522" s="5"/>
      <c r="P522" s="4"/>
      <c r="Q522" s="4"/>
      <c r="R522" s="4"/>
      <c r="S522" s="4"/>
    </row>
    <row r="523" spans="10:19" ht="15.75" customHeight="1" x14ac:dyDescent="0.2">
      <c r="J523" s="4"/>
      <c r="K523" s="4"/>
      <c r="L523" s="5"/>
      <c r="M523" s="5"/>
      <c r="N523" s="5"/>
      <c r="O523" s="5"/>
      <c r="P523" s="4"/>
      <c r="Q523" s="4"/>
      <c r="R523" s="4"/>
      <c r="S523" s="4"/>
    </row>
    <row r="524" spans="10:19" ht="15.75" customHeight="1" x14ac:dyDescent="0.2">
      <c r="J524" s="4"/>
      <c r="K524" s="4"/>
      <c r="L524" s="5"/>
      <c r="M524" s="5"/>
      <c r="N524" s="5"/>
      <c r="O524" s="5"/>
      <c r="P524" s="4"/>
      <c r="Q524" s="4"/>
      <c r="R524" s="4"/>
      <c r="S524" s="4"/>
    </row>
    <row r="525" spans="10:19" ht="15.75" customHeight="1" x14ac:dyDescent="0.2">
      <c r="J525" s="4"/>
      <c r="K525" s="4"/>
      <c r="L525" s="5"/>
      <c r="M525" s="5"/>
      <c r="N525" s="5"/>
      <c r="O525" s="5"/>
      <c r="P525" s="4"/>
      <c r="Q525" s="4"/>
      <c r="R525" s="4"/>
      <c r="S525" s="4"/>
    </row>
    <row r="526" spans="10:19" ht="15.75" customHeight="1" x14ac:dyDescent="0.2">
      <c r="J526" s="4"/>
      <c r="K526" s="4"/>
      <c r="L526" s="5"/>
      <c r="M526" s="5"/>
      <c r="N526" s="5"/>
      <c r="O526" s="5"/>
      <c r="P526" s="4"/>
      <c r="Q526" s="4"/>
      <c r="R526" s="4"/>
      <c r="S526" s="4"/>
    </row>
    <row r="527" spans="10:19" ht="15.75" customHeight="1" x14ac:dyDescent="0.2">
      <c r="J527" s="4"/>
      <c r="K527" s="4"/>
      <c r="L527" s="5"/>
      <c r="M527" s="5"/>
      <c r="N527" s="5"/>
      <c r="O527" s="5"/>
      <c r="P527" s="4"/>
      <c r="Q527" s="4"/>
      <c r="R527" s="4"/>
      <c r="S527" s="4"/>
    </row>
    <row r="528" spans="10:19" ht="15.75" customHeight="1" x14ac:dyDescent="0.2">
      <c r="J528" s="4"/>
      <c r="K528" s="4"/>
      <c r="L528" s="5"/>
      <c r="M528" s="5"/>
      <c r="N528" s="5"/>
      <c r="O528" s="5"/>
      <c r="P528" s="4"/>
      <c r="Q528" s="4"/>
      <c r="R528" s="4"/>
      <c r="S528" s="4"/>
    </row>
    <row r="529" spans="10:19" ht="15.75" customHeight="1" x14ac:dyDescent="0.2">
      <c r="J529" s="4"/>
      <c r="K529" s="4"/>
      <c r="L529" s="5"/>
      <c r="M529" s="5"/>
      <c r="N529" s="5"/>
      <c r="O529" s="5"/>
      <c r="P529" s="4"/>
      <c r="Q529" s="4"/>
      <c r="R529" s="4"/>
      <c r="S529" s="4"/>
    </row>
    <row r="530" spans="10:19" ht="15.75" customHeight="1" x14ac:dyDescent="0.2">
      <c r="J530" s="4"/>
      <c r="K530" s="4"/>
      <c r="L530" s="5"/>
      <c r="M530" s="5"/>
      <c r="N530" s="5"/>
      <c r="O530" s="5"/>
      <c r="P530" s="4"/>
      <c r="Q530" s="4"/>
      <c r="R530" s="4"/>
      <c r="S530" s="4"/>
    </row>
    <row r="531" spans="10:19" ht="15.75" customHeight="1" x14ac:dyDescent="0.2">
      <c r="J531" s="4"/>
      <c r="K531" s="4"/>
      <c r="L531" s="5"/>
      <c r="M531" s="5"/>
      <c r="N531" s="5"/>
      <c r="O531" s="5"/>
      <c r="P531" s="4"/>
      <c r="Q531" s="4"/>
      <c r="R531" s="4"/>
      <c r="S531" s="4"/>
    </row>
    <row r="532" spans="10:19" ht="15.75" customHeight="1" x14ac:dyDescent="0.2">
      <c r="J532" s="4"/>
      <c r="K532" s="4"/>
      <c r="L532" s="5"/>
      <c r="M532" s="5"/>
      <c r="N532" s="5"/>
      <c r="O532" s="5"/>
      <c r="P532" s="4"/>
      <c r="Q532" s="4"/>
      <c r="R532" s="4"/>
      <c r="S532" s="4"/>
    </row>
    <row r="533" spans="10:19" ht="15.75" customHeight="1" x14ac:dyDescent="0.2">
      <c r="J533" s="4"/>
      <c r="K533" s="4"/>
      <c r="L533" s="5"/>
      <c r="M533" s="5"/>
      <c r="N533" s="5"/>
      <c r="O533" s="5"/>
      <c r="P533" s="4"/>
      <c r="Q533" s="4"/>
      <c r="R533" s="4"/>
      <c r="S533" s="4"/>
    </row>
    <row r="534" spans="10:19" ht="15.75" customHeight="1" x14ac:dyDescent="0.2">
      <c r="J534" s="4"/>
      <c r="K534" s="4"/>
      <c r="L534" s="5"/>
      <c r="M534" s="5"/>
      <c r="N534" s="5"/>
      <c r="O534" s="5"/>
      <c r="P534" s="4"/>
      <c r="Q534" s="4"/>
      <c r="R534" s="4"/>
      <c r="S534" s="4"/>
    </row>
    <row r="535" spans="10:19" ht="15.75" customHeight="1" x14ac:dyDescent="0.2">
      <c r="J535" s="4"/>
      <c r="K535" s="4"/>
      <c r="L535" s="5"/>
      <c r="M535" s="5"/>
      <c r="N535" s="5"/>
      <c r="O535" s="5"/>
      <c r="P535" s="4"/>
      <c r="Q535" s="4"/>
      <c r="R535" s="4"/>
      <c r="S535" s="4"/>
    </row>
    <row r="536" spans="10:19" ht="15.75" customHeight="1" x14ac:dyDescent="0.2">
      <c r="J536" s="4"/>
      <c r="K536" s="4"/>
      <c r="L536" s="5"/>
      <c r="M536" s="5"/>
      <c r="N536" s="5"/>
      <c r="O536" s="5"/>
      <c r="P536" s="4"/>
      <c r="Q536" s="4"/>
      <c r="R536" s="4"/>
      <c r="S536" s="4"/>
    </row>
    <row r="537" spans="10:19" ht="15.75" customHeight="1" x14ac:dyDescent="0.2">
      <c r="J537" s="4"/>
      <c r="K537" s="4"/>
      <c r="L537" s="5"/>
      <c r="M537" s="5"/>
      <c r="N537" s="5"/>
      <c r="O537" s="5"/>
      <c r="P537" s="4"/>
      <c r="Q537" s="4"/>
      <c r="R537" s="4"/>
      <c r="S537" s="4"/>
    </row>
    <row r="538" spans="10:19" ht="15.75" customHeight="1" x14ac:dyDescent="0.2">
      <c r="J538" s="4"/>
      <c r="K538" s="4"/>
      <c r="L538" s="5"/>
      <c r="M538" s="5"/>
      <c r="N538" s="5"/>
      <c r="O538" s="5"/>
      <c r="P538" s="4"/>
      <c r="Q538" s="4"/>
      <c r="R538" s="4"/>
      <c r="S538" s="4"/>
    </row>
    <row r="539" spans="10:19" ht="15.75" customHeight="1" x14ac:dyDescent="0.2">
      <c r="J539" s="4"/>
      <c r="K539" s="4"/>
      <c r="L539" s="5"/>
      <c r="M539" s="5"/>
      <c r="N539" s="5"/>
      <c r="O539" s="5"/>
      <c r="P539" s="4"/>
      <c r="Q539" s="4"/>
      <c r="R539" s="4"/>
      <c r="S539" s="4"/>
    </row>
    <row r="540" spans="10:19" ht="15.75" customHeight="1" x14ac:dyDescent="0.2">
      <c r="J540" s="4"/>
      <c r="K540" s="4"/>
      <c r="L540" s="5"/>
      <c r="M540" s="5"/>
      <c r="N540" s="5"/>
      <c r="O540" s="5"/>
      <c r="P540" s="4"/>
      <c r="Q540" s="4"/>
      <c r="R540" s="4"/>
      <c r="S540" s="4"/>
    </row>
    <row r="541" spans="10:19" ht="15.75" customHeight="1" x14ac:dyDescent="0.2">
      <c r="J541" s="4"/>
      <c r="K541" s="4"/>
      <c r="L541" s="5"/>
      <c r="M541" s="5"/>
      <c r="N541" s="5"/>
      <c r="O541" s="5"/>
      <c r="P541" s="4"/>
      <c r="Q541" s="4"/>
      <c r="R541" s="4"/>
      <c r="S541" s="4"/>
    </row>
    <row r="542" spans="10:19" ht="15.75" customHeight="1" x14ac:dyDescent="0.2">
      <c r="J542" s="4"/>
      <c r="K542" s="4"/>
      <c r="L542" s="5"/>
      <c r="M542" s="5"/>
      <c r="N542" s="5"/>
      <c r="O542" s="5"/>
      <c r="P542" s="4"/>
      <c r="Q542" s="4"/>
      <c r="R542" s="4"/>
      <c r="S542" s="4"/>
    </row>
    <row r="543" spans="10:19" ht="15.75" customHeight="1" x14ac:dyDescent="0.2">
      <c r="J543" s="4"/>
      <c r="K543" s="4"/>
      <c r="L543" s="5"/>
      <c r="M543" s="5"/>
      <c r="N543" s="5"/>
      <c r="O543" s="5"/>
      <c r="P543" s="4"/>
      <c r="Q543" s="4"/>
      <c r="R543" s="4"/>
      <c r="S543" s="4"/>
    </row>
    <row r="544" spans="10:19" ht="15.75" customHeight="1" x14ac:dyDescent="0.2">
      <c r="J544" s="4"/>
      <c r="K544" s="4"/>
      <c r="L544" s="5"/>
      <c r="M544" s="5"/>
      <c r="N544" s="5"/>
      <c r="O544" s="5"/>
      <c r="P544" s="4"/>
      <c r="Q544" s="4"/>
      <c r="R544" s="4"/>
      <c r="S544" s="4"/>
    </row>
    <row r="545" spans="10:19" ht="15.75" customHeight="1" x14ac:dyDescent="0.2">
      <c r="J545" s="4"/>
      <c r="K545" s="4"/>
      <c r="L545" s="5"/>
      <c r="M545" s="5"/>
      <c r="N545" s="5"/>
      <c r="O545" s="5"/>
      <c r="P545" s="4"/>
      <c r="Q545" s="4"/>
      <c r="R545" s="4"/>
      <c r="S545" s="4"/>
    </row>
    <row r="546" spans="10:19" ht="15.75" customHeight="1" x14ac:dyDescent="0.2">
      <c r="J546" s="4"/>
      <c r="K546" s="4"/>
      <c r="L546" s="5"/>
      <c r="M546" s="5"/>
      <c r="N546" s="5"/>
      <c r="O546" s="5"/>
      <c r="P546" s="4"/>
      <c r="Q546" s="4"/>
      <c r="R546" s="4"/>
      <c r="S546" s="4"/>
    </row>
    <row r="547" spans="10:19" ht="15.75" customHeight="1" x14ac:dyDescent="0.2">
      <c r="J547" s="4"/>
      <c r="K547" s="4"/>
      <c r="L547" s="5"/>
      <c r="M547" s="5"/>
      <c r="N547" s="5"/>
      <c r="O547" s="5"/>
      <c r="P547" s="4"/>
      <c r="Q547" s="4"/>
      <c r="R547" s="4"/>
      <c r="S547" s="4"/>
    </row>
    <row r="548" spans="10:19" ht="15.75" customHeight="1" x14ac:dyDescent="0.2">
      <c r="J548" s="4"/>
      <c r="K548" s="4"/>
      <c r="L548" s="5"/>
      <c r="M548" s="5"/>
      <c r="N548" s="5"/>
      <c r="O548" s="5"/>
      <c r="P548" s="4"/>
      <c r="Q548" s="4"/>
      <c r="R548" s="4"/>
      <c r="S548" s="4"/>
    </row>
    <row r="549" spans="10:19" ht="15.75" customHeight="1" x14ac:dyDescent="0.2">
      <c r="J549" s="4"/>
      <c r="K549" s="4"/>
      <c r="L549" s="5"/>
      <c r="M549" s="5"/>
      <c r="N549" s="5"/>
      <c r="O549" s="5"/>
      <c r="P549" s="4"/>
      <c r="Q549" s="4"/>
      <c r="R549" s="4"/>
      <c r="S549" s="4"/>
    </row>
    <row r="550" spans="10:19" ht="15.75" customHeight="1" x14ac:dyDescent="0.2">
      <c r="J550" s="4"/>
      <c r="K550" s="4"/>
      <c r="L550" s="5"/>
      <c r="M550" s="5"/>
      <c r="N550" s="5"/>
      <c r="O550" s="5"/>
      <c r="P550" s="4"/>
      <c r="Q550" s="4"/>
      <c r="R550" s="4"/>
      <c r="S550" s="4"/>
    </row>
    <row r="551" spans="10:19" ht="15.75" customHeight="1" x14ac:dyDescent="0.2">
      <c r="J551" s="4"/>
      <c r="K551" s="4"/>
      <c r="L551" s="5"/>
      <c r="M551" s="5"/>
      <c r="N551" s="5"/>
      <c r="O551" s="5"/>
      <c r="P551" s="4"/>
      <c r="Q551" s="4"/>
      <c r="R551" s="4"/>
      <c r="S551" s="4"/>
    </row>
    <row r="552" spans="10:19" ht="15.75" customHeight="1" x14ac:dyDescent="0.2">
      <c r="J552" s="4"/>
      <c r="K552" s="4"/>
      <c r="L552" s="5"/>
      <c r="M552" s="5"/>
      <c r="N552" s="5"/>
      <c r="O552" s="5"/>
      <c r="P552" s="4"/>
      <c r="Q552" s="4"/>
      <c r="R552" s="4"/>
      <c r="S552" s="4"/>
    </row>
    <row r="553" spans="10:19" ht="15.75" customHeight="1" x14ac:dyDescent="0.2">
      <c r="J553" s="4"/>
      <c r="K553" s="4"/>
      <c r="L553" s="5"/>
      <c r="M553" s="5"/>
      <c r="N553" s="5"/>
      <c r="O553" s="5"/>
      <c r="P553" s="4"/>
      <c r="Q553" s="4"/>
      <c r="R553" s="4"/>
      <c r="S553" s="4"/>
    </row>
    <row r="554" spans="10:19" ht="15.75" customHeight="1" x14ac:dyDescent="0.2">
      <c r="J554" s="4"/>
      <c r="K554" s="4"/>
      <c r="L554" s="5"/>
      <c r="M554" s="5"/>
      <c r="N554" s="5"/>
      <c r="O554" s="5"/>
      <c r="P554" s="4"/>
      <c r="Q554" s="4"/>
      <c r="R554" s="4"/>
      <c r="S554" s="4"/>
    </row>
    <row r="555" spans="10:19" ht="15.75" customHeight="1" x14ac:dyDescent="0.2">
      <c r="J555" s="4"/>
      <c r="K555" s="4"/>
      <c r="L555" s="5"/>
      <c r="M555" s="5"/>
      <c r="N555" s="5"/>
      <c r="O555" s="5"/>
      <c r="P555" s="4"/>
      <c r="Q555" s="4"/>
      <c r="R555" s="4"/>
      <c r="S555" s="4"/>
    </row>
    <row r="556" spans="10:19" ht="15.75" customHeight="1" x14ac:dyDescent="0.2">
      <c r="J556" s="4"/>
      <c r="K556" s="4"/>
      <c r="L556" s="5"/>
      <c r="M556" s="5"/>
      <c r="N556" s="5"/>
      <c r="O556" s="5"/>
      <c r="P556" s="4"/>
      <c r="Q556" s="4"/>
      <c r="R556" s="4"/>
      <c r="S556" s="4"/>
    </row>
    <row r="557" spans="10:19" ht="15.75" customHeight="1" x14ac:dyDescent="0.2">
      <c r="J557" s="4"/>
      <c r="K557" s="4"/>
      <c r="L557" s="5"/>
      <c r="M557" s="5"/>
      <c r="N557" s="5"/>
      <c r="O557" s="5"/>
      <c r="P557" s="4"/>
      <c r="Q557" s="4"/>
      <c r="R557" s="4"/>
      <c r="S557" s="4"/>
    </row>
    <row r="558" spans="10:19" ht="15.75" customHeight="1" x14ac:dyDescent="0.2">
      <c r="J558" s="4"/>
      <c r="K558" s="4"/>
      <c r="L558" s="5"/>
      <c r="M558" s="5"/>
      <c r="N558" s="5"/>
      <c r="O558" s="5"/>
      <c r="P558" s="4"/>
      <c r="Q558" s="4"/>
      <c r="R558" s="4"/>
      <c r="S558" s="4"/>
    </row>
    <row r="559" spans="10:19" ht="15.75" customHeight="1" x14ac:dyDescent="0.2">
      <c r="J559" s="4"/>
      <c r="K559" s="4"/>
      <c r="L559" s="5"/>
      <c r="M559" s="5"/>
      <c r="N559" s="5"/>
      <c r="O559" s="5"/>
      <c r="P559" s="4"/>
      <c r="Q559" s="4"/>
      <c r="R559" s="4"/>
      <c r="S559" s="4"/>
    </row>
    <row r="560" spans="10:19" ht="15.75" customHeight="1" x14ac:dyDescent="0.2">
      <c r="J560" s="4"/>
      <c r="K560" s="4"/>
      <c r="L560" s="5"/>
      <c r="M560" s="5"/>
      <c r="N560" s="5"/>
      <c r="O560" s="5"/>
      <c r="P560" s="4"/>
      <c r="Q560" s="4"/>
      <c r="R560" s="4"/>
      <c r="S560" s="4"/>
    </row>
    <row r="561" spans="10:19" ht="15.75" customHeight="1" x14ac:dyDescent="0.2">
      <c r="J561" s="4"/>
      <c r="K561" s="4"/>
      <c r="L561" s="5"/>
      <c r="M561" s="5"/>
      <c r="N561" s="5"/>
      <c r="O561" s="5"/>
      <c r="P561" s="4"/>
      <c r="Q561" s="4"/>
      <c r="R561" s="4"/>
      <c r="S561" s="4"/>
    </row>
    <row r="562" spans="10:19" ht="15.75" customHeight="1" x14ac:dyDescent="0.2">
      <c r="J562" s="4"/>
      <c r="K562" s="4"/>
      <c r="L562" s="5"/>
      <c r="M562" s="5"/>
      <c r="N562" s="5"/>
      <c r="O562" s="5"/>
      <c r="P562" s="4"/>
      <c r="Q562" s="4"/>
      <c r="R562" s="4"/>
      <c r="S562" s="4"/>
    </row>
    <row r="563" spans="10:19" ht="15.75" customHeight="1" x14ac:dyDescent="0.2">
      <c r="J563" s="4"/>
      <c r="K563" s="4"/>
      <c r="L563" s="5"/>
      <c r="M563" s="5"/>
      <c r="N563" s="5"/>
      <c r="O563" s="5"/>
      <c r="P563" s="4"/>
      <c r="Q563" s="4"/>
      <c r="R563" s="4"/>
      <c r="S563" s="4"/>
    </row>
    <row r="564" spans="10:19" ht="15.75" customHeight="1" x14ac:dyDescent="0.2">
      <c r="J564" s="4"/>
      <c r="K564" s="4"/>
      <c r="L564" s="5"/>
      <c r="M564" s="5"/>
      <c r="N564" s="5"/>
      <c r="O564" s="5"/>
      <c r="P564" s="4"/>
      <c r="Q564" s="4"/>
      <c r="R564" s="4"/>
      <c r="S564" s="4"/>
    </row>
    <row r="565" spans="10:19" ht="15.75" customHeight="1" x14ac:dyDescent="0.2">
      <c r="J565" s="4"/>
      <c r="K565" s="4"/>
      <c r="L565" s="5"/>
      <c r="M565" s="5"/>
      <c r="N565" s="5"/>
      <c r="O565" s="5"/>
      <c r="P565" s="4"/>
      <c r="Q565" s="4"/>
      <c r="R565" s="4"/>
      <c r="S565" s="4"/>
    </row>
    <row r="566" spans="10:19" ht="15.75" customHeight="1" x14ac:dyDescent="0.2">
      <c r="J566" s="4"/>
      <c r="K566" s="4"/>
      <c r="L566" s="5"/>
      <c r="M566" s="5"/>
      <c r="N566" s="5"/>
      <c r="O566" s="5"/>
      <c r="P566" s="4"/>
      <c r="Q566" s="4"/>
      <c r="R566" s="4"/>
      <c r="S566" s="4"/>
    </row>
    <row r="567" spans="10:19" ht="15.75" customHeight="1" x14ac:dyDescent="0.2">
      <c r="J567" s="4"/>
      <c r="K567" s="4"/>
      <c r="L567" s="5"/>
      <c r="M567" s="5"/>
      <c r="N567" s="5"/>
      <c r="O567" s="5"/>
      <c r="P567" s="4"/>
      <c r="Q567" s="4"/>
      <c r="R567" s="4"/>
      <c r="S567" s="4"/>
    </row>
    <row r="568" spans="10:19" ht="15.75" customHeight="1" x14ac:dyDescent="0.2">
      <c r="J568" s="4"/>
      <c r="K568" s="4"/>
      <c r="L568" s="5"/>
      <c r="M568" s="5"/>
      <c r="N568" s="5"/>
      <c r="O568" s="5"/>
      <c r="P568" s="4"/>
      <c r="Q568" s="4"/>
      <c r="R568" s="4"/>
      <c r="S568" s="4"/>
    </row>
    <row r="569" spans="10:19" ht="15.75" customHeight="1" x14ac:dyDescent="0.2">
      <c r="J569" s="4"/>
      <c r="K569" s="4"/>
      <c r="L569" s="5"/>
      <c r="M569" s="5"/>
      <c r="N569" s="5"/>
      <c r="O569" s="5"/>
      <c r="P569" s="4"/>
      <c r="Q569" s="4"/>
      <c r="R569" s="4"/>
      <c r="S569" s="4"/>
    </row>
    <row r="570" spans="10:19" ht="15.75" customHeight="1" x14ac:dyDescent="0.2">
      <c r="J570" s="4"/>
      <c r="K570" s="4"/>
      <c r="L570" s="5"/>
      <c r="M570" s="5"/>
      <c r="N570" s="5"/>
      <c r="O570" s="5"/>
      <c r="P570" s="4"/>
      <c r="Q570" s="4"/>
      <c r="R570" s="4"/>
      <c r="S570" s="4"/>
    </row>
    <row r="571" spans="10:19" ht="15.75" customHeight="1" x14ac:dyDescent="0.2">
      <c r="J571" s="4"/>
      <c r="K571" s="4"/>
      <c r="L571" s="5"/>
      <c r="M571" s="5"/>
      <c r="N571" s="5"/>
      <c r="O571" s="5"/>
      <c r="P571" s="4"/>
      <c r="Q571" s="4"/>
      <c r="R571" s="4"/>
      <c r="S571" s="4"/>
    </row>
    <row r="572" spans="10:19" ht="15.75" customHeight="1" x14ac:dyDescent="0.2">
      <c r="J572" s="4"/>
      <c r="K572" s="4"/>
      <c r="L572" s="5"/>
      <c r="M572" s="5"/>
      <c r="N572" s="5"/>
      <c r="O572" s="5"/>
      <c r="P572" s="4"/>
      <c r="Q572" s="4"/>
      <c r="R572" s="4"/>
      <c r="S572" s="4"/>
    </row>
    <row r="573" spans="10:19" ht="15.75" customHeight="1" x14ac:dyDescent="0.2">
      <c r="J573" s="4"/>
      <c r="K573" s="4"/>
      <c r="L573" s="5"/>
      <c r="M573" s="5"/>
      <c r="N573" s="5"/>
      <c r="O573" s="5"/>
      <c r="P573" s="4"/>
      <c r="Q573" s="4"/>
      <c r="R573" s="4"/>
      <c r="S573" s="4"/>
    </row>
    <row r="574" spans="10:19" ht="15.75" customHeight="1" x14ac:dyDescent="0.2">
      <c r="J574" s="4"/>
      <c r="K574" s="4"/>
      <c r="L574" s="5"/>
      <c r="M574" s="5"/>
      <c r="N574" s="5"/>
      <c r="O574" s="5"/>
      <c r="P574" s="4"/>
      <c r="Q574" s="4"/>
      <c r="R574" s="4"/>
      <c r="S574" s="4"/>
    </row>
    <row r="575" spans="10:19" ht="15.75" customHeight="1" x14ac:dyDescent="0.2">
      <c r="J575" s="4"/>
      <c r="K575" s="4"/>
      <c r="L575" s="5"/>
      <c r="M575" s="5"/>
      <c r="N575" s="5"/>
      <c r="O575" s="5"/>
      <c r="P575" s="4"/>
      <c r="Q575" s="4"/>
      <c r="R575" s="4"/>
      <c r="S575" s="4"/>
    </row>
    <row r="576" spans="10:19" ht="15.75" customHeight="1" x14ac:dyDescent="0.2">
      <c r="J576" s="4"/>
      <c r="K576" s="4"/>
      <c r="L576" s="5"/>
      <c r="M576" s="5"/>
      <c r="N576" s="5"/>
      <c r="O576" s="5"/>
      <c r="P576" s="4"/>
      <c r="Q576" s="4"/>
      <c r="R576" s="4"/>
      <c r="S576" s="4"/>
    </row>
    <row r="577" spans="10:19" ht="15.75" customHeight="1" x14ac:dyDescent="0.2">
      <c r="J577" s="4"/>
      <c r="K577" s="4"/>
      <c r="L577" s="5"/>
      <c r="M577" s="5"/>
      <c r="N577" s="5"/>
      <c r="O577" s="5"/>
      <c r="P577" s="4"/>
      <c r="Q577" s="4"/>
      <c r="R577" s="4"/>
      <c r="S577" s="4"/>
    </row>
    <row r="578" spans="10:19" ht="15.75" customHeight="1" x14ac:dyDescent="0.2">
      <c r="J578" s="4"/>
      <c r="K578" s="4"/>
      <c r="L578" s="5"/>
      <c r="M578" s="5"/>
      <c r="N578" s="5"/>
      <c r="O578" s="5"/>
      <c r="P578" s="4"/>
      <c r="Q578" s="4"/>
      <c r="R578" s="4"/>
      <c r="S578" s="4"/>
    </row>
    <row r="579" spans="10:19" ht="15.75" customHeight="1" x14ac:dyDescent="0.2">
      <c r="J579" s="4"/>
      <c r="K579" s="4"/>
      <c r="L579" s="5"/>
      <c r="M579" s="5"/>
      <c r="N579" s="5"/>
      <c r="O579" s="5"/>
      <c r="P579" s="4"/>
      <c r="Q579" s="4"/>
      <c r="R579" s="4"/>
      <c r="S579" s="4"/>
    </row>
    <row r="580" spans="10:19" ht="15.75" customHeight="1" x14ac:dyDescent="0.2">
      <c r="J580" s="4"/>
      <c r="K580" s="4"/>
      <c r="L580" s="5"/>
      <c r="M580" s="5"/>
      <c r="N580" s="5"/>
      <c r="O580" s="5"/>
      <c r="P580" s="4"/>
      <c r="Q580" s="4"/>
      <c r="R580" s="4"/>
      <c r="S580" s="4"/>
    </row>
    <row r="581" spans="10:19" ht="15.75" customHeight="1" x14ac:dyDescent="0.2">
      <c r="J581" s="4"/>
      <c r="K581" s="4"/>
      <c r="L581" s="5"/>
      <c r="M581" s="5"/>
      <c r="N581" s="5"/>
      <c r="O581" s="5"/>
      <c r="P581" s="4"/>
      <c r="Q581" s="4"/>
      <c r="R581" s="4"/>
      <c r="S581" s="4"/>
    </row>
    <row r="582" spans="10:19" ht="15.75" customHeight="1" x14ac:dyDescent="0.2">
      <c r="J582" s="4"/>
      <c r="K582" s="4"/>
      <c r="L582" s="5"/>
      <c r="M582" s="5"/>
      <c r="N582" s="5"/>
      <c r="O582" s="5"/>
      <c r="P582" s="4"/>
      <c r="Q582" s="4"/>
      <c r="R582" s="4"/>
      <c r="S582" s="4"/>
    </row>
    <row r="583" spans="10:19" ht="15.75" customHeight="1" x14ac:dyDescent="0.2">
      <c r="J583" s="4"/>
      <c r="K583" s="4"/>
      <c r="L583" s="5"/>
      <c r="M583" s="5"/>
      <c r="N583" s="5"/>
      <c r="O583" s="5"/>
      <c r="P583" s="4"/>
      <c r="Q583" s="4"/>
      <c r="R583" s="4"/>
      <c r="S583" s="4"/>
    </row>
    <row r="584" spans="10:19" ht="15.75" customHeight="1" x14ac:dyDescent="0.2">
      <c r="J584" s="4"/>
      <c r="K584" s="4"/>
      <c r="L584" s="5"/>
      <c r="M584" s="5"/>
      <c r="N584" s="5"/>
      <c r="O584" s="5"/>
      <c r="P584" s="4"/>
      <c r="Q584" s="4"/>
      <c r="R584" s="4"/>
      <c r="S584" s="4"/>
    </row>
    <row r="585" spans="10:19" ht="15.75" customHeight="1" x14ac:dyDescent="0.2">
      <c r="J585" s="4"/>
      <c r="K585" s="4"/>
      <c r="L585" s="5"/>
      <c r="M585" s="5"/>
      <c r="N585" s="5"/>
      <c r="O585" s="5"/>
      <c r="P585" s="4"/>
      <c r="Q585" s="4"/>
      <c r="R585" s="4"/>
      <c r="S585" s="4"/>
    </row>
    <row r="586" spans="10:19" ht="15.75" customHeight="1" x14ac:dyDescent="0.2">
      <c r="J586" s="4"/>
      <c r="K586" s="4"/>
      <c r="L586" s="5"/>
      <c r="M586" s="5"/>
      <c r="N586" s="5"/>
      <c r="O586" s="5"/>
      <c r="P586" s="4"/>
      <c r="Q586" s="4"/>
      <c r="R586" s="4"/>
      <c r="S586" s="4"/>
    </row>
    <row r="587" spans="10:19" ht="15.75" customHeight="1" x14ac:dyDescent="0.2">
      <c r="J587" s="4"/>
      <c r="K587" s="4"/>
      <c r="L587" s="5"/>
      <c r="M587" s="5"/>
      <c r="N587" s="5"/>
      <c r="O587" s="5"/>
      <c r="P587" s="4"/>
      <c r="Q587" s="4"/>
      <c r="R587" s="4"/>
      <c r="S587" s="4"/>
    </row>
    <row r="588" spans="10:19" ht="15.75" customHeight="1" x14ac:dyDescent="0.2">
      <c r="J588" s="4"/>
      <c r="K588" s="4"/>
      <c r="L588" s="5"/>
      <c r="M588" s="5"/>
      <c r="N588" s="5"/>
      <c r="O588" s="5"/>
      <c r="P588" s="4"/>
      <c r="Q588" s="4"/>
      <c r="R588" s="4"/>
      <c r="S588" s="4"/>
    </row>
    <row r="589" spans="10:19" ht="15.75" customHeight="1" x14ac:dyDescent="0.2">
      <c r="J589" s="4"/>
      <c r="K589" s="4"/>
      <c r="L589" s="5"/>
      <c r="M589" s="5"/>
      <c r="N589" s="5"/>
      <c r="O589" s="5"/>
      <c r="P589" s="4"/>
      <c r="Q589" s="4"/>
      <c r="R589" s="4"/>
      <c r="S589" s="4"/>
    </row>
    <row r="590" spans="10:19" ht="15.75" customHeight="1" x14ac:dyDescent="0.2">
      <c r="J590" s="4"/>
      <c r="K590" s="4"/>
      <c r="L590" s="5"/>
      <c r="M590" s="5"/>
      <c r="N590" s="5"/>
      <c r="O590" s="5"/>
      <c r="P590" s="4"/>
      <c r="Q590" s="4"/>
      <c r="R590" s="4"/>
      <c r="S590" s="4"/>
    </row>
    <row r="591" spans="10:19" ht="15.75" customHeight="1" x14ac:dyDescent="0.2">
      <c r="J591" s="4"/>
      <c r="K591" s="4"/>
      <c r="L591" s="5"/>
      <c r="M591" s="5"/>
      <c r="N591" s="5"/>
      <c r="O591" s="5"/>
      <c r="P591" s="4"/>
      <c r="Q591" s="4"/>
      <c r="R591" s="4"/>
      <c r="S591" s="4"/>
    </row>
    <row r="592" spans="10:19" ht="15.75" customHeight="1" x14ac:dyDescent="0.2">
      <c r="J592" s="4"/>
      <c r="K592" s="4"/>
      <c r="L592" s="5"/>
      <c r="M592" s="5"/>
      <c r="N592" s="5"/>
      <c r="O592" s="5"/>
      <c r="P592" s="4"/>
      <c r="Q592" s="4"/>
      <c r="R592" s="4"/>
      <c r="S592" s="4"/>
    </row>
    <row r="593" spans="10:19" ht="15.75" customHeight="1" x14ac:dyDescent="0.2">
      <c r="J593" s="4"/>
      <c r="K593" s="4"/>
      <c r="L593" s="5"/>
      <c r="M593" s="5"/>
      <c r="N593" s="5"/>
      <c r="O593" s="5"/>
      <c r="P593" s="4"/>
      <c r="Q593" s="4"/>
      <c r="R593" s="4"/>
      <c r="S593" s="4"/>
    </row>
    <row r="594" spans="10:19" ht="15.75" customHeight="1" x14ac:dyDescent="0.2">
      <c r="J594" s="4"/>
      <c r="K594" s="4"/>
      <c r="L594" s="5"/>
      <c r="M594" s="5"/>
      <c r="N594" s="5"/>
      <c r="O594" s="5"/>
      <c r="P594" s="4"/>
      <c r="Q594" s="4"/>
      <c r="R594" s="4"/>
      <c r="S594" s="4"/>
    </row>
    <row r="595" spans="10:19" ht="15.75" customHeight="1" x14ac:dyDescent="0.2">
      <c r="J595" s="4"/>
      <c r="K595" s="4"/>
      <c r="L595" s="5"/>
      <c r="M595" s="5"/>
      <c r="N595" s="5"/>
      <c r="O595" s="5"/>
      <c r="P595" s="4"/>
      <c r="Q595" s="4"/>
      <c r="R595" s="4"/>
      <c r="S595" s="4"/>
    </row>
    <row r="596" spans="10:19" ht="15.75" customHeight="1" x14ac:dyDescent="0.2">
      <c r="J596" s="4"/>
      <c r="K596" s="4"/>
      <c r="L596" s="5"/>
      <c r="M596" s="5"/>
      <c r="N596" s="5"/>
      <c r="O596" s="5"/>
      <c r="P596" s="4"/>
      <c r="Q596" s="4"/>
      <c r="R596" s="4"/>
      <c r="S596" s="4"/>
    </row>
    <row r="597" spans="10:19" ht="15.75" customHeight="1" x14ac:dyDescent="0.2">
      <c r="J597" s="4"/>
      <c r="K597" s="4"/>
      <c r="L597" s="5"/>
      <c r="M597" s="5"/>
      <c r="N597" s="5"/>
      <c r="O597" s="5"/>
      <c r="P597" s="4"/>
      <c r="Q597" s="4"/>
      <c r="R597" s="4"/>
      <c r="S597" s="4"/>
    </row>
    <row r="598" spans="10:19" ht="15.75" customHeight="1" x14ac:dyDescent="0.2">
      <c r="J598" s="4"/>
      <c r="K598" s="4"/>
      <c r="L598" s="5"/>
      <c r="M598" s="5"/>
      <c r="N598" s="5"/>
      <c r="O598" s="5"/>
      <c r="P598" s="4"/>
      <c r="Q598" s="4"/>
      <c r="R598" s="4"/>
      <c r="S598" s="4"/>
    </row>
    <row r="599" spans="10:19" ht="15.75" customHeight="1" x14ac:dyDescent="0.2">
      <c r="J599" s="4"/>
      <c r="K599" s="4"/>
      <c r="L599" s="5"/>
      <c r="M599" s="5"/>
      <c r="N599" s="5"/>
      <c r="O599" s="5"/>
      <c r="P599" s="4"/>
      <c r="Q599" s="4"/>
      <c r="R599" s="4"/>
      <c r="S599" s="4"/>
    </row>
    <row r="600" spans="10:19" ht="15.75" customHeight="1" x14ac:dyDescent="0.2">
      <c r="J600" s="4"/>
      <c r="K600" s="4"/>
      <c r="L600" s="5"/>
      <c r="M600" s="5"/>
      <c r="N600" s="5"/>
      <c r="O600" s="5"/>
      <c r="P600" s="4"/>
      <c r="Q600" s="4"/>
      <c r="R600" s="4"/>
      <c r="S600" s="4"/>
    </row>
    <row r="601" spans="10:19" ht="15.75" customHeight="1" x14ac:dyDescent="0.2">
      <c r="J601" s="4"/>
      <c r="K601" s="4"/>
      <c r="L601" s="5"/>
      <c r="M601" s="5"/>
      <c r="N601" s="5"/>
      <c r="O601" s="5"/>
      <c r="P601" s="4"/>
      <c r="Q601" s="4"/>
      <c r="R601" s="4"/>
      <c r="S601" s="4"/>
    </row>
    <row r="602" spans="10:19" ht="15.75" customHeight="1" x14ac:dyDescent="0.2">
      <c r="J602" s="4"/>
      <c r="K602" s="4"/>
      <c r="L602" s="5"/>
      <c r="M602" s="5"/>
      <c r="N602" s="5"/>
      <c r="O602" s="5"/>
      <c r="P602" s="4"/>
      <c r="Q602" s="4"/>
      <c r="R602" s="4"/>
      <c r="S602" s="4"/>
    </row>
    <row r="603" spans="10:19" ht="15.75" customHeight="1" x14ac:dyDescent="0.2">
      <c r="J603" s="4"/>
      <c r="K603" s="4"/>
      <c r="L603" s="5"/>
      <c r="M603" s="5"/>
      <c r="N603" s="5"/>
      <c r="O603" s="5"/>
      <c r="P603" s="4"/>
      <c r="Q603" s="4"/>
      <c r="R603" s="4"/>
      <c r="S603" s="4"/>
    </row>
    <row r="604" spans="10:19" ht="15.75" customHeight="1" x14ac:dyDescent="0.2">
      <c r="J604" s="4"/>
      <c r="K604" s="4"/>
      <c r="L604" s="5"/>
      <c r="M604" s="5"/>
      <c r="N604" s="5"/>
      <c r="O604" s="5"/>
      <c r="P604" s="4"/>
      <c r="Q604" s="4"/>
      <c r="R604" s="4"/>
      <c r="S604" s="4"/>
    </row>
    <row r="605" spans="10:19" ht="15.75" customHeight="1" x14ac:dyDescent="0.2">
      <c r="J605" s="4"/>
      <c r="K605" s="4"/>
      <c r="L605" s="5"/>
      <c r="M605" s="5"/>
      <c r="N605" s="5"/>
      <c r="O605" s="5"/>
      <c r="P605" s="4"/>
      <c r="Q605" s="4"/>
      <c r="R605" s="4"/>
      <c r="S605" s="4"/>
    </row>
    <row r="606" spans="10:19" ht="15.75" customHeight="1" x14ac:dyDescent="0.2">
      <c r="J606" s="4"/>
      <c r="K606" s="4"/>
      <c r="L606" s="5"/>
      <c r="M606" s="5"/>
      <c r="N606" s="5"/>
      <c r="O606" s="5"/>
      <c r="P606" s="4"/>
      <c r="Q606" s="4"/>
      <c r="R606" s="4"/>
      <c r="S606" s="4"/>
    </row>
    <row r="607" spans="10:19" ht="15.75" customHeight="1" x14ac:dyDescent="0.2">
      <c r="J607" s="4"/>
      <c r="K607" s="4"/>
      <c r="L607" s="5"/>
      <c r="M607" s="5"/>
      <c r="N607" s="5"/>
      <c r="O607" s="5"/>
      <c r="P607" s="4"/>
      <c r="Q607" s="4"/>
      <c r="R607" s="4"/>
      <c r="S607" s="4"/>
    </row>
    <row r="608" spans="10:19" ht="15.75" customHeight="1" x14ac:dyDescent="0.2">
      <c r="J608" s="4"/>
      <c r="K608" s="4"/>
      <c r="L608" s="5"/>
      <c r="M608" s="5"/>
      <c r="N608" s="5"/>
      <c r="O608" s="5"/>
      <c r="P608" s="4"/>
      <c r="Q608" s="4"/>
      <c r="R608" s="4"/>
      <c r="S608" s="4"/>
    </row>
    <row r="609" spans="10:19" ht="15.75" customHeight="1" x14ac:dyDescent="0.2">
      <c r="J609" s="4"/>
      <c r="K609" s="4"/>
      <c r="L609" s="5"/>
      <c r="M609" s="5"/>
      <c r="N609" s="5"/>
      <c r="O609" s="5"/>
      <c r="P609" s="4"/>
      <c r="Q609" s="4"/>
      <c r="R609" s="4"/>
      <c r="S609" s="4"/>
    </row>
    <row r="610" spans="10:19" ht="15.75" customHeight="1" x14ac:dyDescent="0.2">
      <c r="J610" s="4"/>
      <c r="K610" s="4"/>
      <c r="L610" s="5"/>
      <c r="M610" s="5"/>
      <c r="N610" s="5"/>
      <c r="O610" s="5"/>
      <c r="P610" s="4"/>
      <c r="Q610" s="4"/>
      <c r="R610" s="4"/>
      <c r="S610" s="4"/>
    </row>
    <row r="611" spans="10:19" ht="15.75" customHeight="1" x14ac:dyDescent="0.2">
      <c r="J611" s="4"/>
      <c r="K611" s="4"/>
      <c r="L611" s="5"/>
      <c r="M611" s="5"/>
      <c r="N611" s="5"/>
      <c r="O611" s="5"/>
      <c r="P611" s="4"/>
      <c r="Q611" s="4"/>
      <c r="R611" s="4"/>
      <c r="S611" s="4"/>
    </row>
    <row r="612" spans="10:19" ht="15.75" customHeight="1" x14ac:dyDescent="0.2">
      <c r="J612" s="4"/>
      <c r="K612" s="4"/>
      <c r="L612" s="5"/>
      <c r="M612" s="5"/>
      <c r="N612" s="5"/>
      <c r="O612" s="5"/>
      <c r="P612" s="4"/>
      <c r="Q612" s="4"/>
      <c r="R612" s="4"/>
      <c r="S612" s="4"/>
    </row>
    <row r="613" spans="10:19" ht="15.75" customHeight="1" x14ac:dyDescent="0.2">
      <c r="J613" s="4"/>
      <c r="K613" s="4"/>
      <c r="L613" s="5"/>
      <c r="M613" s="5"/>
      <c r="N613" s="5"/>
      <c r="O613" s="5"/>
      <c r="P613" s="4"/>
      <c r="Q613" s="4"/>
      <c r="R613" s="4"/>
      <c r="S613" s="4"/>
    </row>
    <row r="614" spans="10:19" ht="15.75" customHeight="1" x14ac:dyDescent="0.2">
      <c r="J614" s="4"/>
      <c r="K614" s="4"/>
      <c r="L614" s="5"/>
      <c r="M614" s="5"/>
      <c r="N614" s="5"/>
      <c r="O614" s="5"/>
      <c r="P614" s="4"/>
      <c r="Q614" s="4"/>
      <c r="R614" s="4"/>
      <c r="S614" s="4"/>
    </row>
    <row r="615" spans="10:19" ht="15.75" customHeight="1" x14ac:dyDescent="0.2">
      <c r="J615" s="4"/>
      <c r="K615" s="4"/>
      <c r="L615" s="5"/>
      <c r="M615" s="5"/>
      <c r="N615" s="5"/>
      <c r="O615" s="5"/>
      <c r="P615" s="4"/>
      <c r="Q615" s="4"/>
      <c r="R615" s="4"/>
      <c r="S615" s="4"/>
    </row>
    <row r="616" spans="10:19" ht="15.75" customHeight="1" x14ac:dyDescent="0.2">
      <c r="J616" s="4"/>
      <c r="K616" s="4"/>
      <c r="L616" s="5"/>
      <c r="M616" s="5"/>
      <c r="N616" s="5"/>
      <c r="O616" s="5"/>
      <c r="P616" s="4"/>
      <c r="Q616" s="4"/>
      <c r="R616" s="4"/>
      <c r="S616" s="4"/>
    </row>
    <row r="617" spans="10:19" ht="15.75" customHeight="1" x14ac:dyDescent="0.2">
      <c r="J617" s="4"/>
      <c r="K617" s="4"/>
      <c r="L617" s="5"/>
      <c r="M617" s="5"/>
      <c r="N617" s="5"/>
      <c r="O617" s="5"/>
      <c r="P617" s="4"/>
      <c r="Q617" s="4"/>
      <c r="R617" s="4"/>
      <c r="S617" s="4"/>
    </row>
    <row r="618" spans="10:19" ht="15.75" customHeight="1" x14ac:dyDescent="0.2">
      <c r="J618" s="4"/>
      <c r="K618" s="4"/>
      <c r="L618" s="5"/>
      <c r="M618" s="5"/>
      <c r="N618" s="5"/>
      <c r="O618" s="5"/>
      <c r="P618" s="4"/>
      <c r="Q618" s="4"/>
      <c r="R618" s="4"/>
      <c r="S618" s="4"/>
    </row>
    <row r="619" spans="10:19" ht="15.75" customHeight="1" x14ac:dyDescent="0.2">
      <c r="J619" s="4"/>
      <c r="K619" s="4"/>
      <c r="L619" s="5"/>
      <c r="M619" s="5"/>
      <c r="N619" s="5"/>
      <c r="O619" s="5"/>
      <c r="P619" s="4"/>
      <c r="Q619" s="4"/>
      <c r="R619" s="4"/>
      <c r="S619" s="4"/>
    </row>
    <row r="620" spans="10:19" ht="15.75" customHeight="1" x14ac:dyDescent="0.2">
      <c r="J620" s="4"/>
      <c r="K620" s="4"/>
      <c r="L620" s="5"/>
      <c r="M620" s="5"/>
      <c r="N620" s="5"/>
      <c r="O620" s="5"/>
      <c r="P620" s="4"/>
      <c r="Q620" s="4"/>
      <c r="R620" s="4"/>
      <c r="S620" s="4"/>
    </row>
    <row r="621" spans="10:19" ht="15.75" customHeight="1" x14ac:dyDescent="0.2">
      <c r="J621" s="4"/>
      <c r="K621" s="4"/>
      <c r="L621" s="5"/>
      <c r="M621" s="5"/>
      <c r="N621" s="5"/>
      <c r="O621" s="5"/>
      <c r="P621" s="4"/>
      <c r="Q621" s="4"/>
      <c r="R621" s="4"/>
      <c r="S621" s="4"/>
    </row>
    <row r="622" spans="10:19" ht="15.75" customHeight="1" x14ac:dyDescent="0.2">
      <c r="J622" s="4"/>
      <c r="K622" s="4"/>
      <c r="L622" s="5"/>
      <c r="M622" s="5"/>
      <c r="N622" s="5"/>
      <c r="O622" s="5"/>
      <c r="P622" s="4"/>
      <c r="Q622" s="4"/>
      <c r="R622" s="4"/>
      <c r="S622" s="4"/>
    </row>
    <row r="623" spans="10:19" ht="15.75" customHeight="1" x14ac:dyDescent="0.2">
      <c r="J623" s="4"/>
      <c r="K623" s="4"/>
      <c r="L623" s="5"/>
      <c r="M623" s="5"/>
      <c r="N623" s="5"/>
      <c r="O623" s="5"/>
      <c r="P623" s="4"/>
      <c r="Q623" s="4"/>
      <c r="R623" s="4"/>
      <c r="S623" s="4"/>
    </row>
    <row r="624" spans="10:19" ht="15.75" customHeight="1" x14ac:dyDescent="0.2">
      <c r="J624" s="4"/>
      <c r="K624" s="4"/>
      <c r="L624" s="5"/>
      <c r="M624" s="5"/>
      <c r="N624" s="5"/>
      <c r="O624" s="5"/>
      <c r="P624" s="4"/>
      <c r="Q624" s="4"/>
      <c r="R624" s="4"/>
      <c r="S624" s="4"/>
    </row>
    <row r="625" spans="10:19" ht="15.75" customHeight="1" x14ac:dyDescent="0.2">
      <c r="J625" s="4"/>
      <c r="K625" s="4"/>
      <c r="L625" s="5"/>
      <c r="M625" s="5"/>
      <c r="N625" s="5"/>
      <c r="O625" s="5"/>
      <c r="P625" s="4"/>
      <c r="Q625" s="4"/>
      <c r="R625" s="4"/>
      <c r="S625" s="4"/>
    </row>
    <row r="626" spans="10:19" ht="15.75" customHeight="1" x14ac:dyDescent="0.2">
      <c r="J626" s="4"/>
      <c r="K626" s="4"/>
      <c r="L626" s="5"/>
      <c r="M626" s="5"/>
      <c r="N626" s="5"/>
      <c r="O626" s="5"/>
      <c r="P626" s="4"/>
      <c r="Q626" s="4"/>
      <c r="R626" s="4"/>
      <c r="S626" s="4"/>
    </row>
    <row r="627" spans="10:19" ht="15.75" customHeight="1" x14ac:dyDescent="0.2">
      <c r="J627" s="4"/>
      <c r="K627" s="4"/>
      <c r="L627" s="5"/>
      <c r="M627" s="5"/>
      <c r="N627" s="5"/>
      <c r="O627" s="5"/>
      <c r="P627" s="4"/>
      <c r="Q627" s="4"/>
      <c r="R627" s="4"/>
      <c r="S627" s="4"/>
    </row>
    <row r="628" spans="10:19" ht="15.75" customHeight="1" x14ac:dyDescent="0.2">
      <c r="J628" s="4"/>
      <c r="K628" s="4"/>
      <c r="L628" s="5"/>
      <c r="M628" s="5"/>
      <c r="N628" s="5"/>
      <c r="O628" s="5"/>
      <c r="P628" s="4"/>
      <c r="Q628" s="4"/>
      <c r="R628" s="4"/>
      <c r="S628" s="4"/>
    </row>
    <row r="629" spans="10:19" ht="15.75" customHeight="1" x14ac:dyDescent="0.2">
      <c r="J629" s="4"/>
      <c r="K629" s="4"/>
      <c r="L629" s="5"/>
      <c r="M629" s="5"/>
      <c r="N629" s="5"/>
      <c r="O629" s="5"/>
      <c r="P629" s="4"/>
      <c r="Q629" s="4"/>
      <c r="R629" s="4"/>
      <c r="S629" s="4"/>
    </row>
    <row r="630" spans="10:19" ht="15.75" customHeight="1" x14ac:dyDescent="0.2">
      <c r="J630" s="4"/>
      <c r="K630" s="4"/>
      <c r="L630" s="5"/>
      <c r="M630" s="5"/>
      <c r="N630" s="5"/>
      <c r="O630" s="5"/>
      <c r="P630" s="4"/>
      <c r="Q630" s="4"/>
      <c r="R630" s="4"/>
      <c r="S630" s="4"/>
    </row>
    <row r="631" spans="10:19" ht="15.75" customHeight="1" x14ac:dyDescent="0.2">
      <c r="J631" s="4"/>
      <c r="K631" s="4"/>
      <c r="L631" s="5"/>
      <c r="M631" s="5"/>
      <c r="N631" s="5"/>
      <c r="O631" s="5"/>
      <c r="P631" s="4"/>
      <c r="Q631" s="4"/>
      <c r="R631" s="4"/>
      <c r="S631" s="4"/>
    </row>
    <row r="632" spans="10:19" ht="15.75" customHeight="1" x14ac:dyDescent="0.2">
      <c r="J632" s="4"/>
      <c r="K632" s="4"/>
      <c r="L632" s="5"/>
      <c r="M632" s="5"/>
      <c r="N632" s="5"/>
      <c r="O632" s="5"/>
      <c r="P632" s="4"/>
      <c r="Q632" s="4"/>
      <c r="R632" s="4"/>
      <c r="S632" s="4"/>
    </row>
    <row r="633" spans="10:19" ht="15.75" customHeight="1" x14ac:dyDescent="0.2">
      <c r="J633" s="4"/>
      <c r="K633" s="4"/>
      <c r="L633" s="5"/>
      <c r="M633" s="5"/>
      <c r="N633" s="5"/>
      <c r="O633" s="5"/>
      <c r="P633" s="4"/>
      <c r="Q633" s="4"/>
      <c r="R633" s="4"/>
      <c r="S633" s="4"/>
    </row>
    <row r="634" spans="10:19" ht="15.75" customHeight="1" x14ac:dyDescent="0.2">
      <c r="J634" s="4"/>
      <c r="K634" s="4"/>
      <c r="L634" s="5"/>
      <c r="M634" s="5"/>
      <c r="N634" s="5"/>
      <c r="O634" s="5"/>
      <c r="P634" s="4"/>
      <c r="Q634" s="4"/>
      <c r="R634" s="4"/>
      <c r="S634" s="4"/>
    </row>
    <row r="635" spans="10:19" ht="15.75" customHeight="1" x14ac:dyDescent="0.2">
      <c r="J635" s="4"/>
      <c r="K635" s="4"/>
      <c r="L635" s="5"/>
      <c r="M635" s="5"/>
      <c r="N635" s="5"/>
      <c r="O635" s="5"/>
      <c r="P635" s="4"/>
      <c r="Q635" s="4"/>
      <c r="R635" s="4"/>
      <c r="S635" s="4"/>
    </row>
    <row r="636" spans="10:19" ht="15.75" customHeight="1" x14ac:dyDescent="0.2">
      <c r="J636" s="4"/>
      <c r="K636" s="4"/>
      <c r="L636" s="5"/>
      <c r="M636" s="5"/>
      <c r="N636" s="5"/>
      <c r="O636" s="5"/>
      <c r="P636" s="4"/>
      <c r="Q636" s="4"/>
      <c r="R636" s="4"/>
      <c r="S636" s="4"/>
    </row>
    <row r="637" spans="10:19" ht="15.75" customHeight="1" x14ac:dyDescent="0.2">
      <c r="J637" s="4"/>
      <c r="K637" s="4"/>
      <c r="L637" s="5"/>
      <c r="M637" s="5"/>
      <c r="N637" s="5"/>
      <c r="O637" s="5"/>
      <c r="P637" s="4"/>
      <c r="Q637" s="4"/>
      <c r="R637" s="4"/>
      <c r="S637" s="4"/>
    </row>
    <row r="638" spans="10:19" ht="15.75" customHeight="1" x14ac:dyDescent="0.2">
      <c r="J638" s="4"/>
      <c r="K638" s="4"/>
      <c r="L638" s="5"/>
      <c r="M638" s="5"/>
      <c r="N638" s="5"/>
      <c r="O638" s="5"/>
      <c r="P638" s="4"/>
      <c r="Q638" s="4"/>
      <c r="R638" s="4"/>
      <c r="S638" s="4"/>
    </row>
    <row r="639" spans="10:19" ht="15.75" customHeight="1" x14ac:dyDescent="0.2">
      <c r="J639" s="4"/>
      <c r="K639" s="4"/>
      <c r="L639" s="5"/>
      <c r="M639" s="5"/>
      <c r="N639" s="5"/>
      <c r="O639" s="5"/>
      <c r="P639" s="4"/>
      <c r="Q639" s="4"/>
      <c r="R639" s="4"/>
      <c r="S639" s="4"/>
    </row>
    <row r="640" spans="10:19" ht="15.75" customHeight="1" x14ac:dyDescent="0.2">
      <c r="J640" s="4"/>
      <c r="K640" s="4"/>
      <c r="L640" s="5"/>
      <c r="M640" s="5"/>
      <c r="N640" s="5"/>
      <c r="O640" s="5"/>
      <c r="P640" s="4"/>
      <c r="Q640" s="4"/>
      <c r="R640" s="4"/>
      <c r="S640" s="4"/>
    </row>
    <row r="641" spans="10:19" ht="15.75" customHeight="1" x14ac:dyDescent="0.2">
      <c r="J641" s="4"/>
      <c r="K641" s="4"/>
      <c r="L641" s="5"/>
      <c r="M641" s="5"/>
      <c r="N641" s="5"/>
      <c r="O641" s="5"/>
      <c r="P641" s="4"/>
      <c r="Q641" s="4"/>
      <c r="R641" s="4"/>
      <c r="S641" s="4"/>
    </row>
    <row r="642" spans="10:19" ht="15.75" customHeight="1" x14ac:dyDescent="0.2">
      <c r="J642" s="4"/>
      <c r="K642" s="4"/>
      <c r="L642" s="5"/>
      <c r="M642" s="5"/>
      <c r="N642" s="5"/>
      <c r="O642" s="5"/>
      <c r="P642" s="4"/>
      <c r="Q642" s="4"/>
      <c r="R642" s="4"/>
      <c r="S642" s="4"/>
    </row>
    <row r="643" spans="10:19" ht="15.75" customHeight="1" x14ac:dyDescent="0.2">
      <c r="J643" s="4"/>
      <c r="K643" s="4"/>
      <c r="L643" s="5"/>
      <c r="M643" s="5"/>
      <c r="N643" s="5"/>
      <c r="O643" s="5"/>
      <c r="P643" s="4"/>
      <c r="Q643" s="4"/>
      <c r="R643" s="4"/>
      <c r="S643" s="4"/>
    </row>
    <row r="644" spans="10:19" ht="15.75" customHeight="1" x14ac:dyDescent="0.2">
      <c r="J644" s="4"/>
      <c r="K644" s="4"/>
      <c r="L644" s="5"/>
      <c r="M644" s="5"/>
      <c r="N644" s="5"/>
      <c r="O644" s="5"/>
      <c r="P644" s="4"/>
      <c r="Q644" s="4"/>
      <c r="R644" s="4"/>
      <c r="S644" s="4"/>
    </row>
    <row r="645" spans="10:19" ht="15.75" customHeight="1" x14ac:dyDescent="0.2">
      <c r="J645" s="4"/>
      <c r="K645" s="4"/>
      <c r="L645" s="5"/>
      <c r="M645" s="5"/>
      <c r="N645" s="5"/>
      <c r="O645" s="5"/>
      <c r="P645" s="4"/>
      <c r="Q645" s="4"/>
      <c r="R645" s="4"/>
      <c r="S645" s="4"/>
    </row>
    <row r="646" spans="10:19" ht="15.75" customHeight="1" x14ac:dyDescent="0.2">
      <c r="J646" s="4"/>
      <c r="K646" s="4"/>
      <c r="L646" s="5"/>
      <c r="M646" s="5"/>
      <c r="N646" s="5"/>
      <c r="O646" s="5"/>
      <c r="P646" s="4"/>
      <c r="Q646" s="4"/>
      <c r="R646" s="4"/>
      <c r="S646" s="4"/>
    </row>
    <row r="647" spans="10:19" ht="15.75" customHeight="1" x14ac:dyDescent="0.2">
      <c r="J647" s="4"/>
      <c r="K647" s="4"/>
      <c r="L647" s="5"/>
      <c r="M647" s="5"/>
      <c r="N647" s="5"/>
      <c r="O647" s="5"/>
      <c r="P647" s="4"/>
      <c r="Q647" s="4"/>
      <c r="R647" s="4"/>
      <c r="S647" s="4"/>
    </row>
    <row r="648" spans="10:19" ht="15.75" customHeight="1" x14ac:dyDescent="0.2">
      <c r="J648" s="4"/>
      <c r="K648" s="4"/>
      <c r="L648" s="5"/>
      <c r="M648" s="5"/>
      <c r="N648" s="5"/>
      <c r="O648" s="5"/>
      <c r="P648" s="4"/>
      <c r="Q648" s="4"/>
      <c r="R648" s="4"/>
      <c r="S648" s="4"/>
    </row>
    <row r="649" spans="10:19" ht="15.75" customHeight="1" x14ac:dyDescent="0.2">
      <c r="J649" s="4"/>
      <c r="K649" s="4"/>
      <c r="L649" s="5"/>
      <c r="M649" s="5"/>
      <c r="N649" s="5"/>
      <c r="O649" s="5"/>
      <c r="P649" s="4"/>
      <c r="Q649" s="4"/>
      <c r="R649" s="4"/>
      <c r="S649" s="4"/>
    </row>
    <row r="650" spans="10:19" ht="15.75" customHeight="1" x14ac:dyDescent="0.2">
      <c r="J650" s="4"/>
      <c r="K650" s="4"/>
      <c r="L650" s="5"/>
      <c r="M650" s="5"/>
      <c r="N650" s="5"/>
      <c r="O650" s="5"/>
      <c r="P650" s="4"/>
      <c r="Q650" s="4"/>
      <c r="R650" s="4"/>
      <c r="S650" s="4"/>
    </row>
    <row r="651" spans="10:19" ht="15.75" customHeight="1" x14ac:dyDescent="0.2">
      <c r="J651" s="4"/>
      <c r="K651" s="4"/>
      <c r="L651" s="5"/>
      <c r="M651" s="5"/>
      <c r="N651" s="5"/>
      <c r="O651" s="5"/>
      <c r="P651" s="4"/>
      <c r="Q651" s="4"/>
      <c r="R651" s="4"/>
      <c r="S651" s="4"/>
    </row>
    <row r="652" spans="10:19" ht="15.75" customHeight="1" x14ac:dyDescent="0.2">
      <c r="J652" s="4"/>
      <c r="K652" s="4"/>
      <c r="L652" s="5"/>
      <c r="M652" s="5"/>
      <c r="N652" s="5"/>
      <c r="O652" s="5"/>
      <c r="P652" s="4"/>
      <c r="Q652" s="4"/>
      <c r="R652" s="4"/>
      <c r="S652" s="4"/>
    </row>
    <row r="653" spans="10:19" ht="15.75" customHeight="1" x14ac:dyDescent="0.2">
      <c r="J653" s="4"/>
      <c r="K653" s="4"/>
      <c r="L653" s="5"/>
      <c r="M653" s="5"/>
      <c r="N653" s="5"/>
      <c r="O653" s="5"/>
      <c r="P653" s="4"/>
      <c r="Q653" s="4"/>
      <c r="R653" s="4"/>
      <c r="S653" s="4"/>
    </row>
    <row r="654" spans="10:19" ht="15.75" customHeight="1" x14ac:dyDescent="0.2">
      <c r="J654" s="4"/>
      <c r="K654" s="4"/>
      <c r="L654" s="5"/>
      <c r="M654" s="5"/>
      <c r="N654" s="5"/>
      <c r="O654" s="5"/>
      <c r="P654" s="4"/>
      <c r="Q654" s="4"/>
      <c r="R654" s="4"/>
      <c r="S654" s="4"/>
    </row>
    <row r="655" spans="10:19" ht="15.75" customHeight="1" x14ac:dyDescent="0.2">
      <c r="J655" s="4"/>
      <c r="K655" s="4"/>
      <c r="L655" s="5"/>
      <c r="M655" s="5"/>
      <c r="N655" s="5"/>
      <c r="O655" s="5"/>
      <c r="P655" s="4"/>
      <c r="Q655" s="4"/>
      <c r="R655" s="4"/>
      <c r="S655" s="4"/>
    </row>
    <row r="656" spans="10:19" ht="15.75" customHeight="1" x14ac:dyDescent="0.2">
      <c r="J656" s="4"/>
      <c r="K656" s="4"/>
      <c r="L656" s="5"/>
      <c r="M656" s="5"/>
      <c r="N656" s="5"/>
      <c r="O656" s="5"/>
      <c r="P656" s="4"/>
      <c r="Q656" s="4"/>
      <c r="R656" s="4"/>
      <c r="S656" s="4"/>
    </row>
    <row r="657" spans="10:19" ht="15.75" customHeight="1" x14ac:dyDescent="0.2">
      <c r="J657" s="4"/>
      <c r="K657" s="4"/>
      <c r="L657" s="5"/>
      <c r="M657" s="5"/>
      <c r="N657" s="5"/>
      <c r="O657" s="5"/>
      <c r="P657" s="4"/>
      <c r="Q657" s="4"/>
      <c r="R657" s="4"/>
      <c r="S657" s="4"/>
    </row>
    <row r="658" spans="10:19" ht="15.75" customHeight="1" x14ac:dyDescent="0.2">
      <c r="J658" s="4"/>
      <c r="K658" s="4"/>
      <c r="L658" s="5"/>
      <c r="M658" s="5"/>
      <c r="N658" s="5"/>
      <c r="O658" s="5"/>
      <c r="P658" s="4"/>
      <c r="Q658" s="4"/>
      <c r="R658" s="4"/>
      <c r="S658" s="4"/>
    </row>
    <row r="659" spans="10:19" ht="15.75" customHeight="1" x14ac:dyDescent="0.2">
      <c r="J659" s="4"/>
      <c r="K659" s="4"/>
      <c r="L659" s="5"/>
      <c r="M659" s="5"/>
      <c r="N659" s="5"/>
      <c r="O659" s="5"/>
      <c r="P659" s="4"/>
      <c r="Q659" s="4"/>
      <c r="R659" s="4"/>
      <c r="S659" s="4"/>
    </row>
    <row r="660" spans="10:19" ht="15.75" customHeight="1" x14ac:dyDescent="0.2">
      <c r="J660" s="4"/>
      <c r="K660" s="4"/>
      <c r="L660" s="5"/>
      <c r="M660" s="5"/>
      <c r="N660" s="5"/>
      <c r="O660" s="5"/>
      <c r="P660" s="4"/>
      <c r="Q660" s="4"/>
      <c r="R660" s="4"/>
      <c r="S660" s="4"/>
    </row>
    <row r="661" spans="10:19" ht="15.75" customHeight="1" x14ac:dyDescent="0.2">
      <c r="J661" s="4"/>
      <c r="K661" s="4"/>
      <c r="L661" s="5"/>
      <c r="M661" s="5"/>
      <c r="N661" s="5"/>
      <c r="O661" s="5"/>
      <c r="P661" s="4"/>
      <c r="Q661" s="4"/>
      <c r="R661" s="4"/>
      <c r="S661" s="4"/>
    </row>
    <row r="662" spans="10:19" ht="15.75" customHeight="1" x14ac:dyDescent="0.2">
      <c r="J662" s="4"/>
      <c r="K662" s="4"/>
      <c r="L662" s="5"/>
      <c r="M662" s="5"/>
      <c r="N662" s="5"/>
      <c r="O662" s="5"/>
      <c r="P662" s="4"/>
      <c r="Q662" s="4"/>
      <c r="R662" s="4"/>
      <c r="S662" s="4"/>
    </row>
    <row r="663" spans="10:19" ht="15.75" customHeight="1" x14ac:dyDescent="0.2">
      <c r="J663" s="4"/>
      <c r="K663" s="4"/>
      <c r="L663" s="5"/>
      <c r="M663" s="5"/>
      <c r="N663" s="5"/>
      <c r="O663" s="5"/>
      <c r="P663" s="4"/>
      <c r="Q663" s="4"/>
      <c r="R663" s="4"/>
      <c r="S663" s="4"/>
    </row>
    <row r="664" spans="10:19" ht="15.75" customHeight="1" x14ac:dyDescent="0.2">
      <c r="J664" s="4"/>
      <c r="K664" s="4"/>
      <c r="L664" s="5"/>
      <c r="M664" s="5"/>
      <c r="N664" s="5"/>
      <c r="O664" s="5"/>
      <c r="P664" s="4"/>
      <c r="Q664" s="4"/>
      <c r="R664" s="4"/>
      <c r="S664" s="4"/>
    </row>
    <row r="665" spans="10:19" ht="15.75" customHeight="1" x14ac:dyDescent="0.2">
      <c r="J665" s="4"/>
      <c r="K665" s="4"/>
      <c r="L665" s="5"/>
      <c r="M665" s="5"/>
      <c r="N665" s="5"/>
      <c r="O665" s="5"/>
      <c r="P665" s="4"/>
      <c r="Q665" s="4"/>
      <c r="R665" s="4"/>
      <c r="S665" s="4"/>
    </row>
    <row r="666" spans="10:19" ht="15.75" customHeight="1" x14ac:dyDescent="0.2">
      <c r="J666" s="4"/>
      <c r="K666" s="4"/>
      <c r="L666" s="5"/>
      <c r="M666" s="5"/>
      <c r="N666" s="5"/>
      <c r="O666" s="5"/>
      <c r="P666" s="4"/>
      <c r="Q666" s="4"/>
      <c r="R666" s="4"/>
      <c r="S666" s="4"/>
    </row>
    <row r="667" spans="10:19" ht="15.75" customHeight="1" x14ac:dyDescent="0.2">
      <c r="J667" s="4"/>
      <c r="K667" s="4"/>
      <c r="L667" s="5"/>
      <c r="M667" s="5"/>
      <c r="N667" s="5"/>
      <c r="O667" s="5"/>
      <c r="P667" s="4"/>
      <c r="Q667" s="4"/>
      <c r="R667" s="4"/>
      <c r="S667" s="4"/>
    </row>
    <row r="668" spans="10:19" ht="15.75" customHeight="1" x14ac:dyDescent="0.2">
      <c r="J668" s="4"/>
      <c r="K668" s="4"/>
      <c r="L668" s="5"/>
      <c r="M668" s="5"/>
      <c r="N668" s="5"/>
      <c r="O668" s="5"/>
      <c r="P668" s="4"/>
      <c r="Q668" s="4"/>
      <c r="R668" s="4"/>
      <c r="S668" s="4"/>
    </row>
    <row r="669" spans="10:19" ht="15.75" customHeight="1" x14ac:dyDescent="0.2">
      <c r="J669" s="4"/>
      <c r="K669" s="4"/>
      <c r="L669" s="5"/>
      <c r="M669" s="5"/>
      <c r="N669" s="5"/>
      <c r="O669" s="5"/>
      <c r="P669" s="4"/>
      <c r="Q669" s="4"/>
      <c r="R669" s="4"/>
      <c r="S669" s="4"/>
    </row>
    <row r="670" spans="10:19" ht="15.75" customHeight="1" x14ac:dyDescent="0.2">
      <c r="J670" s="4"/>
      <c r="K670" s="4"/>
      <c r="L670" s="5"/>
      <c r="M670" s="5"/>
      <c r="N670" s="5"/>
      <c r="O670" s="5"/>
      <c r="P670" s="4"/>
      <c r="Q670" s="4"/>
      <c r="R670" s="4"/>
      <c r="S670" s="4"/>
    </row>
    <row r="671" spans="10:19" ht="15.75" customHeight="1" x14ac:dyDescent="0.2">
      <c r="J671" s="4"/>
      <c r="K671" s="4"/>
      <c r="L671" s="5"/>
      <c r="M671" s="5"/>
      <c r="N671" s="5"/>
      <c r="O671" s="5"/>
      <c r="P671" s="4"/>
      <c r="Q671" s="4"/>
      <c r="R671" s="4"/>
      <c r="S671" s="4"/>
    </row>
    <row r="672" spans="10:19" ht="15.75" customHeight="1" x14ac:dyDescent="0.2">
      <c r="J672" s="4"/>
      <c r="K672" s="4"/>
      <c r="L672" s="5"/>
      <c r="M672" s="5"/>
      <c r="N672" s="5"/>
      <c r="O672" s="5"/>
      <c r="P672" s="4"/>
      <c r="Q672" s="4"/>
      <c r="R672" s="4"/>
      <c r="S672" s="4"/>
    </row>
    <row r="673" spans="10:19" ht="15.75" customHeight="1" x14ac:dyDescent="0.2">
      <c r="J673" s="4"/>
      <c r="K673" s="4"/>
      <c r="L673" s="5"/>
      <c r="M673" s="5"/>
      <c r="N673" s="5"/>
      <c r="O673" s="5"/>
      <c r="P673" s="4"/>
      <c r="Q673" s="4"/>
      <c r="R673" s="4"/>
      <c r="S673" s="4"/>
    </row>
    <row r="674" spans="10:19" ht="15.75" customHeight="1" x14ac:dyDescent="0.2">
      <c r="J674" s="4"/>
      <c r="K674" s="4"/>
      <c r="L674" s="5"/>
      <c r="M674" s="5"/>
      <c r="N674" s="5"/>
      <c r="O674" s="5"/>
      <c r="P674" s="4"/>
      <c r="Q674" s="4"/>
      <c r="R674" s="4"/>
      <c r="S674" s="4"/>
    </row>
    <row r="675" spans="10:19" ht="15.75" customHeight="1" x14ac:dyDescent="0.2">
      <c r="J675" s="4"/>
      <c r="K675" s="4"/>
      <c r="L675" s="5"/>
      <c r="M675" s="5"/>
      <c r="N675" s="5"/>
      <c r="O675" s="5"/>
      <c r="P675" s="4"/>
      <c r="Q675" s="4"/>
      <c r="R675" s="4"/>
      <c r="S675" s="4"/>
    </row>
    <row r="676" spans="10:19" ht="15.75" customHeight="1" x14ac:dyDescent="0.2">
      <c r="J676" s="4"/>
      <c r="K676" s="4"/>
      <c r="L676" s="5"/>
      <c r="M676" s="5"/>
      <c r="N676" s="5"/>
      <c r="O676" s="5"/>
      <c r="P676" s="4"/>
      <c r="Q676" s="4"/>
      <c r="R676" s="4"/>
      <c r="S676" s="4"/>
    </row>
    <row r="677" spans="10:19" ht="15.75" customHeight="1" x14ac:dyDescent="0.2">
      <c r="J677" s="4"/>
      <c r="K677" s="4"/>
      <c r="L677" s="5"/>
      <c r="M677" s="5"/>
      <c r="N677" s="5"/>
      <c r="O677" s="5"/>
      <c r="P677" s="4"/>
      <c r="Q677" s="4"/>
      <c r="R677" s="4"/>
      <c r="S677" s="4"/>
    </row>
    <row r="678" spans="10:19" ht="15.75" customHeight="1" x14ac:dyDescent="0.2">
      <c r="J678" s="4"/>
      <c r="K678" s="4"/>
      <c r="L678" s="5"/>
      <c r="M678" s="5"/>
      <c r="N678" s="5"/>
      <c r="O678" s="5"/>
      <c r="P678" s="4"/>
      <c r="Q678" s="4"/>
      <c r="R678" s="4"/>
      <c r="S678" s="4"/>
    </row>
    <row r="679" spans="10:19" ht="15.75" customHeight="1" x14ac:dyDescent="0.2">
      <c r="J679" s="4"/>
      <c r="K679" s="4"/>
      <c r="L679" s="5"/>
      <c r="M679" s="5"/>
      <c r="N679" s="5"/>
      <c r="O679" s="5"/>
      <c r="P679" s="4"/>
      <c r="Q679" s="4"/>
      <c r="R679" s="4"/>
      <c r="S679" s="4"/>
    </row>
    <row r="680" spans="10:19" ht="15.75" customHeight="1" x14ac:dyDescent="0.2">
      <c r="J680" s="4"/>
      <c r="K680" s="4"/>
      <c r="L680" s="5"/>
      <c r="M680" s="5"/>
      <c r="N680" s="5"/>
      <c r="O680" s="5"/>
      <c r="P680" s="4"/>
      <c r="Q680" s="4"/>
      <c r="R680" s="4"/>
      <c r="S680" s="4"/>
    </row>
    <row r="681" spans="10:19" ht="15.75" customHeight="1" x14ac:dyDescent="0.2">
      <c r="J681" s="4"/>
      <c r="K681" s="4"/>
      <c r="L681" s="5"/>
      <c r="M681" s="5"/>
      <c r="N681" s="5"/>
      <c r="O681" s="5"/>
      <c r="P681" s="4"/>
      <c r="Q681" s="4"/>
      <c r="R681" s="4"/>
      <c r="S681" s="4"/>
    </row>
    <row r="682" spans="10:19" ht="15.75" customHeight="1" x14ac:dyDescent="0.2">
      <c r="J682" s="4"/>
      <c r="K682" s="4"/>
      <c r="L682" s="5"/>
      <c r="M682" s="5"/>
      <c r="N682" s="5"/>
      <c r="O682" s="5"/>
      <c r="P682" s="4"/>
      <c r="Q682" s="4"/>
      <c r="R682" s="4"/>
      <c r="S682" s="4"/>
    </row>
    <row r="683" spans="10:19" ht="15.75" customHeight="1" x14ac:dyDescent="0.2">
      <c r="J683" s="4"/>
      <c r="K683" s="4"/>
      <c r="L683" s="5"/>
      <c r="M683" s="5"/>
      <c r="N683" s="5"/>
      <c r="O683" s="5"/>
      <c r="P683" s="4"/>
      <c r="Q683" s="4"/>
      <c r="R683" s="4"/>
      <c r="S683" s="4"/>
    </row>
    <row r="684" spans="10:19" ht="15.75" customHeight="1" x14ac:dyDescent="0.2">
      <c r="J684" s="4"/>
      <c r="K684" s="4"/>
      <c r="L684" s="5"/>
      <c r="M684" s="5"/>
      <c r="N684" s="5"/>
      <c r="O684" s="5"/>
      <c r="P684" s="4"/>
      <c r="Q684" s="4"/>
      <c r="R684" s="4"/>
      <c r="S684" s="4"/>
    </row>
    <row r="685" spans="10:19" ht="15.75" customHeight="1" x14ac:dyDescent="0.2">
      <c r="J685" s="4"/>
      <c r="K685" s="4"/>
      <c r="L685" s="5"/>
      <c r="M685" s="5"/>
      <c r="N685" s="5"/>
      <c r="O685" s="5"/>
      <c r="P685" s="4"/>
      <c r="Q685" s="4"/>
      <c r="R685" s="4"/>
      <c r="S685" s="4"/>
    </row>
    <row r="686" spans="10:19" ht="15.75" customHeight="1" x14ac:dyDescent="0.2">
      <c r="J686" s="4"/>
      <c r="K686" s="4"/>
      <c r="L686" s="5"/>
      <c r="M686" s="5"/>
      <c r="N686" s="5"/>
      <c r="O686" s="5"/>
      <c r="P686" s="4"/>
      <c r="Q686" s="4"/>
      <c r="R686" s="4"/>
      <c r="S686" s="4"/>
    </row>
    <row r="687" spans="10:19" ht="15.75" customHeight="1" x14ac:dyDescent="0.2">
      <c r="J687" s="4"/>
      <c r="K687" s="4"/>
      <c r="L687" s="5"/>
      <c r="M687" s="5"/>
      <c r="N687" s="5"/>
      <c r="O687" s="5"/>
      <c r="P687" s="4"/>
      <c r="Q687" s="4"/>
      <c r="R687" s="4"/>
      <c r="S687" s="4"/>
    </row>
    <row r="688" spans="10:19" ht="15.75" customHeight="1" x14ac:dyDescent="0.2">
      <c r="J688" s="4"/>
      <c r="K688" s="4"/>
      <c r="L688" s="5"/>
      <c r="M688" s="5"/>
      <c r="N688" s="5"/>
      <c r="O688" s="5"/>
      <c r="P688" s="4"/>
      <c r="Q688" s="4"/>
      <c r="R688" s="4"/>
      <c r="S688" s="4"/>
    </row>
    <row r="689" spans="10:19" ht="15.75" customHeight="1" x14ac:dyDescent="0.2">
      <c r="J689" s="4"/>
      <c r="K689" s="4"/>
      <c r="L689" s="5"/>
      <c r="M689" s="5"/>
      <c r="N689" s="5"/>
      <c r="O689" s="5"/>
      <c r="P689" s="4"/>
      <c r="Q689" s="4"/>
      <c r="R689" s="4"/>
      <c r="S689" s="4"/>
    </row>
    <row r="690" spans="10:19" ht="15.75" customHeight="1" x14ac:dyDescent="0.2">
      <c r="J690" s="4"/>
      <c r="K690" s="4"/>
      <c r="L690" s="5"/>
      <c r="M690" s="5"/>
      <c r="N690" s="5"/>
      <c r="O690" s="5"/>
      <c r="P690" s="4"/>
      <c r="Q690" s="4"/>
      <c r="R690" s="4"/>
      <c r="S690" s="4"/>
    </row>
    <row r="691" spans="10:19" ht="15.75" customHeight="1" x14ac:dyDescent="0.2">
      <c r="J691" s="4"/>
      <c r="K691" s="4"/>
      <c r="L691" s="5"/>
      <c r="M691" s="5"/>
      <c r="N691" s="5"/>
      <c r="O691" s="5"/>
      <c r="P691" s="4"/>
      <c r="Q691" s="4"/>
      <c r="R691" s="4"/>
      <c r="S691" s="4"/>
    </row>
    <row r="692" spans="10:19" ht="15.75" customHeight="1" x14ac:dyDescent="0.2">
      <c r="J692" s="4"/>
      <c r="K692" s="4"/>
      <c r="L692" s="5"/>
      <c r="M692" s="5"/>
      <c r="N692" s="5"/>
      <c r="O692" s="5"/>
      <c r="P692" s="4"/>
      <c r="Q692" s="4"/>
      <c r="R692" s="4"/>
      <c r="S692" s="4"/>
    </row>
    <row r="693" spans="10:19" ht="15.75" customHeight="1" x14ac:dyDescent="0.2">
      <c r="J693" s="4"/>
      <c r="K693" s="4"/>
      <c r="L693" s="5"/>
      <c r="M693" s="5"/>
      <c r="N693" s="5"/>
      <c r="O693" s="5"/>
      <c r="P693" s="4"/>
      <c r="Q693" s="4"/>
      <c r="R693" s="4"/>
      <c r="S693" s="4"/>
    </row>
    <row r="694" spans="10:19" ht="15.75" customHeight="1" x14ac:dyDescent="0.2">
      <c r="J694" s="4"/>
      <c r="K694" s="4"/>
      <c r="L694" s="5"/>
      <c r="M694" s="5"/>
      <c r="N694" s="5"/>
      <c r="O694" s="5"/>
      <c r="P694" s="4"/>
      <c r="Q694" s="4"/>
      <c r="R694" s="4"/>
      <c r="S694" s="4"/>
    </row>
    <row r="695" spans="10:19" ht="15.75" customHeight="1" x14ac:dyDescent="0.2">
      <c r="J695" s="4"/>
      <c r="K695" s="4"/>
      <c r="L695" s="5"/>
      <c r="M695" s="5"/>
      <c r="N695" s="5"/>
      <c r="O695" s="5"/>
      <c r="P695" s="4"/>
      <c r="Q695" s="4"/>
      <c r="R695" s="4"/>
      <c r="S695" s="4"/>
    </row>
    <row r="696" spans="10:19" ht="15.75" customHeight="1" x14ac:dyDescent="0.2">
      <c r="J696" s="4"/>
      <c r="K696" s="4"/>
      <c r="L696" s="5"/>
      <c r="M696" s="5"/>
      <c r="N696" s="5"/>
      <c r="O696" s="5"/>
      <c r="P696" s="4"/>
      <c r="Q696" s="4"/>
      <c r="R696" s="4"/>
      <c r="S696" s="4"/>
    </row>
    <row r="697" spans="10:19" ht="15.75" customHeight="1" x14ac:dyDescent="0.2">
      <c r="J697" s="4"/>
      <c r="K697" s="4"/>
      <c r="L697" s="5"/>
      <c r="M697" s="5"/>
      <c r="N697" s="5"/>
      <c r="O697" s="5"/>
      <c r="P697" s="4"/>
      <c r="Q697" s="4"/>
      <c r="R697" s="4"/>
      <c r="S697" s="4"/>
    </row>
    <row r="698" spans="10:19" ht="15.75" customHeight="1" x14ac:dyDescent="0.2">
      <c r="J698" s="4"/>
      <c r="K698" s="4"/>
      <c r="L698" s="5"/>
      <c r="M698" s="5"/>
      <c r="N698" s="5"/>
      <c r="O698" s="5"/>
      <c r="P698" s="4"/>
      <c r="Q698" s="4"/>
      <c r="R698" s="4"/>
      <c r="S698" s="4"/>
    </row>
    <row r="699" spans="10:19" ht="15.75" customHeight="1" x14ac:dyDescent="0.2">
      <c r="J699" s="4"/>
      <c r="K699" s="4"/>
      <c r="L699" s="5"/>
      <c r="M699" s="5"/>
      <c r="N699" s="5"/>
      <c r="O699" s="5"/>
      <c r="P699" s="4"/>
      <c r="Q699" s="4"/>
      <c r="R699" s="4"/>
      <c r="S699" s="4"/>
    </row>
    <row r="700" spans="10:19" ht="15.75" customHeight="1" x14ac:dyDescent="0.2">
      <c r="J700" s="4"/>
      <c r="K700" s="4"/>
      <c r="L700" s="5"/>
      <c r="M700" s="5"/>
      <c r="N700" s="5"/>
      <c r="O700" s="5"/>
      <c r="P700" s="4"/>
      <c r="Q700" s="4"/>
      <c r="R700" s="4"/>
      <c r="S700" s="4"/>
    </row>
    <row r="701" spans="10:19" ht="15.75" customHeight="1" x14ac:dyDescent="0.2">
      <c r="J701" s="4"/>
      <c r="K701" s="4"/>
      <c r="L701" s="5"/>
      <c r="M701" s="5"/>
      <c r="N701" s="5"/>
      <c r="O701" s="5"/>
      <c r="P701" s="4"/>
      <c r="Q701" s="4"/>
      <c r="R701" s="4"/>
      <c r="S701" s="4"/>
    </row>
    <row r="702" spans="10:19" ht="15.75" customHeight="1" x14ac:dyDescent="0.2">
      <c r="J702" s="4"/>
      <c r="K702" s="4"/>
      <c r="L702" s="5"/>
      <c r="M702" s="5"/>
      <c r="N702" s="5"/>
      <c r="O702" s="5"/>
      <c r="P702" s="4"/>
      <c r="Q702" s="4"/>
      <c r="R702" s="4"/>
      <c r="S702" s="4"/>
    </row>
    <row r="703" spans="10:19" ht="15.75" customHeight="1" x14ac:dyDescent="0.2">
      <c r="J703" s="4"/>
      <c r="K703" s="4"/>
      <c r="L703" s="5"/>
      <c r="M703" s="5"/>
      <c r="N703" s="5"/>
      <c r="O703" s="5"/>
      <c r="P703" s="4"/>
      <c r="Q703" s="4"/>
      <c r="R703" s="4"/>
      <c r="S703" s="4"/>
    </row>
    <row r="704" spans="10:19" ht="15.75" customHeight="1" x14ac:dyDescent="0.2">
      <c r="J704" s="4"/>
      <c r="K704" s="4"/>
      <c r="L704" s="5"/>
      <c r="M704" s="5"/>
      <c r="N704" s="5"/>
      <c r="O704" s="5"/>
      <c r="P704" s="4"/>
      <c r="Q704" s="4"/>
      <c r="R704" s="4"/>
      <c r="S704" s="4"/>
    </row>
    <row r="705" spans="10:19" ht="15.75" customHeight="1" x14ac:dyDescent="0.2">
      <c r="J705" s="4"/>
      <c r="K705" s="4"/>
      <c r="L705" s="5"/>
      <c r="M705" s="5"/>
      <c r="N705" s="5"/>
      <c r="O705" s="5"/>
      <c r="P705" s="4"/>
      <c r="Q705" s="4"/>
      <c r="R705" s="4"/>
      <c r="S705" s="4"/>
    </row>
    <row r="706" spans="10:19" ht="15.75" customHeight="1" x14ac:dyDescent="0.2">
      <c r="J706" s="4"/>
      <c r="K706" s="4"/>
      <c r="L706" s="5"/>
      <c r="M706" s="5"/>
      <c r="N706" s="5"/>
      <c r="O706" s="5"/>
      <c r="P706" s="4"/>
      <c r="Q706" s="4"/>
      <c r="R706" s="4"/>
      <c r="S706" s="4"/>
    </row>
    <row r="707" spans="10:19" ht="15.75" customHeight="1" x14ac:dyDescent="0.2">
      <c r="J707" s="4"/>
      <c r="K707" s="4"/>
      <c r="L707" s="5"/>
      <c r="M707" s="5"/>
      <c r="N707" s="5"/>
      <c r="O707" s="5"/>
      <c r="P707" s="4"/>
      <c r="Q707" s="4"/>
      <c r="R707" s="4"/>
      <c r="S707" s="4"/>
    </row>
    <row r="708" spans="10:19" ht="15.75" customHeight="1" x14ac:dyDescent="0.2">
      <c r="J708" s="4"/>
      <c r="K708" s="4"/>
      <c r="L708" s="5"/>
      <c r="M708" s="5"/>
      <c r="N708" s="5"/>
      <c r="O708" s="5"/>
      <c r="P708" s="4"/>
      <c r="Q708" s="4"/>
      <c r="R708" s="4"/>
      <c r="S708" s="4"/>
    </row>
    <row r="709" spans="10:19" ht="15.75" customHeight="1" x14ac:dyDescent="0.2">
      <c r="J709" s="4"/>
      <c r="K709" s="4"/>
      <c r="L709" s="5"/>
      <c r="M709" s="5"/>
      <c r="N709" s="5"/>
      <c r="O709" s="5"/>
      <c r="P709" s="4"/>
      <c r="Q709" s="4"/>
      <c r="R709" s="4"/>
      <c r="S709" s="4"/>
    </row>
    <row r="710" spans="10:19" ht="15.75" customHeight="1" x14ac:dyDescent="0.2">
      <c r="J710" s="4"/>
      <c r="K710" s="4"/>
      <c r="L710" s="5"/>
      <c r="M710" s="5"/>
      <c r="N710" s="5"/>
      <c r="O710" s="5"/>
      <c r="P710" s="4"/>
      <c r="Q710" s="4"/>
      <c r="R710" s="4"/>
      <c r="S710" s="4"/>
    </row>
    <row r="711" spans="10:19" ht="15.75" customHeight="1" x14ac:dyDescent="0.2">
      <c r="J711" s="4"/>
      <c r="K711" s="4"/>
      <c r="L711" s="5"/>
      <c r="M711" s="5"/>
      <c r="N711" s="5"/>
      <c r="O711" s="5"/>
      <c r="P711" s="4"/>
      <c r="Q711" s="4"/>
      <c r="R711" s="4"/>
      <c r="S711" s="4"/>
    </row>
    <row r="712" spans="10:19" ht="15.75" customHeight="1" x14ac:dyDescent="0.2">
      <c r="J712" s="4"/>
      <c r="K712" s="4"/>
      <c r="L712" s="5"/>
      <c r="M712" s="5"/>
      <c r="N712" s="5"/>
      <c r="O712" s="5"/>
      <c r="P712" s="4"/>
      <c r="Q712" s="4"/>
      <c r="R712" s="4"/>
      <c r="S712" s="4"/>
    </row>
    <row r="713" spans="10:19" ht="15.75" customHeight="1" x14ac:dyDescent="0.2">
      <c r="J713" s="4"/>
      <c r="K713" s="4"/>
      <c r="L713" s="5"/>
      <c r="M713" s="5"/>
      <c r="N713" s="5"/>
      <c r="O713" s="5"/>
      <c r="P713" s="4"/>
      <c r="Q713" s="4"/>
      <c r="R713" s="4"/>
      <c r="S713" s="4"/>
    </row>
    <row r="714" spans="10:19" ht="15.75" customHeight="1" x14ac:dyDescent="0.2">
      <c r="J714" s="4"/>
      <c r="K714" s="4"/>
      <c r="L714" s="5"/>
      <c r="M714" s="5"/>
      <c r="N714" s="5"/>
      <c r="O714" s="5"/>
      <c r="P714" s="4"/>
      <c r="Q714" s="4"/>
      <c r="R714" s="4"/>
      <c r="S714" s="4"/>
    </row>
    <row r="715" spans="10:19" ht="15.75" customHeight="1" x14ac:dyDescent="0.2">
      <c r="J715" s="4"/>
      <c r="K715" s="4"/>
      <c r="L715" s="5"/>
      <c r="M715" s="5"/>
      <c r="N715" s="5"/>
      <c r="O715" s="5"/>
      <c r="P715" s="4"/>
      <c r="Q715" s="4"/>
      <c r="R715" s="4"/>
      <c r="S715" s="4"/>
    </row>
    <row r="716" spans="10:19" ht="15.75" customHeight="1" x14ac:dyDescent="0.2">
      <c r="J716" s="4"/>
      <c r="K716" s="4"/>
      <c r="L716" s="5"/>
      <c r="M716" s="5"/>
      <c r="N716" s="5"/>
      <c r="O716" s="5"/>
      <c r="P716" s="4"/>
      <c r="Q716" s="4"/>
      <c r="R716" s="4"/>
      <c r="S716" s="4"/>
    </row>
    <row r="717" spans="10:19" ht="15.75" customHeight="1" x14ac:dyDescent="0.2">
      <c r="J717" s="4"/>
      <c r="K717" s="4"/>
      <c r="L717" s="5"/>
      <c r="M717" s="5"/>
      <c r="N717" s="5"/>
      <c r="O717" s="5"/>
      <c r="P717" s="4"/>
      <c r="Q717" s="4"/>
      <c r="R717" s="4"/>
      <c r="S717" s="4"/>
    </row>
    <row r="718" spans="10:19" ht="15.75" customHeight="1" x14ac:dyDescent="0.2">
      <c r="J718" s="4"/>
      <c r="K718" s="4"/>
      <c r="L718" s="5"/>
      <c r="M718" s="5"/>
      <c r="N718" s="5"/>
      <c r="O718" s="5"/>
      <c r="P718" s="4"/>
      <c r="Q718" s="4"/>
      <c r="R718" s="4"/>
      <c r="S718" s="4"/>
    </row>
    <row r="719" spans="10:19" ht="15.75" customHeight="1" x14ac:dyDescent="0.2">
      <c r="J719" s="4"/>
      <c r="K719" s="4"/>
      <c r="L719" s="5"/>
      <c r="M719" s="5"/>
      <c r="N719" s="5"/>
      <c r="O719" s="5"/>
      <c r="P719" s="4"/>
      <c r="Q719" s="4"/>
      <c r="R719" s="4"/>
      <c r="S719" s="4"/>
    </row>
    <row r="720" spans="10:19" ht="15.75" customHeight="1" x14ac:dyDescent="0.2">
      <c r="J720" s="4"/>
      <c r="K720" s="4"/>
      <c r="L720" s="5"/>
      <c r="M720" s="5"/>
      <c r="N720" s="5"/>
      <c r="O720" s="5"/>
      <c r="P720" s="4"/>
      <c r="Q720" s="4"/>
      <c r="R720" s="4"/>
      <c r="S720" s="4"/>
    </row>
    <row r="721" spans="10:19" ht="15.75" customHeight="1" x14ac:dyDescent="0.2">
      <c r="J721" s="4"/>
      <c r="K721" s="4"/>
      <c r="L721" s="5"/>
      <c r="M721" s="5"/>
      <c r="N721" s="5"/>
      <c r="O721" s="5"/>
      <c r="P721" s="4"/>
      <c r="Q721" s="4"/>
      <c r="R721" s="4"/>
      <c r="S721" s="4"/>
    </row>
    <row r="722" spans="10:19" ht="15.75" customHeight="1" x14ac:dyDescent="0.2">
      <c r="J722" s="4"/>
      <c r="K722" s="4"/>
      <c r="L722" s="5"/>
      <c r="M722" s="5"/>
      <c r="N722" s="5"/>
      <c r="O722" s="5"/>
      <c r="P722" s="4"/>
      <c r="Q722" s="4"/>
      <c r="R722" s="4"/>
      <c r="S722" s="4"/>
    </row>
    <row r="723" spans="10:19" ht="15.75" customHeight="1" x14ac:dyDescent="0.2">
      <c r="J723" s="4"/>
      <c r="K723" s="4"/>
      <c r="L723" s="5"/>
      <c r="M723" s="5"/>
      <c r="N723" s="5"/>
      <c r="O723" s="5"/>
      <c r="P723" s="4"/>
      <c r="Q723" s="4"/>
      <c r="R723" s="4"/>
      <c r="S723" s="4"/>
    </row>
    <row r="724" spans="10:19" ht="15.75" customHeight="1" x14ac:dyDescent="0.2">
      <c r="J724" s="4"/>
      <c r="K724" s="4"/>
      <c r="L724" s="5"/>
      <c r="M724" s="5"/>
      <c r="N724" s="5"/>
      <c r="O724" s="5"/>
      <c r="P724" s="4"/>
      <c r="Q724" s="4"/>
      <c r="R724" s="4"/>
      <c r="S724" s="4"/>
    </row>
    <row r="725" spans="10:19" ht="15.75" customHeight="1" x14ac:dyDescent="0.2">
      <c r="J725" s="4"/>
      <c r="K725" s="4"/>
      <c r="L725" s="5"/>
      <c r="M725" s="5"/>
      <c r="N725" s="5"/>
      <c r="O725" s="5"/>
      <c r="P725" s="4"/>
      <c r="Q725" s="4"/>
      <c r="R725" s="4"/>
      <c r="S725" s="4"/>
    </row>
    <row r="726" spans="10:19" ht="15.75" customHeight="1" x14ac:dyDescent="0.2">
      <c r="J726" s="4"/>
      <c r="K726" s="4"/>
      <c r="L726" s="5"/>
      <c r="M726" s="5"/>
      <c r="N726" s="5"/>
      <c r="O726" s="5"/>
      <c r="P726" s="4"/>
      <c r="Q726" s="4"/>
      <c r="R726" s="4"/>
      <c r="S726" s="4"/>
    </row>
    <row r="727" spans="10:19" ht="15.75" customHeight="1" x14ac:dyDescent="0.2">
      <c r="J727" s="4"/>
      <c r="K727" s="4"/>
      <c r="L727" s="5"/>
      <c r="M727" s="5"/>
      <c r="N727" s="5"/>
      <c r="O727" s="5"/>
      <c r="P727" s="4"/>
      <c r="Q727" s="4"/>
      <c r="R727" s="4"/>
      <c r="S727" s="4"/>
    </row>
    <row r="728" spans="10:19" ht="15.75" customHeight="1" x14ac:dyDescent="0.2">
      <c r="J728" s="4"/>
      <c r="K728" s="4"/>
      <c r="L728" s="5"/>
      <c r="M728" s="5"/>
      <c r="N728" s="5"/>
      <c r="O728" s="5"/>
      <c r="P728" s="4"/>
      <c r="Q728" s="4"/>
      <c r="R728" s="4"/>
      <c r="S728" s="4"/>
    </row>
    <row r="729" spans="10:19" ht="15.75" customHeight="1" x14ac:dyDescent="0.2">
      <c r="J729" s="4"/>
      <c r="K729" s="4"/>
      <c r="L729" s="5"/>
      <c r="M729" s="5"/>
      <c r="N729" s="5"/>
      <c r="O729" s="5"/>
      <c r="P729" s="4"/>
      <c r="Q729" s="4"/>
      <c r="R729" s="4"/>
      <c r="S729" s="4"/>
    </row>
    <row r="730" spans="10:19" ht="15.75" customHeight="1" x14ac:dyDescent="0.2">
      <c r="J730" s="4"/>
      <c r="K730" s="4"/>
      <c r="L730" s="5"/>
      <c r="M730" s="5"/>
      <c r="N730" s="5"/>
      <c r="O730" s="5"/>
      <c r="P730" s="4"/>
      <c r="Q730" s="4"/>
      <c r="R730" s="4"/>
      <c r="S730" s="4"/>
    </row>
    <row r="731" spans="10:19" ht="15.75" customHeight="1" x14ac:dyDescent="0.2">
      <c r="J731" s="4"/>
      <c r="K731" s="4"/>
      <c r="L731" s="5"/>
      <c r="M731" s="5"/>
      <c r="N731" s="5"/>
      <c r="O731" s="5"/>
      <c r="P731" s="4"/>
      <c r="Q731" s="4"/>
      <c r="R731" s="4"/>
      <c r="S731" s="4"/>
    </row>
    <row r="732" spans="10:19" ht="15.75" customHeight="1" x14ac:dyDescent="0.2">
      <c r="J732" s="4"/>
      <c r="K732" s="4"/>
      <c r="L732" s="5"/>
      <c r="M732" s="5"/>
      <c r="N732" s="5"/>
      <c r="O732" s="5"/>
      <c r="P732" s="4"/>
      <c r="Q732" s="4"/>
      <c r="R732" s="4"/>
      <c r="S732" s="4"/>
    </row>
    <row r="733" spans="10:19" ht="15.75" customHeight="1" x14ac:dyDescent="0.2">
      <c r="J733" s="4"/>
      <c r="K733" s="4"/>
      <c r="L733" s="5"/>
      <c r="M733" s="5"/>
      <c r="N733" s="5"/>
      <c r="O733" s="5"/>
      <c r="P733" s="4"/>
      <c r="Q733" s="4"/>
      <c r="R733" s="4"/>
      <c r="S733" s="4"/>
    </row>
    <row r="734" spans="10:19" ht="15.75" customHeight="1" x14ac:dyDescent="0.2">
      <c r="J734" s="4"/>
      <c r="K734" s="4"/>
      <c r="L734" s="5"/>
      <c r="M734" s="5"/>
      <c r="N734" s="5"/>
      <c r="O734" s="5"/>
      <c r="P734" s="4"/>
      <c r="Q734" s="4"/>
      <c r="R734" s="4"/>
      <c r="S734" s="4"/>
    </row>
    <row r="735" spans="10:19" ht="15.75" customHeight="1" x14ac:dyDescent="0.2">
      <c r="J735" s="4"/>
      <c r="K735" s="4"/>
      <c r="L735" s="5"/>
      <c r="M735" s="5"/>
      <c r="N735" s="5"/>
      <c r="O735" s="5"/>
      <c r="P735" s="4"/>
      <c r="Q735" s="4"/>
      <c r="R735" s="4"/>
      <c r="S735" s="4"/>
    </row>
    <row r="736" spans="10:19" ht="15.75" customHeight="1" x14ac:dyDescent="0.2">
      <c r="J736" s="4"/>
      <c r="K736" s="4"/>
      <c r="L736" s="5"/>
      <c r="M736" s="5"/>
      <c r="N736" s="5"/>
      <c r="O736" s="5"/>
      <c r="P736" s="4"/>
      <c r="Q736" s="4"/>
      <c r="R736" s="4"/>
      <c r="S736" s="4"/>
    </row>
    <row r="737" spans="10:19" ht="15.75" customHeight="1" x14ac:dyDescent="0.2">
      <c r="J737" s="4"/>
      <c r="K737" s="4"/>
      <c r="L737" s="5"/>
      <c r="M737" s="5"/>
      <c r="N737" s="5"/>
      <c r="O737" s="5"/>
      <c r="P737" s="4"/>
      <c r="Q737" s="4"/>
      <c r="R737" s="4"/>
      <c r="S737" s="4"/>
    </row>
    <row r="738" spans="10:19" ht="15.75" customHeight="1" x14ac:dyDescent="0.2">
      <c r="J738" s="4"/>
      <c r="K738" s="4"/>
      <c r="L738" s="5"/>
      <c r="M738" s="5"/>
      <c r="N738" s="5"/>
      <c r="O738" s="5"/>
      <c r="P738" s="4"/>
      <c r="Q738" s="4"/>
      <c r="R738" s="4"/>
      <c r="S738" s="4"/>
    </row>
    <row r="739" spans="10:19" ht="15.75" customHeight="1" x14ac:dyDescent="0.2">
      <c r="J739" s="4"/>
      <c r="K739" s="4"/>
      <c r="L739" s="5"/>
      <c r="M739" s="5"/>
      <c r="N739" s="5"/>
      <c r="O739" s="5"/>
      <c r="P739" s="4"/>
      <c r="Q739" s="4"/>
      <c r="R739" s="4"/>
      <c r="S739" s="4"/>
    </row>
    <row r="740" spans="10:19" ht="15.75" customHeight="1" x14ac:dyDescent="0.2">
      <c r="J740" s="4"/>
      <c r="K740" s="4"/>
      <c r="L740" s="5"/>
      <c r="M740" s="5"/>
      <c r="N740" s="5"/>
      <c r="O740" s="5"/>
      <c r="P740" s="4"/>
      <c r="Q740" s="4"/>
      <c r="R740" s="4"/>
      <c r="S740" s="4"/>
    </row>
    <row r="741" spans="10:19" ht="15.75" customHeight="1" x14ac:dyDescent="0.2">
      <c r="J741" s="4"/>
      <c r="K741" s="4"/>
      <c r="L741" s="5"/>
      <c r="M741" s="5"/>
      <c r="N741" s="5"/>
      <c r="O741" s="5"/>
      <c r="P741" s="4"/>
      <c r="Q741" s="4"/>
      <c r="R741" s="4"/>
      <c r="S741" s="4"/>
    </row>
    <row r="742" spans="10:19" ht="15.75" customHeight="1" x14ac:dyDescent="0.2">
      <c r="J742" s="4"/>
      <c r="K742" s="4"/>
      <c r="L742" s="5"/>
      <c r="M742" s="5"/>
      <c r="N742" s="5"/>
      <c r="O742" s="5"/>
      <c r="P742" s="4"/>
      <c r="Q742" s="4"/>
      <c r="R742" s="4"/>
      <c r="S742" s="4"/>
    </row>
    <row r="743" spans="10:19" ht="15.75" customHeight="1" x14ac:dyDescent="0.2">
      <c r="J743" s="4"/>
      <c r="K743" s="4"/>
      <c r="L743" s="5"/>
      <c r="M743" s="5"/>
      <c r="N743" s="5"/>
      <c r="O743" s="5"/>
      <c r="P743" s="4"/>
      <c r="Q743" s="4"/>
      <c r="R743" s="4"/>
      <c r="S743" s="4"/>
    </row>
    <row r="744" spans="10:19" ht="15.75" customHeight="1" x14ac:dyDescent="0.2">
      <c r="J744" s="4"/>
      <c r="K744" s="4"/>
      <c r="L744" s="5"/>
      <c r="M744" s="5"/>
      <c r="N744" s="5"/>
      <c r="O744" s="5"/>
      <c r="P744" s="4"/>
      <c r="Q744" s="4"/>
      <c r="R744" s="4"/>
      <c r="S744" s="4"/>
    </row>
    <row r="745" spans="10:19" ht="15.75" customHeight="1" x14ac:dyDescent="0.2">
      <c r="J745" s="4"/>
      <c r="K745" s="4"/>
      <c r="L745" s="5"/>
      <c r="M745" s="5"/>
      <c r="N745" s="5"/>
      <c r="O745" s="5"/>
      <c r="P745" s="4"/>
      <c r="Q745" s="4"/>
      <c r="R745" s="4"/>
      <c r="S745" s="4"/>
    </row>
    <row r="746" spans="10:19" ht="15.75" customHeight="1" x14ac:dyDescent="0.2">
      <c r="J746" s="4"/>
      <c r="K746" s="4"/>
      <c r="L746" s="5"/>
      <c r="M746" s="5"/>
      <c r="N746" s="5"/>
      <c r="O746" s="5"/>
      <c r="P746" s="4"/>
      <c r="Q746" s="4"/>
      <c r="R746" s="4"/>
      <c r="S746" s="4"/>
    </row>
    <row r="747" spans="10:19" ht="15.75" customHeight="1" x14ac:dyDescent="0.2">
      <c r="J747" s="4"/>
      <c r="K747" s="4"/>
      <c r="L747" s="5"/>
      <c r="M747" s="5"/>
      <c r="N747" s="5"/>
      <c r="O747" s="5"/>
      <c r="P747" s="4"/>
      <c r="Q747" s="4"/>
      <c r="R747" s="4"/>
      <c r="S747" s="4"/>
    </row>
    <row r="748" spans="10:19" ht="15.75" customHeight="1" x14ac:dyDescent="0.2">
      <c r="J748" s="4"/>
      <c r="K748" s="4"/>
      <c r="L748" s="5"/>
      <c r="M748" s="5"/>
      <c r="N748" s="5"/>
      <c r="O748" s="5"/>
      <c r="P748" s="4"/>
      <c r="Q748" s="4"/>
      <c r="R748" s="4"/>
      <c r="S748" s="4"/>
    </row>
    <row r="749" spans="10:19" ht="15.75" customHeight="1" x14ac:dyDescent="0.2">
      <c r="J749" s="4"/>
      <c r="K749" s="4"/>
      <c r="L749" s="5"/>
      <c r="M749" s="5"/>
      <c r="N749" s="5"/>
      <c r="O749" s="5"/>
      <c r="P749" s="4"/>
      <c r="Q749" s="4"/>
      <c r="R749" s="4"/>
      <c r="S749" s="4"/>
    </row>
    <row r="750" spans="10:19" ht="15.75" customHeight="1" x14ac:dyDescent="0.2">
      <c r="J750" s="4"/>
      <c r="K750" s="4"/>
      <c r="L750" s="5"/>
      <c r="M750" s="5"/>
      <c r="N750" s="5"/>
      <c r="O750" s="5"/>
      <c r="P750" s="4"/>
      <c r="Q750" s="4"/>
      <c r="R750" s="4"/>
      <c r="S750" s="4"/>
    </row>
    <row r="751" spans="10:19" ht="15.75" customHeight="1" x14ac:dyDescent="0.2">
      <c r="J751" s="4"/>
      <c r="K751" s="4"/>
      <c r="L751" s="5"/>
      <c r="M751" s="5"/>
      <c r="N751" s="5"/>
      <c r="O751" s="5"/>
      <c r="P751" s="4"/>
      <c r="Q751" s="4"/>
      <c r="R751" s="4"/>
      <c r="S751" s="4"/>
    </row>
    <row r="752" spans="10:19" ht="15.75" customHeight="1" x14ac:dyDescent="0.2">
      <c r="J752" s="4"/>
      <c r="K752" s="4"/>
      <c r="L752" s="5"/>
      <c r="M752" s="5"/>
      <c r="N752" s="5"/>
      <c r="O752" s="5"/>
      <c r="P752" s="4"/>
      <c r="Q752" s="4"/>
      <c r="R752" s="4"/>
      <c r="S752" s="4"/>
    </row>
    <row r="753" spans="10:19" ht="15.75" customHeight="1" x14ac:dyDescent="0.2">
      <c r="J753" s="4"/>
      <c r="K753" s="4"/>
      <c r="L753" s="5"/>
      <c r="M753" s="5"/>
      <c r="N753" s="5"/>
      <c r="O753" s="5"/>
      <c r="P753" s="4"/>
      <c r="Q753" s="4"/>
      <c r="R753" s="4"/>
      <c r="S753" s="4"/>
    </row>
    <row r="754" spans="10:19" ht="15.75" customHeight="1" x14ac:dyDescent="0.2">
      <c r="J754" s="4"/>
      <c r="K754" s="4"/>
      <c r="L754" s="5"/>
      <c r="M754" s="5"/>
      <c r="N754" s="5"/>
      <c r="O754" s="5"/>
      <c r="P754" s="4"/>
      <c r="Q754" s="4"/>
      <c r="R754" s="4"/>
      <c r="S754" s="4"/>
    </row>
    <row r="755" spans="10:19" ht="15.75" customHeight="1" x14ac:dyDescent="0.2">
      <c r="J755" s="4"/>
      <c r="K755" s="4"/>
      <c r="L755" s="5"/>
      <c r="M755" s="5"/>
      <c r="N755" s="5"/>
      <c r="O755" s="5"/>
      <c r="P755" s="4"/>
      <c r="Q755" s="4"/>
      <c r="R755" s="4"/>
      <c r="S755" s="4"/>
    </row>
    <row r="756" spans="10:19" ht="15.75" customHeight="1" x14ac:dyDescent="0.2">
      <c r="J756" s="4"/>
      <c r="K756" s="4"/>
      <c r="L756" s="5"/>
      <c r="M756" s="5"/>
      <c r="N756" s="5"/>
      <c r="O756" s="5"/>
      <c r="P756" s="4"/>
      <c r="Q756" s="4"/>
      <c r="R756" s="4"/>
      <c r="S756" s="4"/>
    </row>
    <row r="757" spans="10:19" ht="15.75" customHeight="1" x14ac:dyDescent="0.2">
      <c r="J757" s="4"/>
      <c r="K757" s="4"/>
      <c r="L757" s="5"/>
      <c r="M757" s="5"/>
      <c r="N757" s="5"/>
      <c r="O757" s="5"/>
      <c r="P757" s="4"/>
      <c r="Q757" s="4"/>
      <c r="R757" s="4"/>
      <c r="S757" s="4"/>
    </row>
    <row r="758" spans="10:19" ht="15.75" customHeight="1" x14ac:dyDescent="0.2">
      <c r="J758" s="4"/>
      <c r="K758" s="4"/>
      <c r="L758" s="5"/>
      <c r="M758" s="5"/>
      <c r="N758" s="5"/>
      <c r="O758" s="5"/>
      <c r="P758" s="4"/>
      <c r="Q758" s="4"/>
      <c r="R758" s="4"/>
      <c r="S758" s="4"/>
    </row>
    <row r="759" spans="10:19" ht="15.75" customHeight="1" x14ac:dyDescent="0.2">
      <c r="J759" s="4"/>
      <c r="K759" s="4"/>
      <c r="L759" s="5"/>
      <c r="M759" s="5"/>
      <c r="N759" s="5"/>
      <c r="O759" s="5"/>
      <c r="P759" s="4"/>
      <c r="Q759" s="4"/>
      <c r="R759" s="4"/>
      <c r="S759" s="4"/>
    </row>
    <row r="760" spans="10:19" ht="15.75" customHeight="1" x14ac:dyDescent="0.2">
      <c r="J760" s="4"/>
      <c r="K760" s="4"/>
      <c r="L760" s="5"/>
      <c r="M760" s="5"/>
      <c r="N760" s="5"/>
      <c r="O760" s="5"/>
      <c r="P760" s="4"/>
      <c r="Q760" s="4"/>
      <c r="R760" s="4"/>
      <c r="S760" s="4"/>
    </row>
    <row r="761" spans="10:19" ht="15.75" customHeight="1" x14ac:dyDescent="0.2">
      <c r="J761" s="4"/>
      <c r="K761" s="4"/>
      <c r="L761" s="5"/>
      <c r="M761" s="5"/>
      <c r="N761" s="5"/>
      <c r="O761" s="5"/>
      <c r="P761" s="4"/>
      <c r="Q761" s="4"/>
      <c r="R761" s="4"/>
      <c r="S761" s="4"/>
    </row>
    <row r="762" spans="10:19" ht="15.75" customHeight="1" x14ac:dyDescent="0.2">
      <c r="J762" s="4"/>
      <c r="K762" s="4"/>
      <c r="L762" s="5"/>
      <c r="M762" s="5"/>
      <c r="N762" s="5"/>
      <c r="O762" s="5"/>
      <c r="P762" s="4"/>
      <c r="Q762" s="4"/>
      <c r="R762" s="4"/>
      <c r="S762" s="4"/>
    </row>
    <row r="763" spans="10:19" ht="15.75" customHeight="1" x14ac:dyDescent="0.2">
      <c r="J763" s="4"/>
      <c r="K763" s="4"/>
      <c r="L763" s="5"/>
      <c r="M763" s="5"/>
      <c r="N763" s="5"/>
      <c r="O763" s="5"/>
      <c r="P763" s="4"/>
      <c r="Q763" s="4"/>
      <c r="R763" s="4"/>
      <c r="S763" s="4"/>
    </row>
    <row r="764" spans="10:19" ht="15.75" customHeight="1" x14ac:dyDescent="0.2">
      <c r="J764" s="4"/>
      <c r="K764" s="4"/>
      <c r="L764" s="5"/>
      <c r="M764" s="5"/>
      <c r="N764" s="5"/>
      <c r="O764" s="5"/>
      <c r="P764" s="4"/>
      <c r="Q764" s="4"/>
      <c r="R764" s="4"/>
      <c r="S764" s="4"/>
    </row>
    <row r="765" spans="10:19" ht="15.75" customHeight="1" x14ac:dyDescent="0.2">
      <c r="J765" s="4"/>
      <c r="K765" s="4"/>
      <c r="L765" s="5"/>
      <c r="M765" s="5"/>
      <c r="N765" s="5"/>
      <c r="O765" s="5"/>
      <c r="P765" s="4"/>
      <c r="Q765" s="4"/>
      <c r="R765" s="4"/>
      <c r="S765" s="4"/>
    </row>
    <row r="766" spans="10:19" ht="15.75" customHeight="1" x14ac:dyDescent="0.2">
      <c r="J766" s="4"/>
      <c r="K766" s="4"/>
      <c r="L766" s="5"/>
      <c r="M766" s="5"/>
      <c r="N766" s="5"/>
      <c r="O766" s="5"/>
      <c r="P766" s="4"/>
      <c r="Q766" s="4"/>
      <c r="R766" s="4"/>
      <c r="S766" s="4"/>
    </row>
    <row r="767" spans="10:19" ht="15.75" customHeight="1" x14ac:dyDescent="0.2">
      <c r="J767" s="4"/>
      <c r="K767" s="4"/>
      <c r="L767" s="5"/>
      <c r="M767" s="5"/>
      <c r="N767" s="5"/>
      <c r="O767" s="5"/>
      <c r="P767" s="4"/>
      <c r="Q767" s="4"/>
      <c r="R767" s="4"/>
      <c r="S767" s="4"/>
    </row>
    <row r="768" spans="10:19" ht="15.75" customHeight="1" x14ac:dyDescent="0.2">
      <c r="J768" s="4"/>
      <c r="K768" s="4"/>
      <c r="L768" s="5"/>
      <c r="M768" s="5"/>
      <c r="N768" s="5"/>
      <c r="O768" s="5"/>
      <c r="P768" s="4"/>
      <c r="Q768" s="4"/>
      <c r="R768" s="4"/>
      <c r="S768" s="4"/>
    </row>
    <row r="769" spans="10:19" ht="15.75" customHeight="1" x14ac:dyDescent="0.2">
      <c r="J769" s="4"/>
      <c r="K769" s="4"/>
      <c r="L769" s="5"/>
      <c r="M769" s="5"/>
      <c r="N769" s="5"/>
      <c r="O769" s="5"/>
      <c r="P769" s="4"/>
      <c r="Q769" s="4"/>
      <c r="R769" s="4"/>
      <c r="S769" s="4"/>
    </row>
    <row r="770" spans="10:19" ht="15.75" customHeight="1" x14ac:dyDescent="0.2">
      <c r="J770" s="4"/>
      <c r="K770" s="4"/>
      <c r="L770" s="5"/>
      <c r="M770" s="5"/>
      <c r="N770" s="5"/>
      <c r="O770" s="5"/>
      <c r="P770" s="4"/>
      <c r="Q770" s="4"/>
      <c r="R770" s="4"/>
      <c r="S770" s="4"/>
    </row>
    <row r="771" spans="10:19" ht="15.75" customHeight="1" x14ac:dyDescent="0.2">
      <c r="J771" s="4"/>
      <c r="K771" s="4"/>
      <c r="L771" s="5"/>
      <c r="M771" s="5"/>
      <c r="N771" s="5"/>
      <c r="O771" s="5"/>
      <c r="P771" s="4"/>
      <c r="Q771" s="4"/>
      <c r="R771" s="4"/>
      <c r="S771" s="4"/>
    </row>
    <row r="772" spans="10:19" ht="15.75" customHeight="1" x14ac:dyDescent="0.2">
      <c r="J772" s="4"/>
      <c r="K772" s="4"/>
      <c r="L772" s="5"/>
      <c r="M772" s="5"/>
      <c r="N772" s="5"/>
      <c r="O772" s="5"/>
      <c r="P772" s="4"/>
      <c r="Q772" s="4"/>
      <c r="R772" s="4"/>
      <c r="S772" s="4"/>
    </row>
    <row r="773" spans="10:19" ht="15.75" customHeight="1" x14ac:dyDescent="0.2">
      <c r="J773" s="4"/>
      <c r="K773" s="4"/>
      <c r="L773" s="5"/>
      <c r="M773" s="5"/>
      <c r="N773" s="5"/>
      <c r="O773" s="5"/>
      <c r="P773" s="4"/>
      <c r="Q773" s="4"/>
      <c r="R773" s="4"/>
      <c r="S773" s="4"/>
    </row>
    <row r="774" spans="10:19" ht="15.75" customHeight="1" x14ac:dyDescent="0.2">
      <c r="J774" s="4"/>
      <c r="K774" s="4"/>
      <c r="L774" s="5"/>
      <c r="M774" s="5"/>
      <c r="N774" s="5"/>
      <c r="O774" s="5"/>
      <c r="P774" s="4"/>
      <c r="Q774" s="4"/>
      <c r="R774" s="4"/>
      <c r="S774" s="4"/>
    </row>
    <row r="775" spans="10:19" ht="15.75" customHeight="1" x14ac:dyDescent="0.2">
      <c r="J775" s="4"/>
      <c r="K775" s="4"/>
      <c r="L775" s="5"/>
      <c r="M775" s="5"/>
      <c r="N775" s="5"/>
      <c r="O775" s="5"/>
      <c r="P775" s="4"/>
      <c r="Q775" s="4"/>
      <c r="R775" s="4"/>
      <c r="S775" s="4"/>
    </row>
    <row r="776" spans="10:19" ht="15.75" customHeight="1" x14ac:dyDescent="0.2">
      <c r="J776" s="4"/>
      <c r="K776" s="4"/>
      <c r="L776" s="5"/>
      <c r="M776" s="5"/>
      <c r="N776" s="5"/>
      <c r="O776" s="5"/>
      <c r="P776" s="4"/>
      <c r="Q776" s="4"/>
      <c r="R776" s="4"/>
      <c r="S776" s="4"/>
    </row>
    <row r="777" spans="10:19" ht="15.75" customHeight="1" x14ac:dyDescent="0.2">
      <c r="J777" s="4"/>
      <c r="K777" s="4"/>
      <c r="L777" s="5"/>
      <c r="M777" s="5"/>
      <c r="N777" s="5"/>
      <c r="O777" s="5"/>
      <c r="P777" s="4"/>
      <c r="Q777" s="4"/>
      <c r="R777" s="4"/>
      <c r="S777" s="4"/>
    </row>
    <row r="778" spans="10:19" ht="15.75" customHeight="1" x14ac:dyDescent="0.2">
      <c r="J778" s="4"/>
      <c r="K778" s="4"/>
      <c r="L778" s="5"/>
      <c r="M778" s="5"/>
      <c r="N778" s="5"/>
      <c r="O778" s="5"/>
      <c r="P778" s="4"/>
      <c r="Q778" s="4"/>
      <c r="R778" s="4"/>
      <c r="S778" s="4"/>
    </row>
    <row r="779" spans="10:19" ht="15.75" customHeight="1" x14ac:dyDescent="0.2">
      <c r="J779" s="4"/>
      <c r="K779" s="4"/>
      <c r="L779" s="5"/>
      <c r="M779" s="5"/>
      <c r="N779" s="5"/>
      <c r="O779" s="5"/>
      <c r="P779" s="4"/>
      <c r="Q779" s="4"/>
      <c r="R779" s="4"/>
      <c r="S779" s="4"/>
    </row>
    <row r="780" spans="10:19" ht="15.75" customHeight="1" x14ac:dyDescent="0.2">
      <c r="J780" s="4"/>
      <c r="K780" s="4"/>
      <c r="L780" s="5"/>
      <c r="M780" s="5"/>
      <c r="N780" s="5"/>
      <c r="O780" s="5"/>
      <c r="P780" s="4"/>
      <c r="Q780" s="4"/>
      <c r="R780" s="4"/>
      <c r="S780" s="4"/>
    </row>
    <row r="781" spans="10:19" ht="15.75" customHeight="1" x14ac:dyDescent="0.2">
      <c r="J781" s="4"/>
      <c r="K781" s="4"/>
      <c r="L781" s="5"/>
      <c r="M781" s="5"/>
      <c r="N781" s="5"/>
      <c r="O781" s="5"/>
      <c r="P781" s="4"/>
      <c r="Q781" s="4"/>
      <c r="R781" s="4"/>
      <c r="S781" s="4"/>
    </row>
    <row r="782" spans="10:19" ht="15.75" customHeight="1" x14ac:dyDescent="0.2">
      <c r="J782" s="4"/>
      <c r="K782" s="4"/>
      <c r="L782" s="5"/>
      <c r="M782" s="5"/>
      <c r="N782" s="5"/>
      <c r="O782" s="5"/>
      <c r="P782" s="4"/>
      <c r="Q782" s="4"/>
      <c r="R782" s="4"/>
      <c r="S782" s="4"/>
    </row>
    <row r="783" spans="10:19" ht="15.75" customHeight="1" x14ac:dyDescent="0.2">
      <c r="J783" s="4"/>
      <c r="K783" s="4"/>
      <c r="L783" s="5"/>
      <c r="M783" s="5"/>
      <c r="N783" s="5"/>
      <c r="O783" s="5"/>
      <c r="P783" s="4"/>
      <c r="Q783" s="4"/>
      <c r="R783" s="4"/>
      <c r="S783" s="4"/>
    </row>
    <row r="784" spans="10:19" ht="15.75" customHeight="1" x14ac:dyDescent="0.2">
      <c r="J784" s="4"/>
      <c r="K784" s="4"/>
      <c r="L784" s="5"/>
      <c r="M784" s="5"/>
      <c r="N784" s="5"/>
      <c r="O784" s="5"/>
      <c r="P784" s="4"/>
      <c r="Q784" s="4"/>
      <c r="R784" s="4"/>
      <c r="S784" s="4"/>
    </row>
    <row r="785" spans="10:19" ht="15.75" customHeight="1" x14ac:dyDescent="0.2">
      <c r="J785" s="4"/>
      <c r="K785" s="4"/>
      <c r="L785" s="5"/>
      <c r="M785" s="5"/>
      <c r="N785" s="5"/>
      <c r="O785" s="5"/>
      <c r="P785" s="4"/>
      <c r="Q785" s="4"/>
      <c r="R785" s="4"/>
      <c r="S785" s="4"/>
    </row>
    <row r="786" spans="10:19" ht="15.75" customHeight="1" x14ac:dyDescent="0.2">
      <c r="J786" s="4"/>
      <c r="K786" s="4"/>
      <c r="L786" s="5"/>
      <c r="M786" s="5"/>
      <c r="N786" s="5"/>
      <c r="O786" s="5"/>
      <c r="P786" s="4"/>
      <c r="Q786" s="4"/>
      <c r="R786" s="4"/>
      <c r="S786" s="4"/>
    </row>
    <row r="787" spans="10:19" ht="15.75" customHeight="1" x14ac:dyDescent="0.2">
      <c r="J787" s="4"/>
      <c r="K787" s="4"/>
      <c r="L787" s="5"/>
      <c r="M787" s="5"/>
      <c r="N787" s="5"/>
      <c r="O787" s="5"/>
      <c r="P787" s="4"/>
      <c r="Q787" s="4"/>
      <c r="R787" s="4"/>
      <c r="S787" s="4"/>
    </row>
    <row r="788" spans="10:19" ht="15.75" customHeight="1" x14ac:dyDescent="0.2">
      <c r="J788" s="4"/>
      <c r="K788" s="4"/>
      <c r="L788" s="5"/>
      <c r="M788" s="5"/>
      <c r="N788" s="5"/>
      <c r="O788" s="5"/>
      <c r="P788" s="4"/>
      <c r="Q788" s="4"/>
      <c r="R788" s="4"/>
      <c r="S788" s="4"/>
    </row>
    <row r="789" spans="10:19" ht="15.75" customHeight="1" x14ac:dyDescent="0.2">
      <c r="J789" s="4"/>
      <c r="K789" s="4"/>
      <c r="L789" s="5"/>
      <c r="M789" s="5"/>
      <c r="N789" s="5"/>
      <c r="O789" s="5"/>
      <c r="P789" s="4"/>
      <c r="Q789" s="4"/>
      <c r="R789" s="4"/>
      <c r="S789" s="4"/>
    </row>
    <row r="790" spans="10:19" ht="15.75" customHeight="1" x14ac:dyDescent="0.2">
      <c r="J790" s="4"/>
      <c r="K790" s="4"/>
      <c r="L790" s="5"/>
      <c r="M790" s="5"/>
      <c r="N790" s="5"/>
      <c r="O790" s="5"/>
      <c r="P790" s="4"/>
      <c r="Q790" s="4"/>
      <c r="R790" s="4"/>
      <c r="S790" s="4"/>
    </row>
    <row r="791" spans="10:19" ht="15.75" customHeight="1" x14ac:dyDescent="0.2">
      <c r="J791" s="4"/>
      <c r="K791" s="4"/>
      <c r="L791" s="5"/>
      <c r="M791" s="5"/>
      <c r="N791" s="5"/>
      <c r="O791" s="5"/>
      <c r="P791" s="4"/>
      <c r="Q791" s="4"/>
      <c r="R791" s="4"/>
      <c r="S791" s="4"/>
    </row>
    <row r="792" spans="10:19" ht="15.75" customHeight="1" x14ac:dyDescent="0.2">
      <c r="J792" s="4"/>
      <c r="K792" s="4"/>
      <c r="L792" s="5"/>
      <c r="M792" s="5"/>
      <c r="N792" s="5"/>
      <c r="O792" s="5"/>
      <c r="P792" s="4"/>
      <c r="Q792" s="4"/>
      <c r="R792" s="4"/>
      <c r="S792" s="4"/>
    </row>
    <row r="793" spans="10:19" ht="15.75" customHeight="1" x14ac:dyDescent="0.2">
      <c r="J793" s="4"/>
      <c r="K793" s="4"/>
      <c r="L793" s="5"/>
      <c r="M793" s="5"/>
      <c r="N793" s="5"/>
      <c r="O793" s="5"/>
      <c r="P793" s="4"/>
      <c r="Q793" s="4"/>
      <c r="R793" s="4"/>
      <c r="S793" s="4"/>
    </row>
    <row r="794" spans="10:19" ht="15.75" customHeight="1" x14ac:dyDescent="0.2">
      <c r="J794" s="4"/>
      <c r="K794" s="4"/>
      <c r="L794" s="5"/>
      <c r="M794" s="5"/>
      <c r="N794" s="5"/>
      <c r="O794" s="5"/>
      <c r="P794" s="4"/>
      <c r="Q794" s="4"/>
      <c r="R794" s="4"/>
      <c r="S794" s="4"/>
    </row>
    <row r="795" spans="10:19" ht="15.75" customHeight="1" x14ac:dyDescent="0.2">
      <c r="J795" s="4"/>
      <c r="K795" s="4"/>
      <c r="L795" s="5"/>
      <c r="M795" s="5"/>
      <c r="N795" s="5"/>
      <c r="O795" s="5"/>
      <c r="P795" s="4"/>
      <c r="Q795" s="4"/>
      <c r="R795" s="4"/>
      <c r="S795" s="4"/>
    </row>
    <row r="796" spans="10:19" ht="15.75" customHeight="1" x14ac:dyDescent="0.2">
      <c r="J796" s="4"/>
      <c r="K796" s="4"/>
      <c r="L796" s="5"/>
      <c r="M796" s="5"/>
      <c r="N796" s="5"/>
      <c r="O796" s="5"/>
      <c r="P796" s="4"/>
      <c r="Q796" s="4"/>
      <c r="R796" s="4"/>
      <c r="S796" s="4"/>
    </row>
    <row r="797" spans="10:19" ht="15.75" customHeight="1" x14ac:dyDescent="0.2">
      <c r="J797" s="4"/>
      <c r="K797" s="4"/>
      <c r="L797" s="5"/>
      <c r="M797" s="5"/>
      <c r="N797" s="5"/>
      <c r="O797" s="5"/>
      <c r="P797" s="4"/>
      <c r="Q797" s="4"/>
      <c r="R797" s="4"/>
      <c r="S797" s="4"/>
    </row>
    <row r="798" spans="10:19" ht="15.75" customHeight="1" x14ac:dyDescent="0.2">
      <c r="J798" s="4"/>
      <c r="K798" s="4"/>
      <c r="L798" s="5"/>
      <c r="M798" s="5"/>
      <c r="N798" s="5"/>
      <c r="O798" s="5"/>
      <c r="P798" s="4"/>
      <c r="Q798" s="4"/>
      <c r="R798" s="4"/>
      <c r="S798" s="4"/>
    </row>
    <row r="799" spans="10:19" ht="15.75" customHeight="1" x14ac:dyDescent="0.2">
      <c r="J799" s="4"/>
      <c r="K799" s="4"/>
      <c r="L799" s="5"/>
      <c r="M799" s="5"/>
      <c r="N799" s="5"/>
      <c r="O799" s="5"/>
      <c r="P799" s="4"/>
      <c r="Q799" s="4"/>
      <c r="R799" s="4"/>
      <c r="S799" s="4"/>
    </row>
    <row r="800" spans="10:19" ht="15.75" customHeight="1" x14ac:dyDescent="0.2">
      <c r="J800" s="4"/>
      <c r="K800" s="4"/>
      <c r="L800" s="5"/>
      <c r="M800" s="5"/>
      <c r="N800" s="5"/>
      <c r="O800" s="5"/>
      <c r="P800" s="4"/>
      <c r="Q800" s="4"/>
      <c r="R800" s="4"/>
      <c r="S800" s="4"/>
    </row>
    <row r="801" spans="10:19" ht="15.75" customHeight="1" x14ac:dyDescent="0.2">
      <c r="J801" s="4"/>
      <c r="K801" s="4"/>
      <c r="L801" s="5"/>
      <c r="M801" s="5"/>
      <c r="N801" s="5"/>
      <c r="O801" s="5"/>
      <c r="P801" s="4"/>
      <c r="Q801" s="4"/>
      <c r="R801" s="4"/>
      <c r="S801" s="4"/>
    </row>
    <row r="802" spans="10:19" ht="15.75" customHeight="1" x14ac:dyDescent="0.2">
      <c r="J802" s="4"/>
      <c r="K802" s="4"/>
      <c r="L802" s="5"/>
      <c r="M802" s="5"/>
      <c r="N802" s="5"/>
      <c r="O802" s="5"/>
      <c r="P802" s="4"/>
      <c r="Q802" s="4"/>
      <c r="R802" s="4"/>
      <c r="S802" s="4"/>
    </row>
    <row r="803" spans="10:19" ht="15.75" customHeight="1" x14ac:dyDescent="0.2">
      <c r="J803" s="4"/>
      <c r="K803" s="4"/>
      <c r="L803" s="5"/>
      <c r="M803" s="5"/>
      <c r="N803" s="5"/>
      <c r="O803" s="5"/>
      <c r="P803" s="4"/>
      <c r="Q803" s="4"/>
      <c r="R803" s="4"/>
      <c r="S803" s="4"/>
    </row>
    <row r="804" spans="10:19" ht="15.75" customHeight="1" x14ac:dyDescent="0.2">
      <c r="J804" s="4"/>
      <c r="K804" s="4"/>
      <c r="L804" s="5"/>
      <c r="M804" s="5"/>
      <c r="N804" s="5"/>
      <c r="O804" s="5"/>
      <c r="P804" s="4"/>
      <c r="Q804" s="4"/>
      <c r="R804" s="4"/>
      <c r="S804" s="4"/>
    </row>
    <row r="805" spans="10:19" ht="15.75" customHeight="1" x14ac:dyDescent="0.2">
      <c r="J805" s="4"/>
      <c r="K805" s="4"/>
      <c r="L805" s="5"/>
      <c r="M805" s="5"/>
      <c r="N805" s="5"/>
      <c r="O805" s="5"/>
      <c r="P805" s="4"/>
      <c r="Q805" s="4"/>
      <c r="R805" s="4"/>
      <c r="S805" s="4"/>
    </row>
    <row r="806" spans="10:19" ht="15.75" customHeight="1" x14ac:dyDescent="0.2">
      <c r="J806" s="4"/>
      <c r="K806" s="4"/>
      <c r="L806" s="5"/>
      <c r="M806" s="5"/>
      <c r="N806" s="5"/>
      <c r="O806" s="5"/>
      <c r="P806" s="4"/>
      <c r="Q806" s="4"/>
      <c r="R806" s="4"/>
      <c r="S806" s="4"/>
    </row>
    <row r="807" spans="10:19" ht="15.75" customHeight="1" x14ac:dyDescent="0.2">
      <c r="J807" s="4"/>
      <c r="K807" s="4"/>
      <c r="L807" s="5"/>
      <c r="M807" s="5"/>
      <c r="N807" s="5"/>
      <c r="O807" s="5"/>
      <c r="P807" s="4"/>
      <c r="Q807" s="4"/>
      <c r="R807" s="4"/>
      <c r="S807" s="4"/>
    </row>
    <row r="808" spans="10:19" ht="15.75" customHeight="1" x14ac:dyDescent="0.2">
      <c r="J808" s="4"/>
      <c r="K808" s="4"/>
      <c r="L808" s="5"/>
      <c r="M808" s="5"/>
      <c r="N808" s="5"/>
      <c r="O808" s="5"/>
      <c r="P808" s="4"/>
      <c r="Q808" s="4"/>
      <c r="R808" s="4"/>
      <c r="S808" s="4"/>
    </row>
    <row r="809" spans="10:19" ht="15.75" customHeight="1" x14ac:dyDescent="0.2">
      <c r="J809" s="4"/>
      <c r="K809" s="4"/>
      <c r="L809" s="5"/>
      <c r="M809" s="5"/>
      <c r="N809" s="5"/>
      <c r="O809" s="5"/>
      <c r="P809" s="4"/>
      <c r="Q809" s="4"/>
      <c r="R809" s="4"/>
      <c r="S809" s="4"/>
    </row>
    <row r="810" spans="10:19" ht="15.75" customHeight="1" x14ac:dyDescent="0.2">
      <c r="J810" s="4"/>
      <c r="K810" s="4"/>
      <c r="L810" s="5"/>
      <c r="M810" s="5"/>
      <c r="N810" s="5"/>
      <c r="O810" s="5"/>
      <c r="P810" s="4"/>
      <c r="Q810" s="4"/>
      <c r="R810" s="4"/>
      <c r="S810" s="4"/>
    </row>
    <row r="811" spans="10:19" ht="15.75" customHeight="1" x14ac:dyDescent="0.2">
      <c r="J811" s="4"/>
      <c r="K811" s="4"/>
      <c r="L811" s="5"/>
      <c r="M811" s="5"/>
      <c r="N811" s="5"/>
      <c r="O811" s="5"/>
      <c r="P811" s="4"/>
      <c r="Q811" s="4"/>
      <c r="R811" s="4"/>
      <c r="S811" s="4"/>
    </row>
    <row r="812" spans="10:19" ht="15.75" customHeight="1" x14ac:dyDescent="0.2">
      <c r="J812" s="4"/>
      <c r="K812" s="4"/>
      <c r="L812" s="5"/>
      <c r="M812" s="5"/>
      <c r="N812" s="5"/>
      <c r="O812" s="5"/>
      <c r="P812" s="4"/>
      <c r="Q812" s="4"/>
      <c r="R812" s="4"/>
      <c r="S812" s="4"/>
    </row>
    <row r="813" spans="10:19" ht="15.75" customHeight="1" x14ac:dyDescent="0.2">
      <c r="J813" s="4"/>
      <c r="K813" s="4"/>
      <c r="L813" s="5"/>
      <c r="M813" s="5"/>
      <c r="N813" s="5"/>
      <c r="O813" s="5"/>
      <c r="P813" s="4"/>
      <c r="Q813" s="4"/>
      <c r="R813" s="4"/>
      <c r="S813" s="4"/>
    </row>
    <row r="814" spans="10:19" ht="15.75" customHeight="1" x14ac:dyDescent="0.2">
      <c r="J814" s="4"/>
      <c r="K814" s="4"/>
      <c r="L814" s="5"/>
      <c r="M814" s="5"/>
      <c r="N814" s="5"/>
      <c r="O814" s="5"/>
      <c r="P814" s="4"/>
      <c r="Q814" s="4"/>
      <c r="R814" s="4"/>
      <c r="S814" s="4"/>
    </row>
    <row r="815" spans="10:19" ht="15.75" customHeight="1" x14ac:dyDescent="0.2">
      <c r="J815" s="4"/>
      <c r="K815" s="4"/>
      <c r="L815" s="5"/>
      <c r="M815" s="5"/>
      <c r="N815" s="5"/>
      <c r="O815" s="5"/>
      <c r="P815" s="4"/>
      <c r="Q815" s="4"/>
      <c r="R815" s="4"/>
      <c r="S815" s="4"/>
    </row>
    <row r="816" spans="10:19" ht="15.75" customHeight="1" x14ac:dyDescent="0.2">
      <c r="J816" s="4"/>
      <c r="K816" s="4"/>
      <c r="L816" s="5"/>
      <c r="M816" s="5"/>
      <c r="N816" s="5"/>
      <c r="O816" s="5"/>
      <c r="P816" s="4"/>
      <c r="Q816" s="4"/>
      <c r="R816" s="4"/>
      <c r="S816" s="4"/>
    </row>
    <row r="817" spans="10:19" ht="15.75" customHeight="1" x14ac:dyDescent="0.2">
      <c r="J817" s="4"/>
      <c r="K817" s="4"/>
      <c r="L817" s="5"/>
      <c r="M817" s="5"/>
      <c r="N817" s="5"/>
      <c r="O817" s="5"/>
      <c r="P817" s="4"/>
      <c r="Q817" s="4"/>
      <c r="R817" s="4"/>
      <c r="S817" s="4"/>
    </row>
    <row r="818" spans="10:19" ht="15.75" customHeight="1" x14ac:dyDescent="0.2">
      <c r="J818" s="4"/>
      <c r="K818" s="4"/>
      <c r="L818" s="5"/>
      <c r="M818" s="5"/>
      <c r="N818" s="5"/>
      <c r="O818" s="5"/>
      <c r="P818" s="4"/>
      <c r="Q818" s="4"/>
      <c r="R818" s="4"/>
      <c r="S818" s="4"/>
    </row>
    <row r="819" spans="10:19" ht="15.75" customHeight="1" x14ac:dyDescent="0.2">
      <c r="J819" s="4"/>
      <c r="K819" s="4"/>
      <c r="L819" s="5"/>
      <c r="M819" s="5"/>
      <c r="N819" s="5"/>
      <c r="O819" s="5"/>
      <c r="P819" s="4"/>
      <c r="Q819" s="4"/>
      <c r="R819" s="4"/>
      <c r="S819" s="4"/>
    </row>
    <row r="820" spans="10:19" ht="15.75" customHeight="1" x14ac:dyDescent="0.2">
      <c r="J820" s="4"/>
      <c r="K820" s="4"/>
      <c r="L820" s="5"/>
      <c r="M820" s="5"/>
      <c r="N820" s="5"/>
      <c r="O820" s="5"/>
      <c r="P820" s="4"/>
      <c r="Q820" s="4"/>
      <c r="R820" s="4"/>
      <c r="S820" s="4"/>
    </row>
    <row r="821" spans="10:19" ht="15.75" customHeight="1" x14ac:dyDescent="0.2">
      <c r="J821" s="4"/>
      <c r="K821" s="4"/>
      <c r="L821" s="5"/>
      <c r="M821" s="5"/>
      <c r="N821" s="5"/>
      <c r="O821" s="5"/>
      <c r="P821" s="4"/>
      <c r="Q821" s="4"/>
      <c r="R821" s="4"/>
      <c r="S821" s="4"/>
    </row>
    <row r="822" spans="10:19" ht="15.75" customHeight="1" x14ac:dyDescent="0.2">
      <c r="J822" s="4"/>
      <c r="K822" s="4"/>
      <c r="L822" s="5"/>
      <c r="M822" s="5"/>
      <c r="N822" s="5"/>
      <c r="O822" s="5"/>
      <c r="P822" s="4"/>
      <c r="Q822" s="4"/>
      <c r="R822" s="4"/>
      <c r="S822" s="4"/>
    </row>
    <row r="823" spans="10:19" ht="15.75" customHeight="1" x14ac:dyDescent="0.2">
      <c r="J823" s="4"/>
      <c r="K823" s="4"/>
      <c r="L823" s="5"/>
      <c r="M823" s="5"/>
      <c r="N823" s="5"/>
      <c r="O823" s="5"/>
      <c r="P823" s="4"/>
      <c r="Q823" s="4"/>
      <c r="R823" s="4"/>
      <c r="S823" s="4"/>
    </row>
    <row r="824" spans="10:19" ht="15.75" customHeight="1" x14ac:dyDescent="0.2">
      <c r="J824" s="4"/>
      <c r="K824" s="4"/>
      <c r="L824" s="5"/>
      <c r="M824" s="5"/>
      <c r="N824" s="5"/>
      <c r="O824" s="5"/>
      <c r="P824" s="4"/>
      <c r="Q824" s="4"/>
      <c r="R824" s="4"/>
      <c r="S824" s="4"/>
    </row>
    <row r="825" spans="10:19" ht="15.75" customHeight="1" x14ac:dyDescent="0.2">
      <c r="J825" s="4"/>
      <c r="K825" s="4"/>
      <c r="L825" s="5"/>
      <c r="M825" s="5"/>
      <c r="N825" s="5"/>
      <c r="O825" s="5"/>
      <c r="P825" s="4"/>
      <c r="Q825" s="4"/>
      <c r="R825" s="4"/>
      <c r="S825" s="4"/>
    </row>
    <row r="826" spans="10:19" ht="15.75" customHeight="1" x14ac:dyDescent="0.2">
      <c r="J826" s="4"/>
      <c r="K826" s="4"/>
      <c r="L826" s="5"/>
      <c r="M826" s="5"/>
      <c r="N826" s="5"/>
      <c r="O826" s="5"/>
      <c r="P826" s="4"/>
      <c r="Q826" s="4"/>
      <c r="R826" s="4"/>
      <c r="S826" s="4"/>
    </row>
    <row r="827" spans="10:19" ht="15.75" customHeight="1" x14ac:dyDescent="0.2">
      <c r="J827" s="4"/>
      <c r="K827" s="4"/>
      <c r="L827" s="5"/>
      <c r="M827" s="5"/>
      <c r="N827" s="5"/>
      <c r="O827" s="5"/>
      <c r="P827" s="4"/>
      <c r="Q827" s="4"/>
      <c r="R827" s="4"/>
      <c r="S827" s="4"/>
    </row>
    <row r="828" spans="10:19" ht="15.75" customHeight="1" x14ac:dyDescent="0.2">
      <c r="J828" s="4"/>
      <c r="K828" s="4"/>
      <c r="L828" s="5"/>
      <c r="M828" s="5"/>
      <c r="N828" s="5"/>
      <c r="O828" s="5"/>
      <c r="P828" s="4"/>
      <c r="Q828" s="4"/>
      <c r="R828" s="4"/>
      <c r="S828" s="4"/>
    </row>
    <row r="829" spans="10:19" ht="15.75" customHeight="1" x14ac:dyDescent="0.2">
      <c r="J829" s="4"/>
      <c r="K829" s="4"/>
      <c r="L829" s="5"/>
      <c r="M829" s="5"/>
      <c r="N829" s="5"/>
      <c r="O829" s="5"/>
      <c r="P829" s="4"/>
      <c r="Q829" s="4"/>
      <c r="R829" s="4"/>
      <c r="S829" s="4"/>
    </row>
    <row r="830" spans="10:19" ht="15.75" customHeight="1" x14ac:dyDescent="0.2">
      <c r="J830" s="4"/>
      <c r="K830" s="4"/>
      <c r="L830" s="5"/>
      <c r="M830" s="5"/>
      <c r="N830" s="5"/>
      <c r="O830" s="5"/>
      <c r="P830" s="4"/>
      <c r="Q830" s="4"/>
      <c r="R830" s="4"/>
      <c r="S830" s="4"/>
    </row>
    <row r="831" spans="10:19" ht="15.75" customHeight="1" x14ac:dyDescent="0.2">
      <c r="J831" s="4"/>
      <c r="K831" s="4"/>
      <c r="L831" s="5"/>
      <c r="M831" s="5"/>
      <c r="N831" s="5"/>
      <c r="O831" s="5"/>
      <c r="P831" s="4"/>
      <c r="Q831" s="4"/>
      <c r="R831" s="4"/>
      <c r="S831" s="4"/>
    </row>
    <row r="832" spans="10:19" ht="15.75" customHeight="1" x14ac:dyDescent="0.2">
      <c r="J832" s="4"/>
      <c r="K832" s="4"/>
      <c r="L832" s="5"/>
      <c r="M832" s="5"/>
      <c r="N832" s="5"/>
      <c r="O832" s="5"/>
      <c r="P832" s="4"/>
      <c r="Q832" s="4"/>
      <c r="R832" s="4"/>
      <c r="S832" s="4"/>
    </row>
    <row r="833" spans="10:19" ht="15.75" customHeight="1" x14ac:dyDescent="0.2">
      <c r="J833" s="4"/>
      <c r="K833" s="4"/>
      <c r="L833" s="5"/>
      <c r="M833" s="5"/>
      <c r="N833" s="5"/>
      <c r="O833" s="5"/>
      <c r="P833" s="4"/>
      <c r="Q833" s="4"/>
      <c r="R833" s="4"/>
      <c r="S833" s="4"/>
    </row>
    <row r="834" spans="10:19" ht="15.75" customHeight="1" x14ac:dyDescent="0.2">
      <c r="J834" s="4"/>
      <c r="K834" s="4"/>
      <c r="L834" s="5"/>
      <c r="M834" s="5"/>
      <c r="N834" s="5"/>
      <c r="O834" s="5"/>
      <c r="P834" s="4"/>
      <c r="Q834" s="4"/>
      <c r="R834" s="4"/>
      <c r="S834" s="4"/>
    </row>
    <row r="835" spans="10:19" ht="15.75" customHeight="1" x14ac:dyDescent="0.2">
      <c r="J835" s="4"/>
      <c r="K835" s="4"/>
      <c r="L835" s="5"/>
      <c r="M835" s="5"/>
      <c r="N835" s="5"/>
      <c r="O835" s="5"/>
      <c r="P835" s="4"/>
      <c r="Q835" s="4"/>
      <c r="R835" s="4"/>
      <c r="S835" s="4"/>
    </row>
    <row r="836" spans="10:19" ht="15.75" customHeight="1" x14ac:dyDescent="0.2">
      <c r="J836" s="4"/>
      <c r="K836" s="4"/>
      <c r="L836" s="5"/>
      <c r="M836" s="5"/>
      <c r="N836" s="5"/>
      <c r="O836" s="5"/>
      <c r="P836" s="4"/>
      <c r="Q836" s="4"/>
      <c r="R836" s="4"/>
      <c r="S836" s="4"/>
    </row>
    <row r="837" spans="10:19" ht="15.75" customHeight="1" x14ac:dyDescent="0.2">
      <c r="J837" s="4"/>
      <c r="K837" s="4"/>
      <c r="L837" s="5"/>
      <c r="M837" s="5"/>
      <c r="N837" s="5"/>
      <c r="O837" s="5"/>
      <c r="P837" s="4"/>
      <c r="Q837" s="4"/>
      <c r="R837" s="4"/>
      <c r="S837" s="4"/>
    </row>
    <row r="838" spans="10:19" ht="15.75" customHeight="1" x14ac:dyDescent="0.2">
      <c r="J838" s="4"/>
      <c r="K838" s="4"/>
      <c r="L838" s="5"/>
      <c r="M838" s="5"/>
      <c r="N838" s="5"/>
      <c r="O838" s="5"/>
      <c r="P838" s="4"/>
      <c r="Q838" s="4"/>
      <c r="R838" s="4"/>
      <c r="S838" s="4"/>
    </row>
    <row r="839" spans="10:19" ht="15.75" customHeight="1" x14ac:dyDescent="0.2">
      <c r="J839" s="4"/>
      <c r="K839" s="4"/>
      <c r="L839" s="5"/>
      <c r="M839" s="5"/>
      <c r="N839" s="5"/>
      <c r="O839" s="5"/>
      <c r="P839" s="4"/>
      <c r="Q839" s="4"/>
      <c r="R839" s="4"/>
      <c r="S839" s="4"/>
    </row>
    <row r="840" spans="10:19" ht="15.75" customHeight="1" x14ac:dyDescent="0.2">
      <c r="J840" s="4"/>
      <c r="K840" s="4"/>
      <c r="L840" s="5"/>
      <c r="M840" s="5"/>
      <c r="N840" s="5"/>
      <c r="O840" s="5"/>
      <c r="P840" s="4"/>
      <c r="Q840" s="4"/>
      <c r="R840" s="4"/>
      <c r="S840" s="4"/>
    </row>
    <row r="841" spans="10:19" ht="15.75" customHeight="1" x14ac:dyDescent="0.2">
      <c r="J841" s="4"/>
      <c r="K841" s="4"/>
      <c r="L841" s="5"/>
      <c r="M841" s="5"/>
      <c r="N841" s="5"/>
      <c r="O841" s="5"/>
      <c r="P841" s="4"/>
      <c r="Q841" s="4"/>
      <c r="R841" s="4"/>
      <c r="S841" s="4"/>
    </row>
    <row r="842" spans="10:19" ht="15.75" customHeight="1" x14ac:dyDescent="0.2">
      <c r="J842" s="4"/>
      <c r="K842" s="4"/>
      <c r="L842" s="5"/>
      <c r="M842" s="5"/>
      <c r="N842" s="5"/>
      <c r="O842" s="5"/>
      <c r="P842" s="4"/>
      <c r="Q842" s="4"/>
      <c r="R842" s="4"/>
      <c r="S842" s="4"/>
    </row>
    <row r="843" spans="10:19" ht="15.75" customHeight="1" x14ac:dyDescent="0.2">
      <c r="J843" s="4"/>
      <c r="K843" s="4"/>
      <c r="L843" s="5"/>
      <c r="M843" s="5"/>
      <c r="N843" s="5"/>
      <c r="O843" s="5"/>
      <c r="P843" s="4"/>
      <c r="Q843" s="4"/>
      <c r="R843" s="4"/>
      <c r="S843" s="4"/>
    </row>
    <row r="844" spans="10:19" ht="15.75" customHeight="1" x14ac:dyDescent="0.2">
      <c r="J844" s="4"/>
      <c r="K844" s="4"/>
      <c r="L844" s="5"/>
      <c r="M844" s="5"/>
      <c r="N844" s="5"/>
      <c r="O844" s="5"/>
      <c r="P844" s="4"/>
      <c r="Q844" s="4"/>
      <c r="R844" s="4"/>
      <c r="S844" s="4"/>
    </row>
    <row r="845" spans="10:19" ht="15.75" customHeight="1" x14ac:dyDescent="0.2">
      <c r="J845" s="4"/>
      <c r="K845" s="4"/>
      <c r="L845" s="5"/>
      <c r="M845" s="5"/>
      <c r="N845" s="5"/>
      <c r="O845" s="5"/>
      <c r="P845" s="4"/>
      <c r="Q845" s="4"/>
      <c r="R845" s="4"/>
      <c r="S845" s="4"/>
    </row>
    <row r="846" spans="10:19" ht="15.75" customHeight="1" x14ac:dyDescent="0.2">
      <c r="J846" s="4"/>
      <c r="K846" s="4"/>
      <c r="L846" s="5"/>
      <c r="M846" s="5"/>
      <c r="N846" s="5"/>
      <c r="O846" s="5"/>
      <c r="P846" s="4"/>
      <c r="Q846" s="4"/>
      <c r="R846" s="4"/>
      <c r="S846" s="4"/>
    </row>
    <row r="847" spans="10:19" ht="15.75" customHeight="1" x14ac:dyDescent="0.2">
      <c r="J847" s="4"/>
      <c r="K847" s="4"/>
      <c r="L847" s="5"/>
      <c r="M847" s="5"/>
      <c r="N847" s="5"/>
      <c r="O847" s="5"/>
      <c r="P847" s="4"/>
      <c r="Q847" s="4"/>
      <c r="R847" s="4"/>
      <c r="S847" s="4"/>
    </row>
    <row r="848" spans="10:19" ht="15.75" customHeight="1" x14ac:dyDescent="0.2">
      <c r="J848" s="4"/>
      <c r="K848" s="4"/>
      <c r="L848" s="5"/>
      <c r="M848" s="5"/>
      <c r="N848" s="5"/>
      <c r="O848" s="5"/>
      <c r="P848" s="4"/>
      <c r="Q848" s="4"/>
      <c r="R848" s="4"/>
      <c r="S848" s="4"/>
    </row>
    <row r="849" spans="10:19" ht="15.75" customHeight="1" x14ac:dyDescent="0.2">
      <c r="J849" s="4"/>
      <c r="K849" s="4"/>
      <c r="L849" s="5"/>
      <c r="M849" s="5"/>
      <c r="N849" s="5"/>
      <c r="O849" s="5"/>
      <c r="P849" s="4"/>
      <c r="Q849" s="4"/>
      <c r="R849" s="4"/>
      <c r="S849" s="4"/>
    </row>
    <row r="850" spans="10:19" ht="15.75" customHeight="1" x14ac:dyDescent="0.2">
      <c r="J850" s="4"/>
      <c r="K850" s="4"/>
      <c r="L850" s="5"/>
      <c r="M850" s="5"/>
      <c r="N850" s="5"/>
      <c r="O850" s="5"/>
      <c r="P850" s="4"/>
      <c r="Q850" s="4"/>
      <c r="R850" s="4"/>
      <c r="S850" s="4"/>
    </row>
    <row r="851" spans="10:19" ht="15.75" customHeight="1" x14ac:dyDescent="0.2">
      <c r="J851" s="4"/>
      <c r="K851" s="4"/>
      <c r="L851" s="5"/>
      <c r="M851" s="5"/>
      <c r="N851" s="5"/>
      <c r="O851" s="5"/>
      <c r="P851" s="4"/>
      <c r="Q851" s="4"/>
      <c r="R851" s="4"/>
      <c r="S851" s="4"/>
    </row>
    <row r="852" spans="10:19" ht="15.75" customHeight="1" x14ac:dyDescent="0.2">
      <c r="J852" s="4"/>
      <c r="K852" s="4"/>
      <c r="L852" s="5"/>
      <c r="M852" s="5"/>
      <c r="N852" s="5"/>
      <c r="O852" s="5"/>
      <c r="P852" s="4"/>
      <c r="Q852" s="4"/>
      <c r="R852" s="4"/>
      <c r="S852" s="4"/>
    </row>
    <row r="853" spans="10:19" ht="15.75" customHeight="1" x14ac:dyDescent="0.2">
      <c r="J853" s="4"/>
      <c r="K853" s="4"/>
      <c r="L853" s="5"/>
      <c r="M853" s="5"/>
      <c r="N853" s="5"/>
      <c r="O853" s="5"/>
      <c r="P853" s="4"/>
      <c r="Q853" s="4"/>
      <c r="R853" s="4"/>
      <c r="S853" s="4"/>
    </row>
    <row r="854" spans="10:19" ht="15.75" customHeight="1" x14ac:dyDescent="0.2">
      <c r="J854" s="4"/>
      <c r="K854" s="4"/>
      <c r="L854" s="5"/>
      <c r="M854" s="5"/>
      <c r="N854" s="5"/>
      <c r="O854" s="5"/>
      <c r="P854" s="4"/>
      <c r="Q854" s="4"/>
      <c r="R854" s="4"/>
      <c r="S854" s="4"/>
    </row>
    <row r="855" spans="10:19" ht="15.75" customHeight="1" x14ac:dyDescent="0.2">
      <c r="J855" s="4"/>
      <c r="K855" s="4"/>
      <c r="L855" s="5"/>
      <c r="M855" s="5"/>
      <c r="N855" s="5"/>
      <c r="O855" s="5"/>
      <c r="P855" s="4"/>
      <c r="Q855" s="4"/>
      <c r="R855" s="4"/>
      <c r="S855" s="4"/>
    </row>
    <row r="856" spans="10:19" ht="15.75" customHeight="1" x14ac:dyDescent="0.2">
      <c r="J856" s="4"/>
      <c r="K856" s="4"/>
      <c r="L856" s="5"/>
      <c r="M856" s="5"/>
      <c r="N856" s="5"/>
      <c r="O856" s="5"/>
      <c r="P856" s="4"/>
      <c r="Q856" s="4"/>
      <c r="R856" s="4"/>
      <c r="S856" s="4"/>
    </row>
    <row r="857" spans="10:19" ht="15.75" customHeight="1" x14ac:dyDescent="0.2">
      <c r="J857" s="4"/>
      <c r="K857" s="4"/>
      <c r="L857" s="5"/>
      <c r="M857" s="5"/>
      <c r="N857" s="5"/>
      <c r="O857" s="5"/>
      <c r="P857" s="4"/>
      <c r="Q857" s="4"/>
      <c r="R857" s="4"/>
      <c r="S857" s="4"/>
    </row>
    <row r="858" spans="10:19" ht="15.75" customHeight="1" x14ac:dyDescent="0.2">
      <c r="J858" s="4"/>
      <c r="K858" s="4"/>
      <c r="L858" s="5"/>
      <c r="M858" s="5"/>
      <c r="N858" s="5"/>
      <c r="O858" s="5"/>
      <c r="P858" s="4"/>
      <c r="Q858" s="4"/>
      <c r="R858" s="4"/>
      <c r="S858" s="4"/>
    </row>
    <row r="859" spans="10:19" ht="15.75" customHeight="1" x14ac:dyDescent="0.2">
      <c r="J859" s="4"/>
      <c r="K859" s="4"/>
      <c r="L859" s="5"/>
      <c r="M859" s="5"/>
      <c r="N859" s="5"/>
      <c r="O859" s="5"/>
      <c r="P859" s="4"/>
      <c r="Q859" s="4"/>
      <c r="R859" s="4"/>
      <c r="S859" s="4"/>
    </row>
    <row r="860" spans="10:19" ht="15.75" customHeight="1" x14ac:dyDescent="0.2">
      <c r="J860" s="4"/>
      <c r="K860" s="4"/>
      <c r="L860" s="5"/>
      <c r="M860" s="5"/>
      <c r="N860" s="5"/>
      <c r="O860" s="5"/>
      <c r="P860" s="4"/>
      <c r="Q860" s="4"/>
      <c r="R860" s="4"/>
      <c r="S860" s="4"/>
    </row>
    <row r="861" spans="10:19" ht="15.75" customHeight="1" x14ac:dyDescent="0.2">
      <c r="J861" s="4"/>
      <c r="K861" s="4"/>
      <c r="L861" s="5"/>
      <c r="M861" s="5"/>
      <c r="N861" s="5"/>
      <c r="O861" s="5"/>
      <c r="P861" s="4"/>
      <c r="Q861" s="4"/>
      <c r="R861" s="4"/>
      <c r="S861" s="4"/>
    </row>
    <row r="862" spans="10:19" ht="15.75" customHeight="1" x14ac:dyDescent="0.2">
      <c r="J862" s="4"/>
      <c r="K862" s="4"/>
      <c r="L862" s="5"/>
      <c r="M862" s="5"/>
      <c r="N862" s="5"/>
      <c r="O862" s="5"/>
      <c r="P862" s="4"/>
      <c r="Q862" s="4"/>
      <c r="R862" s="4"/>
      <c r="S862" s="4"/>
    </row>
    <row r="863" spans="10:19" ht="15.75" customHeight="1" x14ac:dyDescent="0.2">
      <c r="J863" s="4"/>
      <c r="K863" s="4"/>
      <c r="L863" s="5"/>
      <c r="M863" s="5"/>
      <c r="N863" s="5"/>
      <c r="O863" s="5"/>
      <c r="P863" s="4"/>
      <c r="Q863" s="4"/>
      <c r="R863" s="4"/>
      <c r="S863" s="4"/>
    </row>
    <row r="864" spans="10:19" ht="15.75" customHeight="1" x14ac:dyDescent="0.2">
      <c r="J864" s="4"/>
      <c r="K864" s="4"/>
      <c r="L864" s="5"/>
      <c r="M864" s="5"/>
      <c r="N864" s="5"/>
      <c r="O864" s="5"/>
      <c r="P864" s="4"/>
      <c r="Q864" s="4"/>
      <c r="R864" s="4"/>
      <c r="S864" s="4"/>
    </row>
    <row r="865" spans="10:19" ht="15.75" customHeight="1" x14ac:dyDescent="0.2">
      <c r="J865" s="4"/>
      <c r="K865" s="4"/>
      <c r="L865" s="5"/>
      <c r="M865" s="5"/>
      <c r="N865" s="5"/>
      <c r="O865" s="5"/>
      <c r="P865" s="4"/>
      <c r="Q865" s="4"/>
      <c r="R865" s="4"/>
      <c r="S865" s="4"/>
    </row>
    <row r="866" spans="10:19" ht="15.75" customHeight="1" x14ac:dyDescent="0.2">
      <c r="J866" s="4"/>
      <c r="K866" s="4"/>
      <c r="L866" s="5"/>
      <c r="M866" s="5"/>
      <c r="N866" s="5"/>
      <c r="O866" s="5"/>
      <c r="P866" s="4"/>
      <c r="Q866" s="4"/>
      <c r="R866" s="4"/>
      <c r="S866" s="4"/>
    </row>
    <row r="867" spans="10:19" ht="15.75" customHeight="1" x14ac:dyDescent="0.2">
      <c r="J867" s="4"/>
      <c r="K867" s="4"/>
      <c r="L867" s="5"/>
      <c r="M867" s="5"/>
      <c r="N867" s="5"/>
      <c r="O867" s="5"/>
      <c r="P867" s="4"/>
      <c r="Q867" s="4"/>
      <c r="R867" s="4"/>
      <c r="S867" s="4"/>
    </row>
    <row r="868" spans="10:19" ht="15.75" customHeight="1" x14ac:dyDescent="0.2">
      <c r="J868" s="4"/>
      <c r="K868" s="4"/>
      <c r="L868" s="5"/>
      <c r="M868" s="5"/>
      <c r="N868" s="5"/>
      <c r="O868" s="5"/>
      <c r="P868" s="4"/>
      <c r="Q868" s="4"/>
      <c r="R868" s="4"/>
      <c r="S868" s="4"/>
    </row>
    <row r="869" spans="10:19" ht="15.75" customHeight="1" x14ac:dyDescent="0.2">
      <c r="J869" s="4"/>
      <c r="K869" s="4"/>
      <c r="L869" s="5"/>
      <c r="M869" s="5"/>
      <c r="N869" s="5"/>
      <c r="O869" s="5"/>
      <c r="P869" s="4"/>
      <c r="Q869" s="4"/>
      <c r="R869" s="4"/>
      <c r="S869" s="4"/>
    </row>
    <row r="870" spans="10:19" ht="15.75" customHeight="1" x14ac:dyDescent="0.2">
      <c r="J870" s="4"/>
      <c r="K870" s="4"/>
      <c r="L870" s="5"/>
      <c r="M870" s="5"/>
      <c r="N870" s="5"/>
      <c r="O870" s="5"/>
      <c r="P870" s="4"/>
      <c r="Q870" s="4"/>
      <c r="R870" s="4"/>
      <c r="S870" s="4"/>
    </row>
    <row r="871" spans="10:19" ht="15.75" customHeight="1" x14ac:dyDescent="0.2">
      <c r="J871" s="4"/>
      <c r="K871" s="4"/>
      <c r="L871" s="5"/>
      <c r="M871" s="5"/>
      <c r="N871" s="5"/>
      <c r="O871" s="5"/>
      <c r="P871" s="4"/>
      <c r="Q871" s="4"/>
      <c r="R871" s="4"/>
      <c r="S871" s="4"/>
    </row>
    <row r="872" spans="10:19" ht="15.75" customHeight="1" x14ac:dyDescent="0.2">
      <c r="J872" s="4"/>
      <c r="K872" s="4"/>
      <c r="L872" s="5"/>
      <c r="M872" s="5"/>
      <c r="N872" s="5"/>
      <c r="O872" s="5"/>
      <c r="P872" s="4"/>
      <c r="Q872" s="4"/>
      <c r="R872" s="4"/>
      <c r="S872" s="4"/>
    </row>
    <row r="873" spans="10:19" ht="15.75" customHeight="1" x14ac:dyDescent="0.2">
      <c r="J873" s="4"/>
      <c r="K873" s="4"/>
      <c r="L873" s="5"/>
      <c r="M873" s="5"/>
      <c r="N873" s="5"/>
      <c r="O873" s="5"/>
      <c r="P873" s="4"/>
      <c r="Q873" s="4"/>
      <c r="R873" s="4"/>
      <c r="S873" s="4"/>
    </row>
    <row r="874" spans="10:19" ht="15.75" customHeight="1" x14ac:dyDescent="0.2">
      <c r="J874" s="4"/>
      <c r="K874" s="4"/>
      <c r="L874" s="5"/>
      <c r="M874" s="5"/>
      <c r="N874" s="5"/>
      <c r="O874" s="5"/>
      <c r="P874" s="4"/>
      <c r="Q874" s="4"/>
      <c r="R874" s="4"/>
      <c r="S874" s="4"/>
    </row>
    <row r="875" spans="10:19" ht="15.75" customHeight="1" x14ac:dyDescent="0.2">
      <c r="J875" s="4"/>
      <c r="K875" s="4"/>
      <c r="L875" s="5"/>
      <c r="M875" s="5"/>
      <c r="N875" s="5"/>
      <c r="O875" s="5"/>
      <c r="P875" s="4"/>
      <c r="Q875" s="4"/>
      <c r="R875" s="4"/>
      <c r="S875" s="4"/>
    </row>
    <row r="876" spans="10:19" ht="15.75" customHeight="1" x14ac:dyDescent="0.2">
      <c r="J876" s="4"/>
      <c r="K876" s="4"/>
      <c r="L876" s="5"/>
      <c r="M876" s="5"/>
      <c r="N876" s="5"/>
      <c r="O876" s="5"/>
      <c r="P876" s="4"/>
      <c r="Q876" s="4"/>
      <c r="R876" s="4"/>
      <c r="S876" s="4"/>
    </row>
    <row r="877" spans="10:19" ht="15.75" customHeight="1" x14ac:dyDescent="0.2">
      <c r="J877" s="4"/>
      <c r="K877" s="4"/>
      <c r="L877" s="5"/>
      <c r="M877" s="5"/>
      <c r="N877" s="5"/>
      <c r="O877" s="5"/>
      <c r="P877" s="4"/>
      <c r="Q877" s="4"/>
      <c r="R877" s="4"/>
      <c r="S877" s="4"/>
    </row>
    <row r="878" spans="10:19" ht="15.75" customHeight="1" x14ac:dyDescent="0.2">
      <c r="J878" s="4"/>
      <c r="K878" s="4"/>
      <c r="L878" s="5"/>
      <c r="M878" s="5"/>
      <c r="N878" s="5"/>
      <c r="O878" s="5"/>
      <c r="P878" s="4"/>
      <c r="Q878" s="4"/>
      <c r="R878" s="4"/>
      <c r="S878" s="4"/>
    </row>
    <row r="879" spans="10:19" ht="15.75" customHeight="1" x14ac:dyDescent="0.2">
      <c r="J879" s="4"/>
      <c r="K879" s="4"/>
      <c r="L879" s="5"/>
      <c r="M879" s="5"/>
      <c r="N879" s="5"/>
      <c r="O879" s="5"/>
      <c r="P879" s="4"/>
      <c r="Q879" s="4"/>
      <c r="R879" s="4"/>
      <c r="S879" s="4"/>
    </row>
    <row r="880" spans="10:19" ht="15.75" customHeight="1" x14ac:dyDescent="0.2">
      <c r="J880" s="4"/>
      <c r="K880" s="4"/>
      <c r="L880" s="5"/>
      <c r="M880" s="5"/>
      <c r="N880" s="5"/>
      <c r="O880" s="5"/>
      <c r="P880" s="4"/>
      <c r="Q880" s="4"/>
      <c r="R880" s="4"/>
      <c r="S880" s="4"/>
    </row>
    <row r="881" spans="10:19" ht="15.75" customHeight="1" x14ac:dyDescent="0.2">
      <c r="J881" s="4"/>
      <c r="K881" s="4"/>
      <c r="L881" s="5"/>
      <c r="M881" s="5"/>
      <c r="N881" s="5"/>
      <c r="O881" s="5"/>
      <c r="P881" s="4"/>
      <c r="Q881" s="4"/>
      <c r="R881" s="4"/>
      <c r="S881" s="4"/>
    </row>
    <row r="882" spans="10:19" ht="15.75" customHeight="1" x14ac:dyDescent="0.2">
      <c r="J882" s="4"/>
      <c r="K882" s="4"/>
      <c r="L882" s="5"/>
      <c r="M882" s="5"/>
      <c r="N882" s="5"/>
      <c r="O882" s="5"/>
      <c r="P882" s="4"/>
      <c r="Q882" s="4"/>
      <c r="R882" s="4"/>
      <c r="S882" s="4"/>
    </row>
    <row r="883" spans="10:19" ht="15.75" customHeight="1" x14ac:dyDescent="0.2">
      <c r="J883" s="4"/>
      <c r="K883" s="4"/>
      <c r="L883" s="5"/>
      <c r="M883" s="5"/>
      <c r="N883" s="5"/>
      <c r="O883" s="5"/>
      <c r="P883" s="4"/>
      <c r="Q883" s="4"/>
      <c r="R883" s="4"/>
      <c r="S883" s="4"/>
    </row>
    <row r="884" spans="10:19" ht="15.75" customHeight="1" x14ac:dyDescent="0.2">
      <c r="J884" s="4"/>
      <c r="K884" s="4"/>
      <c r="L884" s="5"/>
      <c r="M884" s="5"/>
      <c r="N884" s="5"/>
      <c r="O884" s="5"/>
      <c r="P884" s="4"/>
      <c r="Q884" s="4"/>
      <c r="R884" s="4"/>
      <c r="S884" s="4"/>
    </row>
    <row r="885" spans="10:19" ht="15.75" customHeight="1" x14ac:dyDescent="0.2">
      <c r="J885" s="4"/>
      <c r="K885" s="4"/>
      <c r="L885" s="5"/>
      <c r="M885" s="5"/>
      <c r="N885" s="5"/>
      <c r="O885" s="5"/>
      <c r="P885" s="4"/>
      <c r="Q885" s="4"/>
      <c r="R885" s="4"/>
      <c r="S885" s="4"/>
    </row>
    <row r="886" spans="10:19" ht="15.75" customHeight="1" x14ac:dyDescent="0.2">
      <c r="J886" s="4"/>
      <c r="K886" s="4"/>
      <c r="L886" s="5"/>
      <c r="M886" s="5"/>
      <c r="N886" s="5"/>
      <c r="O886" s="5"/>
      <c r="P886" s="4"/>
      <c r="Q886" s="4"/>
      <c r="R886" s="4"/>
      <c r="S886" s="4"/>
    </row>
    <row r="887" spans="10:19" ht="15.75" customHeight="1" x14ac:dyDescent="0.2">
      <c r="J887" s="4"/>
      <c r="K887" s="4"/>
      <c r="L887" s="5"/>
      <c r="M887" s="5"/>
      <c r="N887" s="5"/>
      <c r="O887" s="5"/>
      <c r="P887" s="4"/>
      <c r="Q887" s="4"/>
      <c r="R887" s="4"/>
      <c r="S887" s="4"/>
    </row>
    <row r="888" spans="10:19" ht="15.75" customHeight="1" x14ac:dyDescent="0.2">
      <c r="J888" s="4"/>
      <c r="K888" s="4"/>
      <c r="L888" s="5"/>
      <c r="M888" s="5"/>
      <c r="N888" s="5"/>
      <c r="O888" s="5"/>
      <c r="P888" s="4"/>
      <c r="Q888" s="4"/>
      <c r="R888" s="4"/>
      <c r="S888" s="4"/>
    </row>
    <row r="889" spans="10:19" ht="15.75" customHeight="1" x14ac:dyDescent="0.2">
      <c r="J889" s="4"/>
      <c r="K889" s="4"/>
      <c r="L889" s="5"/>
      <c r="M889" s="5"/>
      <c r="N889" s="5"/>
      <c r="O889" s="5"/>
      <c r="P889" s="4"/>
      <c r="Q889" s="4"/>
      <c r="R889" s="4"/>
      <c r="S889" s="4"/>
    </row>
    <row r="890" spans="10:19" ht="15.75" customHeight="1" x14ac:dyDescent="0.2">
      <c r="J890" s="4"/>
      <c r="K890" s="4"/>
      <c r="L890" s="5"/>
      <c r="M890" s="5"/>
      <c r="N890" s="5"/>
      <c r="O890" s="5"/>
      <c r="P890" s="4"/>
      <c r="Q890" s="4"/>
      <c r="R890" s="4"/>
      <c r="S890" s="4"/>
    </row>
    <row r="891" spans="10:19" ht="15.75" customHeight="1" x14ac:dyDescent="0.2">
      <c r="J891" s="4"/>
      <c r="K891" s="4"/>
      <c r="L891" s="5"/>
      <c r="M891" s="5"/>
      <c r="N891" s="5"/>
      <c r="O891" s="5"/>
      <c r="P891" s="4"/>
      <c r="Q891" s="4"/>
      <c r="R891" s="4"/>
      <c r="S891" s="4"/>
    </row>
    <row r="892" spans="10:19" ht="15.75" customHeight="1" x14ac:dyDescent="0.2">
      <c r="J892" s="4"/>
      <c r="K892" s="4"/>
      <c r="L892" s="5"/>
      <c r="M892" s="5"/>
      <c r="N892" s="5"/>
      <c r="O892" s="5"/>
      <c r="P892" s="4"/>
      <c r="Q892" s="4"/>
      <c r="R892" s="4"/>
      <c r="S892" s="4"/>
    </row>
    <row r="893" spans="10:19" ht="15.75" customHeight="1" x14ac:dyDescent="0.2">
      <c r="J893" s="4"/>
      <c r="K893" s="4"/>
      <c r="L893" s="5"/>
      <c r="M893" s="5"/>
      <c r="N893" s="5"/>
      <c r="O893" s="5"/>
      <c r="P893" s="4"/>
      <c r="Q893" s="4"/>
      <c r="R893" s="4"/>
      <c r="S893" s="4"/>
    </row>
    <row r="894" spans="10:19" ht="15.75" customHeight="1" x14ac:dyDescent="0.2">
      <c r="J894" s="4"/>
      <c r="K894" s="4"/>
      <c r="L894" s="5"/>
      <c r="M894" s="5"/>
      <c r="N894" s="5"/>
      <c r="O894" s="5"/>
      <c r="P894" s="4"/>
      <c r="Q894" s="4"/>
      <c r="R894" s="4"/>
      <c r="S894" s="4"/>
    </row>
    <row r="895" spans="10:19" ht="15.75" customHeight="1" x14ac:dyDescent="0.2">
      <c r="J895" s="4"/>
      <c r="K895" s="4"/>
      <c r="L895" s="5"/>
      <c r="M895" s="5"/>
      <c r="N895" s="5"/>
      <c r="O895" s="5"/>
      <c r="P895" s="4"/>
      <c r="Q895" s="4"/>
      <c r="R895" s="4"/>
      <c r="S895" s="4"/>
    </row>
    <row r="896" spans="10:19" ht="15.75" customHeight="1" x14ac:dyDescent="0.2">
      <c r="J896" s="4"/>
      <c r="K896" s="4"/>
      <c r="L896" s="5"/>
      <c r="M896" s="5"/>
      <c r="N896" s="5"/>
      <c r="O896" s="5"/>
      <c r="P896" s="4"/>
      <c r="Q896" s="4"/>
      <c r="R896" s="4"/>
      <c r="S896" s="4"/>
    </row>
    <row r="897" spans="10:19" ht="15.75" customHeight="1" x14ac:dyDescent="0.2">
      <c r="J897" s="4"/>
      <c r="K897" s="4"/>
      <c r="L897" s="5"/>
      <c r="M897" s="5"/>
      <c r="N897" s="5"/>
      <c r="O897" s="5"/>
      <c r="P897" s="4"/>
      <c r="Q897" s="4"/>
      <c r="R897" s="4"/>
      <c r="S897" s="4"/>
    </row>
    <row r="898" spans="10:19" ht="15.75" customHeight="1" x14ac:dyDescent="0.2">
      <c r="J898" s="4"/>
      <c r="K898" s="4"/>
      <c r="L898" s="5"/>
      <c r="M898" s="5"/>
      <c r="N898" s="5"/>
      <c r="O898" s="5"/>
      <c r="P898" s="4"/>
      <c r="Q898" s="4"/>
      <c r="R898" s="4"/>
      <c r="S898" s="4"/>
    </row>
    <row r="899" spans="10:19" ht="15.75" customHeight="1" x14ac:dyDescent="0.2">
      <c r="J899" s="4"/>
      <c r="K899" s="4"/>
      <c r="L899" s="5"/>
      <c r="M899" s="5"/>
      <c r="N899" s="5"/>
      <c r="O899" s="5"/>
      <c r="P899" s="4"/>
      <c r="Q899" s="4"/>
      <c r="R899" s="4"/>
      <c r="S899" s="4"/>
    </row>
    <row r="900" spans="10:19" ht="15.75" customHeight="1" x14ac:dyDescent="0.2">
      <c r="J900" s="4"/>
      <c r="K900" s="4"/>
      <c r="L900" s="5"/>
      <c r="M900" s="5"/>
      <c r="N900" s="5"/>
      <c r="O900" s="5"/>
      <c r="P900" s="4"/>
      <c r="Q900" s="4"/>
      <c r="R900" s="4"/>
      <c r="S900" s="4"/>
    </row>
    <row r="901" spans="10:19" ht="15.75" customHeight="1" x14ac:dyDescent="0.2">
      <c r="J901" s="4"/>
      <c r="K901" s="4"/>
      <c r="L901" s="5"/>
      <c r="M901" s="5"/>
      <c r="N901" s="5"/>
      <c r="O901" s="5"/>
      <c r="P901" s="4"/>
      <c r="Q901" s="4"/>
      <c r="R901" s="4"/>
      <c r="S901" s="4"/>
    </row>
    <row r="902" spans="10:19" ht="15.75" customHeight="1" x14ac:dyDescent="0.2">
      <c r="J902" s="4"/>
      <c r="K902" s="4"/>
      <c r="L902" s="5"/>
      <c r="M902" s="5"/>
      <c r="N902" s="5"/>
      <c r="O902" s="5"/>
      <c r="P902" s="4"/>
      <c r="Q902" s="4"/>
      <c r="R902" s="4"/>
      <c r="S902" s="4"/>
    </row>
    <row r="903" spans="10:19" ht="15.75" customHeight="1" x14ac:dyDescent="0.2">
      <c r="J903" s="4"/>
      <c r="K903" s="4"/>
      <c r="L903" s="5"/>
      <c r="M903" s="5"/>
      <c r="N903" s="5"/>
      <c r="O903" s="5"/>
      <c r="P903" s="4"/>
      <c r="Q903" s="4"/>
      <c r="R903" s="4"/>
      <c r="S903" s="4"/>
    </row>
    <row r="904" spans="10:19" ht="15.75" customHeight="1" x14ac:dyDescent="0.2">
      <c r="J904" s="4"/>
      <c r="K904" s="4"/>
      <c r="L904" s="5"/>
      <c r="M904" s="5"/>
      <c r="N904" s="5"/>
      <c r="O904" s="5"/>
      <c r="P904" s="4"/>
      <c r="Q904" s="4"/>
      <c r="R904" s="4"/>
      <c r="S904" s="4"/>
    </row>
    <row r="905" spans="10:19" ht="15.75" customHeight="1" x14ac:dyDescent="0.2">
      <c r="J905" s="4"/>
      <c r="K905" s="4"/>
      <c r="L905" s="5"/>
      <c r="M905" s="5"/>
      <c r="N905" s="5"/>
      <c r="O905" s="5"/>
      <c r="P905" s="4"/>
      <c r="Q905" s="4"/>
      <c r="R905" s="4"/>
      <c r="S905" s="4"/>
    </row>
    <row r="906" spans="10:19" ht="15.75" customHeight="1" x14ac:dyDescent="0.2">
      <c r="J906" s="4"/>
      <c r="K906" s="4"/>
      <c r="L906" s="5"/>
      <c r="M906" s="5"/>
      <c r="N906" s="5"/>
      <c r="O906" s="5"/>
      <c r="P906" s="4"/>
      <c r="Q906" s="4"/>
      <c r="R906" s="4"/>
      <c r="S906" s="4"/>
    </row>
    <row r="907" spans="10:19" ht="15.75" customHeight="1" x14ac:dyDescent="0.2">
      <c r="J907" s="4"/>
      <c r="K907" s="4"/>
      <c r="L907" s="5"/>
      <c r="M907" s="5"/>
      <c r="N907" s="5"/>
      <c r="O907" s="5"/>
      <c r="P907" s="4"/>
      <c r="Q907" s="4"/>
      <c r="R907" s="4"/>
      <c r="S907" s="4"/>
    </row>
    <row r="908" spans="10:19" ht="15.75" customHeight="1" x14ac:dyDescent="0.2">
      <c r="J908" s="4"/>
      <c r="K908" s="4"/>
      <c r="L908" s="5"/>
      <c r="M908" s="5"/>
      <c r="N908" s="5"/>
      <c r="O908" s="5"/>
      <c r="P908" s="4"/>
      <c r="Q908" s="4"/>
      <c r="R908" s="4"/>
      <c r="S908" s="4"/>
    </row>
    <row r="909" spans="10:19" ht="15.75" customHeight="1" x14ac:dyDescent="0.2">
      <c r="J909" s="4"/>
      <c r="K909" s="4"/>
      <c r="L909" s="5"/>
      <c r="M909" s="5"/>
      <c r="N909" s="5"/>
      <c r="O909" s="5"/>
      <c r="P909" s="4"/>
      <c r="Q909" s="4"/>
      <c r="R909" s="4"/>
      <c r="S909" s="4"/>
    </row>
    <row r="910" spans="10:19" ht="15.75" customHeight="1" x14ac:dyDescent="0.2">
      <c r="J910" s="4"/>
      <c r="K910" s="4"/>
      <c r="L910" s="5"/>
      <c r="M910" s="5"/>
      <c r="N910" s="5"/>
      <c r="O910" s="5"/>
      <c r="P910" s="4"/>
      <c r="Q910" s="4"/>
      <c r="R910" s="4"/>
      <c r="S910" s="4"/>
    </row>
    <row r="911" spans="10:19" ht="15.75" customHeight="1" x14ac:dyDescent="0.2">
      <c r="J911" s="4"/>
      <c r="K911" s="4"/>
      <c r="L911" s="5"/>
      <c r="M911" s="5"/>
      <c r="N911" s="5"/>
      <c r="O911" s="5"/>
      <c r="P911" s="4"/>
      <c r="Q911" s="4"/>
      <c r="R911" s="4"/>
      <c r="S911" s="4"/>
    </row>
    <row r="912" spans="10:19" ht="15.75" customHeight="1" x14ac:dyDescent="0.2">
      <c r="J912" s="4"/>
      <c r="K912" s="4"/>
      <c r="L912" s="5"/>
      <c r="M912" s="5"/>
      <c r="N912" s="5"/>
      <c r="O912" s="5"/>
      <c r="P912" s="4"/>
      <c r="Q912" s="4"/>
      <c r="R912" s="4"/>
      <c r="S912" s="4"/>
    </row>
    <row r="913" spans="10:19" ht="15.75" customHeight="1" x14ac:dyDescent="0.2">
      <c r="J913" s="4"/>
      <c r="K913" s="4"/>
      <c r="L913" s="5"/>
      <c r="M913" s="5"/>
      <c r="N913" s="5"/>
      <c r="O913" s="5"/>
      <c r="P913" s="4"/>
      <c r="Q913" s="4"/>
      <c r="R913" s="4"/>
      <c r="S913" s="4"/>
    </row>
    <row r="914" spans="10:19" ht="15.75" customHeight="1" x14ac:dyDescent="0.2">
      <c r="J914" s="4"/>
      <c r="K914" s="4"/>
      <c r="L914" s="5"/>
      <c r="M914" s="5"/>
      <c r="N914" s="5"/>
      <c r="O914" s="5"/>
      <c r="P914" s="4"/>
      <c r="Q914" s="4"/>
      <c r="R914" s="4"/>
      <c r="S914" s="4"/>
    </row>
    <row r="915" spans="10:19" ht="15.75" customHeight="1" x14ac:dyDescent="0.2">
      <c r="J915" s="4"/>
      <c r="K915" s="4"/>
      <c r="L915" s="5"/>
      <c r="M915" s="5"/>
      <c r="N915" s="5"/>
      <c r="O915" s="5"/>
      <c r="P915" s="4"/>
      <c r="Q915" s="4"/>
      <c r="R915" s="4"/>
      <c r="S915" s="4"/>
    </row>
    <row r="916" spans="10:19" ht="15.75" customHeight="1" x14ac:dyDescent="0.2">
      <c r="J916" s="4"/>
      <c r="K916" s="4"/>
      <c r="L916" s="5"/>
      <c r="M916" s="5"/>
      <c r="N916" s="5"/>
      <c r="O916" s="5"/>
      <c r="P916" s="4"/>
      <c r="Q916" s="4"/>
      <c r="R916" s="4"/>
      <c r="S916" s="4"/>
    </row>
    <row r="917" spans="10:19" ht="15.75" customHeight="1" x14ac:dyDescent="0.2">
      <c r="J917" s="4"/>
      <c r="K917" s="4"/>
      <c r="L917" s="5"/>
      <c r="M917" s="5"/>
      <c r="N917" s="5"/>
      <c r="O917" s="5"/>
      <c r="P917" s="4"/>
      <c r="Q917" s="4"/>
      <c r="R917" s="4"/>
      <c r="S917" s="4"/>
    </row>
    <row r="918" spans="10:19" ht="15.75" customHeight="1" x14ac:dyDescent="0.2">
      <c r="J918" s="4"/>
      <c r="K918" s="4"/>
      <c r="L918" s="5"/>
      <c r="M918" s="5"/>
      <c r="N918" s="5"/>
      <c r="O918" s="5"/>
      <c r="P918" s="4"/>
      <c r="Q918" s="4"/>
      <c r="R918" s="4"/>
      <c r="S918" s="4"/>
    </row>
    <row r="919" spans="10:19" ht="15.75" customHeight="1" x14ac:dyDescent="0.2">
      <c r="J919" s="4"/>
      <c r="K919" s="4"/>
      <c r="L919" s="5"/>
      <c r="M919" s="5"/>
      <c r="N919" s="5"/>
      <c r="O919" s="5"/>
      <c r="P919" s="4"/>
      <c r="Q919" s="4"/>
      <c r="R919" s="4"/>
      <c r="S919" s="4"/>
    </row>
    <row r="920" spans="10:19" ht="15.75" customHeight="1" x14ac:dyDescent="0.2">
      <c r="J920" s="4"/>
      <c r="K920" s="4"/>
      <c r="L920" s="5"/>
      <c r="M920" s="5"/>
      <c r="N920" s="5"/>
      <c r="O920" s="5"/>
      <c r="P920" s="4"/>
      <c r="Q920" s="4"/>
      <c r="R920" s="4"/>
      <c r="S920" s="4"/>
    </row>
    <row r="921" spans="10:19" ht="15.75" customHeight="1" x14ac:dyDescent="0.2">
      <c r="J921" s="4"/>
      <c r="K921" s="4"/>
      <c r="L921" s="5"/>
      <c r="M921" s="5"/>
      <c r="N921" s="5"/>
      <c r="O921" s="5"/>
      <c r="P921" s="4"/>
      <c r="Q921" s="4"/>
      <c r="R921" s="4"/>
      <c r="S921" s="4"/>
    </row>
    <row r="922" spans="10:19" ht="15.75" customHeight="1" x14ac:dyDescent="0.2">
      <c r="J922" s="4"/>
      <c r="K922" s="4"/>
      <c r="L922" s="5"/>
      <c r="M922" s="5"/>
      <c r="N922" s="5"/>
      <c r="O922" s="5"/>
      <c r="P922" s="4"/>
      <c r="Q922" s="4"/>
      <c r="R922" s="4"/>
      <c r="S922" s="4"/>
    </row>
    <row r="923" spans="10:19" ht="15.75" customHeight="1" x14ac:dyDescent="0.2">
      <c r="J923" s="4"/>
      <c r="K923" s="4"/>
      <c r="L923" s="5"/>
      <c r="M923" s="5"/>
      <c r="N923" s="5"/>
      <c r="O923" s="5"/>
      <c r="P923" s="4"/>
      <c r="Q923" s="4"/>
      <c r="R923" s="4"/>
      <c r="S923" s="4"/>
    </row>
    <row r="924" spans="10:19" ht="15.75" customHeight="1" x14ac:dyDescent="0.2">
      <c r="J924" s="4"/>
      <c r="K924" s="4"/>
      <c r="L924" s="5"/>
      <c r="M924" s="5"/>
      <c r="N924" s="5"/>
      <c r="O924" s="5"/>
      <c r="P924" s="4"/>
      <c r="Q924" s="4"/>
      <c r="R924" s="4"/>
      <c r="S924" s="4"/>
    </row>
    <row r="925" spans="10:19" ht="15.75" customHeight="1" x14ac:dyDescent="0.2">
      <c r="J925" s="4"/>
      <c r="K925" s="4"/>
      <c r="L925" s="5"/>
      <c r="M925" s="5"/>
      <c r="N925" s="5"/>
      <c r="O925" s="5"/>
      <c r="P925" s="4"/>
      <c r="Q925" s="4"/>
      <c r="R925" s="4"/>
      <c r="S925" s="4"/>
    </row>
    <row r="926" spans="10:19" ht="15.75" customHeight="1" x14ac:dyDescent="0.2">
      <c r="J926" s="4"/>
      <c r="K926" s="4"/>
      <c r="L926" s="5"/>
      <c r="M926" s="5"/>
      <c r="N926" s="5"/>
      <c r="O926" s="5"/>
      <c r="P926" s="4"/>
      <c r="Q926" s="4"/>
      <c r="R926" s="4"/>
      <c r="S926" s="4"/>
    </row>
    <row r="927" spans="10:19" ht="15.75" customHeight="1" x14ac:dyDescent="0.2">
      <c r="J927" s="4"/>
      <c r="K927" s="4"/>
      <c r="L927" s="5"/>
      <c r="M927" s="5"/>
      <c r="N927" s="5"/>
      <c r="O927" s="5"/>
      <c r="P927" s="4"/>
      <c r="Q927" s="4"/>
      <c r="R927" s="4"/>
      <c r="S927" s="4"/>
    </row>
    <row r="928" spans="10:19" ht="15.75" customHeight="1" x14ac:dyDescent="0.2">
      <c r="J928" s="4"/>
      <c r="K928" s="4"/>
      <c r="L928" s="5"/>
      <c r="M928" s="5"/>
      <c r="N928" s="5"/>
      <c r="O928" s="5"/>
      <c r="P928" s="4"/>
      <c r="Q928" s="4"/>
      <c r="R928" s="4"/>
      <c r="S928" s="4"/>
    </row>
    <row r="929" spans="10:19" ht="15.75" customHeight="1" x14ac:dyDescent="0.2">
      <c r="J929" s="4"/>
      <c r="K929" s="4"/>
      <c r="L929" s="5"/>
      <c r="M929" s="5"/>
      <c r="N929" s="5"/>
      <c r="O929" s="5"/>
      <c r="P929" s="4"/>
      <c r="Q929" s="4"/>
      <c r="R929" s="4"/>
      <c r="S929" s="4"/>
    </row>
    <row r="930" spans="10:19" ht="15.75" customHeight="1" x14ac:dyDescent="0.2">
      <c r="J930" s="4"/>
      <c r="K930" s="4"/>
      <c r="L930" s="5"/>
      <c r="M930" s="5"/>
      <c r="N930" s="5"/>
      <c r="O930" s="5"/>
      <c r="P930" s="4"/>
      <c r="Q930" s="4"/>
      <c r="R930" s="4"/>
      <c r="S930" s="4"/>
    </row>
    <row r="931" spans="10:19" ht="15.75" customHeight="1" x14ac:dyDescent="0.2">
      <c r="J931" s="4"/>
      <c r="K931" s="4"/>
      <c r="L931" s="5"/>
      <c r="M931" s="5"/>
      <c r="N931" s="5"/>
      <c r="O931" s="5"/>
      <c r="P931" s="4"/>
      <c r="Q931" s="4"/>
      <c r="R931" s="4"/>
      <c r="S931" s="4"/>
    </row>
    <row r="932" spans="10:19" ht="15.75" customHeight="1" x14ac:dyDescent="0.2">
      <c r="J932" s="4"/>
      <c r="K932" s="4"/>
      <c r="L932" s="5"/>
      <c r="M932" s="5"/>
      <c r="N932" s="5"/>
      <c r="O932" s="5"/>
      <c r="P932" s="4"/>
      <c r="Q932" s="4"/>
      <c r="R932" s="4"/>
      <c r="S932" s="4"/>
    </row>
    <row r="933" spans="10:19" ht="15.75" customHeight="1" x14ac:dyDescent="0.2">
      <c r="J933" s="4"/>
      <c r="K933" s="4"/>
      <c r="L933" s="5"/>
      <c r="M933" s="5"/>
      <c r="N933" s="5"/>
      <c r="O933" s="5"/>
      <c r="P933" s="4"/>
      <c r="Q933" s="4"/>
      <c r="R933" s="4"/>
      <c r="S933" s="4"/>
    </row>
    <row r="934" spans="10:19" ht="15.75" customHeight="1" x14ac:dyDescent="0.2">
      <c r="J934" s="4"/>
      <c r="K934" s="4"/>
      <c r="L934" s="5"/>
      <c r="M934" s="5"/>
      <c r="N934" s="5"/>
      <c r="O934" s="5"/>
      <c r="P934" s="4"/>
      <c r="Q934" s="4"/>
      <c r="R934" s="4"/>
      <c r="S934" s="4"/>
    </row>
    <row r="935" spans="10:19" ht="15.75" customHeight="1" x14ac:dyDescent="0.2">
      <c r="J935" s="4"/>
      <c r="K935" s="4"/>
      <c r="L935" s="5"/>
      <c r="M935" s="5"/>
      <c r="N935" s="5"/>
      <c r="O935" s="5"/>
      <c r="P935" s="4"/>
      <c r="Q935" s="4"/>
      <c r="R935" s="4"/>
      <c r="S935" s="4"/>
    </row>
    <row r="936" spans="10:19" ht="15.75" customHeight="1" x14ac:dyDescent="0.2">
      <c r="J936" s="4"/>
      <c r="K936" s="4"/>
      <c r="L936" s="5"/>
      <c r="M936" s="5"/>
      <c r="N936" s="5"/>
      <c r="O936" s="5"/>
      <c r="P936" s="4"/>
      <c r="Q936" s="4"/>
      <c r="R936" s="4"/>
      <c r="S936" s="4"/>
    </row>
    <row r="937" spans="10:19" ht="15.75" customHeight="1" x14ac:dyDescent="0.2">
      <c r="J937" s="4"/>
      <c r="K937" s="4"/>
      <c r="L937" s="5"/>
      <c r="M937" s="5"/>
      <c r="N937" s="5"/>
      <c r="O937" s="5"/>
      <c r="P937" s="4"/>
      <c r="Q937" s="4"/>
      <c r="R937" s="4"/>
      <c r="S937" s="4"/>
    </row>
    <row r="938" spans="10:19" ht="15.75" customHeight="1" x14ac:dyDescent="0.2">
      <c r="J938" s="4"/>
      <c r="K938" s="4"/>
      <c r="L938" s="5"/>
      <c r="M938" s="5"/>
      <c r="N938" s="5"/>
      <c r="O938" s="5"/>
      <c r="P938" s="4"/>
      <c r="Q938" s="4"/>
      <c r="R938" s="4"/>
      <c r="S938" s="4"/>
    </row>
    <row r="939" spans="10:19" ht="15.75" customHeight="1" x14ac:dyDescent="0.2">
      <c r="J939" s="4"/>
      <c r="K939" s="4"/>
      <c r="L939" s="5"/>
      <c r="M939" s="5"/>
      <c r="N939" s="5"/>
      <c r="O939" s="5"/>
      <c r="P939" s="4"/>
      <c r="Q939" s="4"/>
      <c r="R939" s="4"/>
      <c r="S939" s="4"/>
    </row>
    <row r="940" spans="10:19" ht="15.75" customHeight="1" x14ac:dyDescent="0.2">
      <c r="J940" s="4"/>
      <c r="K940" s="4"/>
      <c r="L940" s="5"/>
      <c r="M940" s="5"/>
      <c r="N940" s="5"/>
      <c r="O940" s="5"/>
      <c r="P940" s="4"/>
      <c r="Q940" s="4"/>
      <c r="R940" s="4"/>
      <c r="S940" s="4"/>
    </row>
    <row r="941" spans="10:19" ht="15.75" customHeight="1" x14ac:dyDescent="0.2">
      <c r="J941" s="4"/>
      <c r="K941" s="4"/>
      <c r="L941" s="5"/>
      <c r="M941" s="5"/>
      <c r="N941" s="5"/>
      <c r="O941" s="5"/>
      <c r="P941" s="4"/>
      <c r="Q941" s="4"/>
      <c r="R941" s="4"/>
      <c r="S941" s="4"/>
    </row>
    <row r="942" spans="10:19" ht="15.75" customHeight="1" x14ac:dyDescent="0.2">
      <c r="J942" s="4"/>
      <c r="K942" s="4"/>
      <c r="L942" s="5"/>
      <c r="M942" s="5"/>
      <c r="N942" s="5"/>
      <c r="O942" s="5"/>
      <c r="P942" s="4"/>
      <c r="Q942" s="4"/>
      <c r="R942" s="4"/>
      <c r="S942" s="4"/>
    </row>
    <row r="943" spans="10:19" ht="15.75" customHeight="1" x14ac:dyDescent="0.2">
      <c r="J943" s="4"/>
      <c r="K943" s="4"/>
      <c r="L943" s="5"/>
      <c r="M943" s="5"/>
      <c r="N943" s="5"/>
      <c r="O943" s="5"/>
      <c r="P943" s="4"/>
      <c r="Q943" s="4"/>
      <c r="R943" s="4"/>
      <c r="S943" s="4"/>
    </row>
    <row r="944" spans="10:19" ht="15.75" customHeight="1" x14ac:dyDescent="0.2">
      <c r="J944" s="4"/>
      <c r="K944" s="4"/>
      <c r="L944" s="5"/>
      <c r="M944" s="5"/>
      <c r="N944" s="5"/>
      <c r="O944" s="5"/>
      <c r="P944" s="4"/>
      <c r="Q944" s="4"/>
      <c r="R944" s="4"/>
      <c r="S944" s="4"/>
    </row>
    <row r="945" spans="10:19" ht="15.75" customHeight="1" x14ac:dyDescent="0.2">
      <c r="J945" s="4"/>
      <c r="K945" s="4"/>
      <c r="L945" s="5"/>
      <c r="M945" s="5"/>
      <c r="N945" s="5"/>
      <c r="O945" s="5"/>
      <c r="P945" s="4"/>
      <c r="Q945" s="4"/>
      <c r="R945" s="4"/>
      <c r="S945" s="4"/>
    </row>
    <row r="946" spans="10:19" ht="15.75" customHeight="1" x14ac:dyDescent="0.2">
      <c r="J946" s="4"/>
      <c r="K946" s="4"/>
      <c r="L946" s="5"/>
      <c r="M946" s="5"/>
      <c r="N946" s="5"/>
      <c r="O946" s="5"/>
      <c r="P946" s="4"/>
      <c r="Q946" s="4"/>
      <c r="R946" s="4"/>
      <c r="S946" s="4"/>
    </row>
    <row r="947" spans="10:19" ht="15.75" customHeight="1" x14ac:dyDescent="0.2">
      <c r="J947" s="4"/>
      <c r="K947" s="4"/>
      <c r="L947" s="5"/>
      <c r="M947" s="5"/>
      <c r="N947" s="5"/>
      <c r="O947" s="5"/>
      <c r="P947" s="4"/>
      <c r="Q947" s="4"/>
      <c r="R947" s="4"/>
      <c r="S947" s="4"/>
    </row>
    <row r="948" spans="10:19" ht="15.75" customHeight="1" x14ac:dyDescent="0.2">
      <c r="J948" s="4"/>
      <c r="K948" s="4"/>
      <c r="L948" s="5"/>
      <c r="M948" s="5"/>
      <c r="N948" s="5"/>
      <c r="O948" s="5"/>
      <c r="P948" s="4"/>
      <c r="Q948" s="4"/>
      <c r="R948" s="4"/>
      <c r="S948" s="4"/>
    </row>
    <row r="949" spans="10:19" ht="15.75" customHeight="1" x14ac:dyDescent="0.2">
      <c r="J949" s="4"/>
      <c r="K949" s="4"/>
      <c r="L949" s="5"/>
      <c r="M949" s="5"/>
      <c r="N949" s="5"/>
      <c r="O949" s="5"/>
      <c r="P949" s="4"/>
      <c r="Q949" s="4"/>
      <c r="R949" s="4"/>
      <c r="S949" s="4"/>
    </row>
    <row r="950" spans="10:19" ht="15.75" customHeight="1" x14ac:dyDescent="0.2">
      <c r="J950" s="4"/>
      <c r="K950" s="4"/>
      <c r="L950" s="5"/>
      <c r="M950" s="5"/>
      <c r="N950" s="5"/>
      <c r="O950" s="5"/>
      <c r="P950" s="4"/>
      <c r="Q950" s="4"/>
      <c r="R950" s="4"/>
      <c r="S950" s="4"/>
    </row>
    <row r="951" spans="10:19" ht="15.75" customHeight="1" x14ac:dyDescent="0.2">
      <c r="J951" s="4"/>
      <c r="K951" s="4"/>
      <c r="L951" s="5"/>
      <c r="M951" s="5"/>
      <c r="N951" s="5"/>
      <c r="O951" s="5"/>
      <c r="P951" s="4"/>
      <c r="Q951" s="4"/>
      <c r="R951" s="4"/>
      <c r="S951" s="4"/>
    </row>
    <row r="952" spans="10:19" ht="15.75" customHeight="1" x14ac:dyDescent="0.2">
      <c r="J952" s="4"/>
      <c r="K952" s="4"/>
      <c r="L952" s="5"/>
      <c r="M952" s="5"/>
      <c r="N952" s="5"/>
      <c r="O952" s="5"/>
      <c r="P952" s="4"/>
      <c r="Q952" s="4"/>
      <c r="R952" s="4"/>
      <c r="S952" s="4"/>
    </row>
    <row r="953" spans="10:19" ht="15.75" customHeight="1" x14ac:dyDescent="0.2">
      <c r="J953" s="4"/>
      <c r="K953" s="4"/>
      <c r="L953" s="5"/>
      <c r="M953" s="5"/>
      <c r="N953" s="5"/>
      <c r="O953" s="5"/>
      <c r="P953" s="4"/>
      <c r="Q953" s="4"/>
      <c r="R953" s="4"/>
      <c r="S953" s="4"/>
    </row>
    <row r="954" spans="10:19" ht="15.75" customHeight="1" x14ac:dyDescent="0.2">
      <c r="J954" s="4"/>
      <c r="K954" s="4"/>
      <c r="L954" s="5"/>
      <c r="M954" s="5"/>
      <c r="N954" s="5"/>
      <c r="O954" s="5"/>
      <c r="P954" s="4"/>
      <c r="Q954" s="4"/>
      <c r="R954" s="4"/>
      <c r="S954" s="4"/>
    </row>
    <row r="955" spans="10:19" ht="15.75" customHeight="1" x14ac:dyDescent="0.2">
      <c r="J955" s="4"/>
      <c r="K955" s="4"/>
      <c r="L955" s="5"/>
      <c r="M955" s="5"/>
      <c r="N955" s="5"/>
      <c r="O955" s="5"/>
      <c r="P955" s="4"/>
      <c r="Q955" s="4"/>
      <c r="R955" s="4"/>
      <c r="S955" s="4"/>
    </row>
    <row r="956" spans="10:19" ht="15.75" customHeight="1" x14ac:dyDescent="0.2">
      <c r="J956" s="4"/>
      <c r="K956" s="4"/>
      <c r="L956" s="5"/>
      <c r="M956" s="5"/>
      <c r="N956" s="5"/>
      <c r="O956" s="5"/>
      <c r="P956" s="4"/>
      <c r="Q956" s="4"/>
      <c r="R956" s="4"/>
      <c r="S956" s="4"/>
    </row>
    <row r="957" spans="10:19" ht="15.75" customHeight="1" x14ac:dyDescent="0.2">
      <c r="J957" s="4"/>
      <c r="K957" s="4"/>
      <c r="L957" s="5"/>
      <c r="M957" s="5"/>
      <c r="N957" s="5"/>
      <c r="O957" s="5"/>
      <c r="P957" s="4"/>
      <c r="Q957" s="4"/>
      <c r="R957" s="4"/>
      <c r="S957" s="4"/>
    </row>
    <row r="958" spans="10:19" ht="15.75" customHeight="1" x14ac:dyDescent="0.2">
      <c r="J958" s="4"/>
      <c r="K958" s="4"/>
      <c r="L958" s="5"/>
      <c r="M958" s="5"/>
      <c r="N958" s="5"/>
      <c r="O958" s="5"/>
      <c r="P958" s="4"/>
      <c r="Q958" s="4"/>
      <c r="R958" s="4"/>
      <c r="S958" s="4"/>
    </row>
    <row r="959" spans="10:19" ht="15.75" customHeight="1" x14ac:dyDescent="0.2">
      <c r="J959" s="4"/>
      <c r="K959" s="4"/>
      <c r="L959" s="5"/>
      <c r="M959" s="5"/>
      <c r="N959" s="5"/>
      <c r="O959" s="5"/>
      <c r="P959" s="4"/>
      <c r="Q959" s="4"/>
      <c r="R959" s="4"/>
      <c r="S959" s="4"/>
    </row>
    <row r="960" spans="10:19" ht="15.75" customHeight="1" x14ac:dyDescent="0.2">
      <c r="J960" s="4"/>
      <c r="K960" s="4"/>
      <c r="L960" s="5"/>
      <c r="M960" s="5"/>
      <c r="N960" s="5"/>
      <c r="O960" s="5"/>
      <c r="P960" s="4"/>
      <c r="Q960" s="4"/>
      <c r="R960" s="4"/>
      <c r="S960" s="4"/>
    </row>
    <row r="961" spans="10:19" ht="15.75" customHeight="1" x14ac:dyDescent="0.2">
      <c r="J961" s="4"/>
      <c r="K961" s="4"/>
      <c r="L961" s="5"/>
      <c r="M961" s="5"/>
      <c r="N961" s="5"/>
      <c r="O961" s="5"/>
      <c r="P961" s="4"/>
      <c r="Q961" s="4"/>
      <c r="R961" s="4"/>
      <c r="S961" s="4"/>
    </row>
    <row r="962" spans="10:19" ht="15.75" customHeight="1" x14ac:dyDescent="0.2">
      <c r="J962" s="4"/>
      <c r="K962" s="4"/>
      <c r="L962" s="5"/>
      <c r="M962" s="5"/>
      <c r="N962" s="5"/>
      <c r="O962" s="5"/>
      <c r="P962" s="4"/>
      <c r="Q962" s="4"/>
      <c r="R962" s="4"/>
      <c r="S962" s="4"/>
    </row>
    <row r="963" spans="10:19" ht="15.75" customHeight="1" x14ac:dyDescent="0.2">
      <c r="J963" s="4"/>
      <c r="K963" s="4"/>
      <c r="L963" s="5"/>
      <c r="M963" s="5"/>
      <c r="N963" s="5"/>
      <c r="O963" s="5"/>
      <c r="P963" s="4"/>
      <c r="Q963" s="4"/>
      <c r="R963" s="4"/>
      <c r="S963" s="4"/>
    </row>
    <row r="964" spans="10:19" ht="15.75" customHeight="1" x14ac:dyDescent="0.2">
      <c r="J964" s="4"/>
      <c r="K964" s="4"/>
      <c r="L964" s="5"/>
      <c r="M964" s="5"/>
      <c r="N964" s="5"/>
      <c r="O964" s="5"/>
      <c r="P964" s="4"/>
      <c r="Q964" s="4"/>
      <c r="R964" s="4"/>
      <c r="S964" s="4"/>
    </row>
    <row r="965" spans="10:19" ht="15.75" customHeight="1" x14ac:dyDescent="0.2">
      <c r="J965" s="4"/>
      <c r="K965" s="4"/>
      <c r="L965" s="5"/>
      <c r="M965" s="5"/>
      <c r="N965" s="5"/>
      <c r="O965" s="5"/>
      <c r="P965" s="4"/>
      <c r="Q965" s="4"/>
      <c r="R965" s="4"/>
      <c r="S965" s="4"/>
    </row>
    <row r="966" spans="10:19" ht="15.75" customHeight="1" x14ac:dyDescent="0.2">
      <c r="J966" s="4"/>
      <c r="K966" s="4"/>
      <c r="L966" s="5"/>
      <c r="M966" s="5"/>
      <c r="N966" s="5"/>
      <c r="O966" s="5"/>
      <c r="P966" s="4"/>
      <c r="Q966" s="4"/>
      <c r="R966" s="4"/>
      <c r="S966" s="4"/>
    </row>
    <row r="967" spans="10:19" ht="15.75" customHeight="1" x14ac:dyDescent="0.2">
      <c r="J967" s="4"/>
      <c r="K967" s="4"/>
      <c r="L967" s="5"/>
      <c r="M967" s="5"/>
      <c r="N967" s="5"/>
      <c r="O967" s="5"/>
      <c r="P967" s="4"/>
      <c r="Q967" s="4"/>
      <c r="R967" s="4"/>
      <c r="S967" s="4"/>
    </row>
    <row r="968" spans="10:19" ht="15.75" customHeight="1" x14ac:dyDescent="0.2">
      <c r="J968" s="4"/>
      <c r="K968" s="4"/>
      <c r="L968" s="5"/>
      <c r="M968" s="5"/>
      <c r="N968" s="5"/>
      <c r="O968" s="5"/>
      <c r="P968" s="4"/>
      <c r="Q968" s="4"/>
      <c r="R968" s="4"/>
      <c r="S968" s="4"/>
    </row>
    <row r="969" spans="10:19" ht="15.75" customHeight="1" x14ac:dyDescent="0.2">
      <c r="J969" s="4"/>
      <c r="K969" s="4"/>
      <c r="L969" s="5"/>
      <c r="M969" s="5"/>
      <c r="N969" s="5"/>
      <c r="O969" s="5"/>
      <c r="P969" s="4"/>
      <c r="Q969" s="4"/>
      <c r="R969" s="4"/>
      <c r="S969" s="4"/>
    </row>
    <row r="970" spans="10:19" ht="15.75" customHeight="1" x14ac:dyDescent="0.2">
      <c r="J970" s="4"/>
      <c r="K970" s="4"/>
      <c r="L970" s="5"/>
      <c r="M970" s="5"/>
      <c r="N970" s="5"/>
      <c r="O970" s="5"/>
      <c r="P970" s="4"/>
      <c r="Q970" s="4"/>
      <c r="R970" s="4"/>
      <c r="S970" s="4"/>
    </row>
    <row r="971" spans="10:19" ht="15.75" customHeight="1" x14ac:dyDescent="0.2">
      <c r="J971" s="4"/>
      <c r="K971" s="4"/>
      <c r="L971" s="5"/>
      <c r="M971" s="5"/>
      <c r="N971" s="5"/>
      <c r="O971" s="5"/>
      <c r="P971" s="4"/>
      <c r="Q971" s="4"/>
      <c r="R971" s="4"/>
      <c r="S971" s="4"/>
    </row>
    <row r="972" spans="10:19" ht="15.75" customHeight="1" x14ac:dyDescent="0.2">
      <c r="J972" s="4"/>
      <c r="K972" s="4"/>
      <c r="L972" s="5"/>
      <c r="M972" s="5"/>
      <c r="N972" s="5"/>
      <c r="O972" s="5"/>
      <c r="P972" s="4"/>
      <c r="Q972" s="4"/>
      <c r="R972" s="4"/>
      <c r="S972" s="4"/>
    </row>
    <row r="973" spans="10:19" ht="15.75" customHeight="1" x14ac:dyDescent="0.2">
      <c r="J973" s="4"/>
      <c r="K973" s="4"/>
      <c r="L973" s="5"/>
      <c r="M973" s="5"/>
      <c r="N973" s="5"/>
      <c r="O973" s="5"/>
      <c r="P973" s="4"/>
      <c r="Q973" s="4"/>
      <c r="R973" s="4"/>
      <c r="S973" s="4"/>
    </row>
    <row r="974" spans="10:19" ht="15.75" customHeight="1" x14ac:dyDescent="0.2">
      <c r="J974" s="4"/>
      <c r="K974" s="4"/>
      <c r="L974" s="5"/>
      <c r="M974" s="5"/>
      <c r="N974" s="5"/>
      <c r="O974" s="5"/>
      <c r="P974" s="4"/>
      <c r="Q974" s="4"/>
      <c r="R974" s="4"/>
      <c r="S974" s="4"/>
    </row>
    <row r="975" spans="10:19" ht="15.75" customHeight="1" x14ac:dyDescent="0.2">
      <c r="J975" s="4"/>
      <c r="K975" s="4"/>
      <c r="L975" s="5"/>
      <c r="M975" s="5"/>
      <c r="N975" s="5"/>
      <c r="O975" s="5"/>
      <c r="P975" s="4"/>
      <c r="Q975" s="4"/>
      <c r="R975" s="4"/>
      <c r="S975" s="4"/>
    </row>
    <row r="976" spans="10:19" ht="15.75" customHeight="1" x14ac:dyDescent="0.2">
      <c r="J976" s="4"/>
      <c r="K976" s="4"/>
      <c r="L976" s="5"/>
      <c r="M976" s="5"/>
      <c r="N976" s="5"/>
      <c r="O976" s="5"/>
      <c r="P976" s="4"/>
      <c r="Q976" s="4"/>
      <c r="R976" s="4"/>
      <c r="S976" s="4"/>
    </row>
    <row r="977" spans="10:19" ht="15.75" customHeight="1" x14ac:dyDescent="0.2">
      <c r="J977" s="4"/>
      <c r="K977" s="4"/>
      <c r="L977" s="5"/>
      <c r="M977" s="5"/>
      <c r="N977" s="5"/>
      <c r="O977" s="5"/>
      <c r="P977" s="4"/>
      <c r="Q977" s="4"/>
      <c r="R977" s="4"/>
      <c r="S977" s="4"/>
    </row>
    <row r="978" spans="10:19" ht="15.75" customHeight="1" x14ac:dyDescent="0.2">
      <c r="J978" s="4"/>
      <c r="K978" s="4"/>
      <c r="L978" s="5"/>
      <c r="M978" s="5"/>
      <c r="N978" s="5"/>
      <c r="O978" s="5"/>
      <c r="P978" s="4"/>
      <c r="Q978" s="4"/>
      <c r="R978" s="4"/>
      <c r="S978" s="4"/>
    </row>
    <row r="979" spans="10:19" ht="15.75" customHeight="1" x14ac:dyDescent="0.2">
      <c r="J979" s="4"/>
      <c r="K979" s="4"/>
      <c r="L979" s="5"/>
      <c r="M979" s="5"/>
      <c r="N979" s="5"/>
      <c r="O979" s="5"/>
      <c r="P979" s="4"/>
      <c r="Q979" s="4"/>
      <c r="R979" s="4"/>
      <c r="S979" s="4"/>
    </row>
    <row r="980" spans="10:19" ht="15.75" customHeight="1" x14ac:dyDescent="0.2">
      <c r="J980" s="4"/>
      <c r="K980" s="4"/>
      <c r="L980" s="5"/>
      <c r="M980" s="5"/>
      <c r="N980" s="5"/>
      <c r="O980" s="5"/>
      <c r="P980" s="4"/>
      <c r="Q980" s="4"/>
      <c r="R980" s="4"/>
      <c r="S980" s="4"/>
    </row>
    <row r="981" spans="10:19" ht="15.75" customHeight="1" x14ac:dyDescent="0.2">
      <c r="J981" s="4"/>
      <c r="K981" s="4"/>
      <c r="L981" s="5"/>
      <c r="M981" s="5"/>
      <c r="N981" s="5"/>
      <c r="O981" s="5"/>
      <c r="P981" s="4"/>
      <c r="Q981" s="4"/>
      <c r="R981" s="4"/>
      <c r="S981" s="4"/>
    </row>
    <row r="982" spans="10:19" ht="15.75" customHeight="1" x14ac:dyDescent="0.2">
      <c r="J982" s="4"/>
      <c r="K982" s="4"/>
      <c r="L982" s="5"/>
      <c r="M982" s="5"/>
      <c r="N982" s="5"/>
      <c r="O982" s="5"/>
      <c r="P982" s="4"/>
      <c r="Q982" s="4"/>
      <c r="R982" s="4"/>
      <c r="S982" s="4"/>
    </row>
    <row r="983" spans="10:19" ht="15.75" customHeight="1" x14ac:dyDescent="0.2">
      <c r="J983" s="4"/>
      <c r="K983" s="4"/>
      <c r="L983" s="5"/>
      <c r="M983" s="5"/>
      <c r="N983" s="5"/>
      <c r="O983" s="5"/>
      <c r="P983" s="4"/>
      <c r="Q983" s="4"/>
      <c r="R983" s="4"/>
      <c r="S983" s="4"/>
    </row>
    <row r="984" spans="10:19" ht="15.75" customHeight="1" x14ac:dyDescent="0.2">
      <c r="J984" s="4"/>
      <c r="K984" s="4"/>
      <c r="L984" s="5"/>
      <c r="M984" s="5"/>
      <c r="N984" s="5"/>
      <c r="O984" s="5"/>
      <c r="P984" s="4"/>
      <c r="Q984" s="4"/>
      <c r="R984" s="4"/>
      <c r="S984" s="4"/>
    </row>
    <row r="985" spans="10:19" ht="15.75" customHeight="1" x14ac:dyDescent="0.2">
      <c r="J985" s="4"/>
      <c r="K985" s="4"/>
      <c r="L985" s="5"/>
      <c r="M985" s="5"/>
      <c r="N985" s="5"/>
      <c r="O985" s="5"/>
      <c r="P985" s="4"/>
      <c r="Q985" s="4"/>
      <c r="R985" s="4"/>
      <c r="S985" s="4"/>
    </row>
    <row r="986" spans="10:19" ht="15.75" customHeight="1" x14ac:dyDescent="0.2">
      <c r="J986" s="4"/>
      <c r="K986" s="4"/>
      <c r="L986" s="5"/>
      <c r="M986" s="5"/>
      <c r="N986" s="5"/>
      <c r="O986" s="5"/>
      <c r="P986" s="4"/>
      <c r="Q986" s="4"/>
      <c r="R986" s="4"/>
      <c r="S986" s="4"/>
    </row>
    <row r="987" spans="10:19" ht="15.75" customHeight="1" x14ac:dyDescent="0.2">
      <c r="J987" s="4"/>
      <c r="K987" s="4"/>
      <c r="L987" s="5"/>
      <c r="M987" s="5"/>
      <c r="N987" s="5"/>
      <c r="O987" s="5"/>
      <c r="P987" s="4"/>
      <c r="Q987" s="4"/>
      <c r="R987" s="4"/>
      <c r="S987" s="4"/>
    </row>
    <row r="988" spans="10:19" ht="15.75" customHeight="1" x14ac:dyDescent="0.2">
      <c r="J988" s="4"/>
      <c r="K988" s="4"/>
      <c r="L988" s="5"/>
      <c r="M988" s="5"/>
      <c r="N988" s="5"/>
      <c r="O988" s="5"/>
      <c r="P988" s="4"/>
      <c r="Q988" s="4"/>
      <c r="R988" s="4"/>
      <c r="S988" s="4"/>
    </row>
    <row r="989" spans="10:19" ht="15.75" customHeight="1" x14ac:dyDescent="0.2">
      <c r="J989" s="4"/>
      <c r="K989" s="4"/>
      <c r="L989" s="5"/>
      <c r="M989" s="5"/>
      <c r="N989" s="5"/>
      <c r="O989" s="5"/>
      <c r="P989" s="4"/>
      <c r="Q989" s="4"/>
      <c r="R989" s="4"/>
      <c r="S989" s="4"/>
    </row>
    <row r="990" spans="10:19" ht="15.75" customHeight="1" x14ac:dyDescent="0.2">
      <c r="J990" s="4"/>
      <c r="K990" s="4"/>
      <c r="L990" s="5"/>
      <c r="M990" s="5"/>
      <c r="N990" s="5"/>
      <c r="O990" s="5"/>
      <c r="P990" s="4"/>
      <c r="Q990" s="4"/>
      <c r="R990" s="4"/>
      <c r="S990" s="4"/>
    </row>
    <row r="991" spans="10:19" ht="15.75" customHeight="1" x14ac:dyDescent="0.2">
      <c r="J991" s="4"/>
      <c r="K991" s="4"/>
      <c r="L991" s="5"/>
      <c r="M991" s="5"/>
      <c r="N991" s="5"/>
      <c r="O991" s="5"/>
      <c r="P991" s="4"/>
      <c r="Q991" s="4"/>
      <c r="R991" s="4"/>
      <c r="S991" s="4"/>
    </row>
    <row r="992" spans="10:19" ht="15.75" customHeight="1" x14ac:dyDescent="0.2">
      <c r="J992" s="4"/>
      <c r="K992" s="4"/>
      <c r="L992" s="5"/>
      <c r="M992" s="5"/>
      <c r="N992" s="5"/>
      <c r="O992" s="5"/>
      <c r="P992" s="4"/>
      <c r="Q992" s="4"/>
      <c r="R992" s="4"/>
      <c r="S992" s="4"/>
    </row>
    <row r="993" spans="10:19" ht="15.75" customHeight="1" x14ac:dyDescent="0.2">
      <c r="J993" s="4"/>
      <c r="K993" s="4"/>
      <c r="L993" s="5"/>
      <c r="M993" s="5"/>
      <c r="N993" s="5"/>
      <c r="O993" s="5"/>
      <c r="P993" s="4"/>
      <c r="Q993" s="4"/>
      <c r="R993" s="4"/>
      <c r="S993" s="4"/>
    </row>
    <row r="994" spans="10:19" ht="15.75" customHeight="1" x14ac:dyDescent="0.2">
      <c r="J994" s="4"/>
      <c r="K994" s="4"/>
      <c r="L994" s="5"/>
      <c r="M994" s="5"/>
      <c r="N994" s="5"/>
      <c r="O994" s="5"/>
      <c r="P994" s="4"/>
      <c r="Q994" s="4"/>
      <c r="R994" s="4"/>
      <c r="S994" s="4"/>
    </row>
    <row r="995" spans="10:19" ht="15.75" customHeight="1" x14ac:dyDescent="0.2">
      <c r="J995" s="4"/>
      <c r="K995" s="4"/>
      <c r="L995" s="5"/>
      <c r="M995" s="5"/>
      <c r="N995" s="5"/>
      <c r="O995" s="5"/>
      <c r="P995" s="4"/>
      <c r="Q995" s="4"/>
      <c r="R995" s="4"/>
      <c r="S995" s="4"/>
    </row>
    <row r="996" spans="10:19" ht="15.75" customHeight="1" x14ac:dyDescent="0.2">
      <c r="J996" s="4"/>
      <c r="K996" s="4"/>
      <c r="L996" s="5"/>
      <c r="M996" s="5"/>
      <c r="N996" s="5"/>
      <c r="O996" s="5"/>
      <c r="P996" s="4"/>
      <c r="Q996" s="4"/>
      <c r="R996" s="4"/>
      <c r="S996" s="4"/>
    </row>
    <row r="997" spans="10:19" ht="15.75" customHeight="1" x14ac:dyDescent="0.2">
      <c r="J997" s="4"/>
      <c r="K997" s="4"/>
      <c r="L997" s="5"/>
      <c r="M997" s="5"/>
      <c r="N997" s="5"/>
      <c r="O997" s="5"/>
      <c r="P997" s="4"/>
      <c r="Q997" s="4"/>
      <c r="R997" s="4"/>
      <c r="S997" s="4"/>
    </row>
    <row r="998" spans="10:19" ht="15.75" customHeight="1" x14ac:dyDescent="0.2">
      <c r="J998" s="4"/>
      <c r="K998" s="4"/>
      <c r="L998" s="5"/>
      <c r="M998" s="5"/>
      <c r="N998" s="5"/>
      <c r="O998" s="5"/>
      <c r="P998" s="4"/>
      <c r="Q998" s="4"/>
      <c r="R998" s="4"/>
      <c r="S998" s="4"/>
    </row>
    <row r="999" spans="10:19" ht="15.75" customHeight="1" x14ac:dyDescent="0.2">
      <c r="J999" s="4"/>
      <c r="K999" s="4"/>
      <c r="L999" s="5"/>
      <c r="M999" s="5"/>
      <c r="N999" s="5"/>
      <c r="O999" s="5"/>
      <c r="P999" s="4"/>
      <c r="Q999" s="4"/>
      <c r="R999" s="4"/>
      <c r="S999" s="4"/>
    </row>
    <row r="1000" spans="10:19" ht="15.75" customHeight="1" x14ac:dyDescent="0.2">
      <c r="J1000" s="4"/>
      <c r="K1000" s="4"/>
      <c r="L1000" s="5"/>
      <c r="M1000" s="5"/>
      <c r="N1000" s="5"/>
      <c r="O1000" s="5"/>
      <c r="P1000" s="4"/>
      <c r="Q1000" s="4"/>
      <c r="R1000" s="4"/>
      <c r="S1000" s="4"/>
    </row>
    <row r="1001" spans="10:19" ht="15.75" customHeight="1" x14ac:dyDescent="0.2">
      <c r="J1001" s="4"/>
      <c r="K1001" s="4"/>
      <c r="L1001" s="5"/>
      <c r="M1001" s="5"/>
      <c r="N1001" s="5"/>
      <c r="O1001" s="5"/>
      <c r="P1001" s="4"/>
      <c r="Q1001" s="4"/>
      <c r="R1001" s="4"/>
      <c r="S1001" s="4"/>
    </row>
    <row r="1002" spans="10:19" ht="15.75" customHeight="1" x14ac:dyDescent="0.2">
      <c r="J1002" s="4"/>
      <c r="K1002" s="4"/>
      <c r="L1002" s="5"/>
      <c r="M1002" s="5"/>
      <c r="N1002" s="5"/>
      <c r="O1002" s="5"/>
      <c r="P1002" s="4"/>
      <c r="Q1002" s="4"/>
      <c r="R1002" s="4"/>
      <c r="S1002" s="4"/>
    </row>
    <row r="1003" spans="10:19" ht="15.75" customHeight="1" x14ac:dyDescent="0.2">
      <c r="J1003" s="4"/>
      <c r="K1003" s="4"/>
      <c r="L1003" s="5"/>
      <c r="M1003" s="5"/>
      <c r="N1003" s="5"/>
      <c r="O1003" s="5"/>
      <c r="P1003" s="4"/>
      <c r="Q1003" s="4"/>
      <c r="R1003" s="4"/>
      <c r="S1003" s="4"/>
    </row>
    <row r="1004" spans="10:19" ht="15.75" customHeight="1" x14ac:dyDescent="0.2">
      <c r="J1004" s="4"/>
      <c r="K1004" s="4"/>
      <c r="L1004" s="5"/>
      <c r="M1004" s="5"/>
      <c r="N1004" s="5"/>
      <c r="O1004" s="5"/>
      <c r="P1004" s="4"/>
      <c r="Q1004" s="4"/>
      <c r="R1004" s="4"/>
      <c r="S1004" s="4"/>
    </row>
    <row r="1005" spans="10:19" ht="15.75" customHeight="1" x14ac:dyDescent="0.2">
      <c r="J1005" s="4"/>
      <c r="K1005" s="4"/>
      <c r="L1005" s="5"/>
      <c r="M1005" s="5"/>
      <c r="N1005" s="5"/>
      <c r="O1005" s="5"/>
      <c r="P1005" s="4"/>
      <c r="Q1005" s="4"/>
      <c r="R1005" s="4"/>
      <c r="S1005" s="4"/>
    </row>
  </sheetData>
  <conditionalFormatting sqref="I6:I1005 J7:K7">
    <cfRule type="containsText" dxfId="4" priority="1" operator="containsText" text="Up">
      <formula>NOT(ISERROR(SEARCH(("Up"),(I6))))</formula>
    </cfRule>
  </conditionalFormatting>
  <conditionalFormatting sqref="I6:I1005 J7:K7">
    <cfRule type="containsText" dxfId="3" priority="2" operator="containsText" text="Down">
      <formula>NOT(ISERROR(SEARCH(("Down"),(I6))))</formula>
    </cfRule>
  </conditionalFormatting>
  <conditionalFormatting sqref="I6:I1005 J7:K7">
    <cfRule type="colorScale" priority="3">
      <colorScale>
        <cfvo type="formula" val="Down"/>
        <cfvo type="formula" val="Up"/>
        <color rgb="FFFF0000"/>
        <color theme="9"/>
      </colorScale>
    </cfRule>
  </conditionalFormatting>
  <conditionalFormatting sqref="I6:I1005 J7:K7">
    <cfRule type="colorScale" priority="4">
      <colorScale>
        <cfvo type="min"/>
        <cfvo type="max"/>
        <color rgb="FFFF0000"/>
        <color theme="9"/>
      </colorScale>
    </cfRule>
  </conditionalFormatting>
  <pageMargins left="0.7" right="0.7" top="0.75" bottom="0.75" header="0" footer="0"/>
  <pageSetup fitToHeight="0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EBE04-D08B-8C47-9C2C-016CC7D30FE1}">
  <dimension ref="A1:J185"/>
  <sheetViews>
    <sheetView topLeftCell="B128" zoomScale="81" workbookViewId="0">
      <selection activeCell="B148" sqref="B148"/>
    </sheetView>
  </sheetViews>
  <sheetFormatPr baseColWidth="10" defaultRowHeight="16" x14ac:dyDescent="0.2"/>
  <cols>
    <col min="1" max="1" width="88.85546875" hidden="1" customWidth="1"/>
    <col min="2" max="2" width="68.28515625" bestFit="1" customWidth="1"/>
    <col min="3" max="3" width="23.42578125" customWidth="1"/>
    <col min="4" max="4" width="10.7109375" style="40"/>
    <col min="5" max="5" width="14.140625" style="40" bestFit="1" customWidth="1"/>
    <col min="6" max="6" width="10.7109375" style="40"/>
    <col min="7" max="8" width="10.7109375" style="41"/>
  </cols>
  <sheetData>
    <row r="1" spans="1:10" ht="18" x14ac:dyDescent="0.2">
      <c r="B1" s="64" t="s">
        <v>1831</v>
      </c>
    </row>
    <row r="2" spans="1:10" x14ac:dyDescent="0.2">
      <c r="B2" s="65" t="s">
        <v>1542</v>
      </c>
    </row>
    <row r="3" spans="1:10" x14ac:dyDescent="0.2">
      <c r="B3" s="65" t="s">
        <v>1823</v>
      </c>
    </row>
    <row r="4" spans="1:10" x14ac:dyDescent="0.2">
      <c r="B4" s="65" t="s">
        <v>1541</v>
      </c>
    </row>
    <row r="6" spans="1:10" x14ac:dyDescent="0.2">
      <c r="B6" s="2" t="s">
        <v>1822</v>
      </c>
    </row>
    <row r="7" spans="1:10" x14ac:dyDescent="0.2">
      <c r="A7" s="55"/>
      <c r="B7" s="57" t="s">
        <v>5</v>
      </c>
      <c r="C7" s="57" t="s">
        <v>6</v>
      </c>
      <c r="D7" s="58" t="s">
        <v>7</v>
      </c>
      <c r="E7" s="58" t="s">
        <v>8</v>
      </c>
      <c r="F7" s="58" t="s">
        <v>9</v>
      </c>
      <c r="G7" s="61" t="s">
        <v>10</v>
      </c>
      <c r="H7" s="61" t="s">
        <v>11</v>
      </c>
      <c r="I7" s="58" t="s">
        <v>12</v>
      </c>
      <c r="J7" s="59"/>
    </row>
    <row r="8" spans="1:10" x14ac:dyDescent="0.2">
      <c r="A8" s="55" t="s">
        <v>1572</v>
      </c>
      <c r="B8" s="55" t="str">
        <f t="shared" ref="B8:B39" si="0">LEFT(A8,FIND("] [",A8)-1)</f>
        <v>polysaccharide biosynthesis protein</v>
      </c>
      <c r="C8" s="55" t="str">
        <f t="shared" ref="C8:C39" si="1">RIGHT(A8,LEN(A8)-FIND("[protein_id=",A8)-11)</f>
        <v>AKB53768.1</v>
      </c>
      <c r="D8" s="60">
        <v>34.130381729315602</v>
      </c>
      <c r="E8" s="60">
        <v>2.1075794896099498</v>
      </c>
      <c r="F8" s="60">
        <v>0.61378776369118504</v>
      </c>
      <c r="G8" s="56">
        <v>2.8857964605811901E-5</v>
      </c>
      <c r="H8" s="56">
        <v>2.7599757348998502E-3</v>
      </c>
      <c r="I8" s="62" t="str">
        <f>IF(E8&lt;=0,"Down", "Up")</f>
        <v>Up</v>
      </c>
    </row>
    <row r="9" spans="1:10" x14ac:dyDescent="0.2">
      <c r="A9" s="55" t="s">
        <v>1626</v>
      </c>
      <c r="B9" s="55" t="str">
        <f t="shared" si="0"/>
        <v>membrane protein, putative</v>
      </c>
      <c r="C9" s="55" t="str">
        <f t="shared" si="1"/>
        <v>AKB55358.1</v>
      </c>
      <c r="D9" s="60">
        <v>43.389048404857903</v>
      </c>
      <c r="E9" s="60">
        <v>1.78841152634776</v>
      </c>
      <c r="F9" s="60">
        <v>0.62676590631020301</v>
      </c>
      <c r="G9" s="56">
        <v>1.6802502365837699E-4</v>
      </c>
      <c r="H9" s="56">
        <v>8.3697464909828802E-3</v>
      </c>
      <c r="I9" s="62" t="str">
        <f t="shared" ref="I9:I72" si="2">IF(E9&lt;=0,"Down", "Up")</f>
        <v>Up</v>
      </c>
    </row>
    <row r="10" spans="1:10" x14ac:dyDescent="0.2">
      <c r="A10" s="55" t="s">
        <v>794</v>
      </c>
      <c r="B10" s="55" t="str">
        <f t="shared" si="0"/>
        <v>hypothetical protein</v>
      </c>
      <c r="C10" s="55" t="str">
        <f t="shared" si="1"/>
        <v>AKB53770.1</v>
      </c>
      <c r="D10" s="60">
        <v>69.257761245784494</v>
      </c>
      <c r="E10" s="60">
        <v>1.5804078723418</v>
      </c>
      <c r="F10" s="60">
        <v>0.60615381152139702</v>
      </c>
      <c r="G10" s="56">
        <v>3.7416706854172E-4</v>
      </c>
      <c r="H10" s="56">
        <v>1.4542076180547699E-2</v>
      </c>
      <c r="I10" s="62" t="str">
        <f t="shared" si="2"/>
        <v>Up</v>
      </c>
    </row>
    <row r="11" spans="1:10" x14ac:dyDescent="0.2">
      <c r="A11" s="55" t="s">
        <v>1598</v>
      </c>
      <c r="B11" s="55" t="str">
        <f t="shared" si="0"/>
        <v>Nitrogen regulatory protein P-II</v>
      </c>
      <c r="C11" s="55" t="str">
        <f t="shared" si="1"/>
        <v>AKB54464.1</v>
      </c>
      <c r="D11" s="60">
        <v>65.177354730395805</v>
      </c>
      <c r="E11" s="60">
        <v>1.55658847456835</v>
      </c>
      <c r="F11" s="60">
        <v>0.54598005746780898</v>
      </c>
      <c r="G11" s="56">
        <v>1.8140970738736201E-4</v>
      </c>
      <c r="H11" s="56">
        <v>8.8520532727179892E-3</v>
      </c>
      <c r="I11" s="62" t="str">
        <f t="shared" si="2"/>
        <v>Up</v>
      </c>
    </row>
    <row r="12" spans="1:10" x14ac:dyDescent="0.2">
      <c r="A12" s="55" t="s">
        <v>1247</v>
      </c>
      <c r="B12" s="55" t="str">
        <f t="shared" si="0"/>
        <v>hypothetical protein</v>
      </c>
      <c r="C12" s="55" t="str">
        <f t="shared" si="1"/>
        <v>AKB54840.1</v>
      </c>
      <c r="D12" s="60">
        <v>48.006586160158299</v>
      </c>
      <c r="E12" s="60">
        <v>1.47566246939029</v>
      </c>
      <c r="F12" s="60">
        <v>0.58766204083596296</v>
      </c>
      <c r="G12" s="56">
        <v>4.56953721052245E-4</v>
      </c>
      <c r="H12" s="56">
        <v>1.6808866877475601E-2</v>
      </c>
      <c r="I12" s="62" t="str">
        <f t="shared" si="2"/>
        <v>Up</v>
      </c>
    </row>
    <row r="13" spans="1:10" x14ac:dyDescent="0.2">
      <c r="A13" s="55" t="s">
        <v>1664</v>
      </c>
      <c r="B13" s="55" t="str">
        <f t="shared" si="0"/>
        <v>carboxymuconolactone decarboxylase</v>
      </c>
      <c r="C13" s="55" t="str">
        <f t="shared" si="1"/>
        <v>AKB55961.1</v>
      </c>
      <c r="D13" s="60">
        <v>35.724168566942197</v>
      </c>
      <c r="E13" s="60">
        <v>1.47246149173763</v>
      </c>
      <c r="F13" s="60">
        <v>0.784075046335451</v>
      </c>
      <c r="G13" s="56">
        <v>1.8819084240076899E-3</v>
      </c>
      <c r="H13" s="56">
        <v>4.4996430418023897E-2</v>
      </c>
      <c r="I13" s="62" t="str">
        <f t="shared" si="2"/>
        <v>Up</v>
      </c>
    </row>
    <row r="14" spans="1:10" x14ac:dyDescent="0.2">
      <c r="A14" s="55" t="s">
        <v>1618</v>
      </c>
      <c r="B14" s="55" t="str">
        <f t="shared" si="0"/>
        <v>sensory transduction histidine kinase</v>
      </c>
      <c r="C14" s="55" t="str">
        <f t="shared" si="1"/>
        <v>AKB55041.1</v>
      </c>
      <c r="D14" s="60">
        <v>54.611558924211998</v>
      </c>
      <c r="E14" s="60">
        <v>1.4116241205661599</v>
      </c>
      <c r="F14" s="60">
        <v>0.57753307610467097</v>
      </c>
      <c r="G14" s="56">
        <v>6.2731248276876495E-4</v>
      </c>
      <c r="H14" s="56">
        <v>2.02689749500016E-2</v>
      </c>
      <c r="I14" s="62" t="str">
        <f t="shared" si="2"/>
        <v>Up</v>
      </c>
    </row>
    <row r="15" spans="1:10" x14ac:dyDescent="0.2">
      <c r="A15" s="55" t="s">
        <v>1665</v>
      </c>
      <c r="B15" s="55" t="str">
        <f t="shared" si="0"/>
        <v>hypothetical protein</v>
      </c>
      <c r="C15" s="55" t="str">
        <f t="shared" si="1"/>
        <v>AKB55991.1</v>
      </c>
      <c r="D15" s="60">
        <v>1835.57636266807</v>
      </c>
      <c r="E15" s="60">
        <v>1.41044013067675</v>
      </c>
      <c r="F15" s="60">
        <v>0.30087965452742099</v>
      </c>
      <c r="G15" s="56">
        <v>1.5551128029705001E-7</v>
      </c>
      <c r="H15" s="56">
        <v>3.7182747119024603E-5</v>
      </c>
      <c r="I15" s="62" t="str">
        <f t="shared" si="2"/>
        <v>Up</v>
      </c>
    </row>
    <row r="16" spans="1:10" x14ac:dyDescent="0.2">
      <c r="A16" s="55" t="s">
        <v>1554</v>
      </c>
      <c r="B16" s="55" t="str">
        <f t="shared" si="0"/>
        <v>hypothetical protein</v>
      </c>
      <c r="C16" s="55" t="str">
        <f t="shared" si="1"/>
        <v>AKB53284.1</v>
      </c>
      <c r="D16" s="60">
        <v>50.901529889707902</v>
      </c>
      <c r="E16" s="60">
        <v>1.3752279895870301</v>
      </c>
      <c r="F16" s="60">
        <v>0.51245564473489902</v>
      </c>
      <c r="G16" s="56">
        <v>3.2374893856673199E-4</v>
      </c>
      <c r="H16" s="56">
        <v>1.3346270898501E-2</v>
      </c>
      <c r="I16" s="62" t="str">
        <f t="shared" si="2"/>
        <v>Up</v>
      </c>
    </row>
    <row r="17" spans="1:9" x14ac:dyDescent="0.2">
      <c r="A17" s="55" t="s">
        <v>1566</v>
      </c>
      <c r="B17" s="55" t="str">
        <f t="shared" si="0"/>
        <v>hypothetical protein</v>
      </c>
      <c r="C17" s="55" t="str">
        <f t="shared" si="1"/>
        <v>AKB53519.1</v>
      </c>
      <c r="D17" s="60">
        <v>1750.88388904359</v>
      </c>
      <c r="E17" s="60">
        <v>1.3652685724099101</v>
      </c>
      <c r="F17" s="60">
        <v>0.30009366034865498</v>
      </c>
      <c r="G17" s="56">
        <v>3.1285178945872502E-7</v>
      </c>
      <c r="H17" s="56">
        <v>6.2335719049651003E-5</v>
      </c>
      <c r="I17" s="62" t="str">
        <f t="shared" si="2"/>
        <v>Up</v>
      </c>
    </row>
    <row r="18" spans="1:9" x14ac:dyDescent="0.2">
      <c r="A18" s="55" t="s">
        <v>1612</v>
      </c>
      <c r="B18" s="55" t="str">
        <f t="shared" si="0"/>
        <v>hypothetical protein</v>
      </c>
      <c r="C18" s="55" t="str">
        <f t="shared" si="1"/>
        <v>AKB54825.1</v>
      </c>
      <c r="D18" s="60">
        <v>49.8864377824342</v>
      </c>
      <c r="E18" s="60">
        <v>1.3252712386108001</v>
      </c>
      <c r="F18" s="60">
        <v>0.56347825144937003</v>
      </c>
      <c r="G18" s="56">
        <v>8.2153883712935696E-4</v>
      </c>
      <c r="H18" s="56">
        <v>2.4553741994703601E-2</v>
      </c>
      <c r="I18" s="62" t="str">
        <f t="shared" si="2"/>
        <v>Up</v>
      </c>
    </row>
    <row r="19" spans="1:9" x14ac:dyDescent="0.2">
      <c r="A19" s="55" t="s">
        <v>46</v>
      </c>
      <c r="B19" s="55" t="str">
        <f t="shared" si="0"/>
        <v>hypothetical protein</v>
      </c>
      <c r="C19" s="55" t="str">
        <f t="shared" si="1"/>
        <v>AKB55220.1</v>
      </c>
      <c r="D19" s="60">
        <v>272.07980818833602</v>
      </c>
      <c r="E19" s="60">
        <v>1.2628869808635801</v>
      </c>
      <c r="F19" s="60">
        <v>0.382711565715386</v>
      </c>
      <c r="G19" s="56">
        <v>5.1984380150297799E-5</v>
      </c>
      <c r="H19" s="56">
        <v>4.20853683277165E-3</v>
      </c>
      <c r="I19" s="62" t="str">
        <f t="shared" si="2"/>
        <v>Up</v>
      </c>
    </row>
    <row r="20" spans="1:9" x14ac:dyDescent="0.2">
      <c r="A20" s="55" t="s">
        <v>1225</v>
      </c>
      <c r="B20" s="55" t="str">
        <f t="shared" si="0"/>
        <v>Nitrogenase (molybdenum-iron) reductase and maturation protein NifH</v>
      </c>
      <c r="C20" s="55" t="str">
        <f t="shared" si="1"/>
        <v>AKB55784.1</v>
      </c>
      <c r="D20" s="60">
        <v>525.19309896225104</v>
      </c>
      <c r="E20" s="60">
        <v>1.22532669537302</v>
      </c>
      <c r="F20" s="60">
        <v>0.30165274182972501</v>
      </c>
      <c r="G20" s="56">
        <v>3.0098062732779799E-6</v>
      </c>
      <c r="H20" s="56">
        <v>4.2332039996515603E-4</v>
      </c>
      <c r="I20" s="62" t="str">
        <f t="shared" si="2"/>
        <v>Up</v>
      </c>
    </row>
    <row r="21" spans="1:9" x14ac:dyDescent="0.2">
      <c r="A21" s="55" t="s">
        <v>1605</v>
      </c>
      <c r="B21" s="55" t="str">
        <f t="shared" si="0"/>
        <v>transmembrane efflux protein</v>
      </c>
      <c r="C21" s="55" t="str">
        <f t="shared" si="1"/>
        <v>AKB54578.1</v>
      </c>
      <c r="D21" s="60">
        <v>44.496278170929102</v>
      </c>
      <c r="E21" s="60">
        <v>1.2102872149211299</v>
      </c>
      <c r="F21" s="60">
        <v>0.738330551626733</v>
      </c>
      <c r="G21" s="56">
        <v>2.9748980082123198E-3</v>
      </c>
      <c r="H21" s="56">
        <v>4.64335964129148E-2</v>
      </c>
      <c r="I21" s="62" t="str">
        <f t="shared" si="2"/>
        <v>Up</v>
      </c>
    </row>
    <row r="22" spans="1:9" x14ac:dyDescent="0.2">
      <c r="A22" s="55" t="s">
        <v>1592</v>
      </c>
      <c r="B22" s="55" t="str">
        <f t="shared" si="0"/>
        <v>hypothetical protein</v>
      </c>
      <c r="C22" s="55" t="str">
        <f t="shared" si="1"/>
        <v>AKB54296.1</v>
      </c>
      <c r="D22" s="60">
        <v>144.58744919071501</v>
      </c>
      <c r="E22" s="60">
        <v>1.2053380368889399</v>
      </c>
      <c r="F22" s="60">
        <v>0.39065167174578203</v>
      </c>
      <c r="G22" s="56">
        <v>1.1838409387218501E-4</v>
      </c>
      <c r="H22" s="56">
        <v>6.9038138645949902E-3</v>
      </c>
      <c r="I22" s="62" t="str">
        <f t="shared" si="2"/>
        <v>Up</v>
      </c>
    </row>
    <row r="23" spans="1:9" x14ac:dyDescent="0.2">
      <c r="A23" s="55" t="s">
        <v>1628</v>
      </c>
      <c r="B23" s="55" t="str">
        <f t="shared" si="0"/>
        <v>sensory transduction histidine kinase</v>
      </c>
      <c r="C23" s="55" t="str">
        <f t="shared" si="1"/>
        <v>AKB55361.1</v>
      </c>
      <c r="D23" s="60">
        <v>73.161773555314994</v>
      </c>
      <c r="E23" s="60">
        <v>1.1874204649770901</v>
      </c>
      <c r="F23" s="60">
        <v>0.54743963979030197</v>
      </c>
      <c r="G23" s="56">
        <v>1.3549016850696401E-3</v>
      </c>
      <c r="H23" s="56">
        <v>3.6559563550842201E-2</v>
      </c>
      <c r="I23" s="62" t="str">
        <f t="shared" si="2"/>
        <v>Up</v>
      </c>
    </row>
    <row r="24" spans="1:9" x14ac:dyDescent="0.2">
      <c r="A24" s="55" t="s">
        <v>1524</v>
      </c>
      <c r="B24" s="55" t="str">
        <f t="shared" si="0"/>
        <v>hypothetical protein</v>
      </c>
      <c r="C24" s="55" t="str">
        <f t="shared" si="1"/>
        <v>AKB53377.1</v>
      </c>
      <c r="D24" s="60">
        <v>72.911821480323397</v>
      </c>
      <c r="E24" s="60">
        <v>1.12742336460667</v>
      </c>
      <c r="F24" s="60">
        <v>0.679631796370606</v>
      </c>
      <c r="G24" s="56">
        <v>3.45468141511584E-3</v>
      </c>
      <c r="H24" s="56">
        <v>4.7746492852843797E-2</v>
      </c>
      <c r="I24" s="62" t="str">
        <f t="shared" si="2"/>
        <v>Up</v>
      </c>
    </row>
    <row r="25" spans="1:9" x14ac:dyDescent="0.2">
      <c r="A25" s="55" t="s">
        <v>1622</v>
      </c>
      <c r="B25" s="55" t="str">
        <f t="shared" si="0"/>
        <v>hypothetical protein</v>
      </c>
      <c r="C25" s="55" t="str">
        <f t="shared" si="1"/>
        <v>AKB55190.1</v>
      </c>
      <c r="D25" s="60">
        <v>949.655339190625</v>
      </c>
      <c r="E25" s="60">
        <v>1.1160404795776899</v>
      </c>
      <c r="F25" s="60">
        <v>0.63722614973264702</v>
      </c>
      <c r="G25" s="56">
        <v>2.7845911927563702E-3</v>
      </c>
      <c r="H25" s="56">
        <v>4.64335964129148E-2</v>
      </c>
      <c r="I25" s="62" t="str">
        <f t="shared" si="2"/>
        <v>Up</v>
      </c>
    </row>
    <row r="26" spans="1:9" x14ac:dyDescent="0.2">
      <c r="A26" s="55" t="s">
        <v>1673</v>
      </c>
      <c r="B26" s="55" t="str">
        <f t="shared" si="0"/>
        <v>Molybdopterin converting factor small subunit</v>
      </c>
      <c r="C26" s="55" t="str">
        <f t="shared" si="1"/>
        <v>AKB56063.1</v>
      </c>
      <c r="D26" s="60">
        <v>60.951883397924398</v>
      </c>
      <c r="E26" s="60">
        <v>1.11479413212906</v>
      </c>
      <c r="F26" s="60">
        <v>0.57682380950163903</v>
      </c>
      <c r="G26" s="56">
        <v>2.0763583686926402E-3</v>
      </c>
      <c r="H26" s="56">
        <v>4.64335964129148E-2</v>
      </c>
      <c r="I26" s="62" t="str">
        <f t="shared" si="2"/>
        <v>Up</v>
      </c>
    </row>
    <row r="27" spans="1:9" x14ac:dyDescent="0.2">
      <c r="A27" s="55" t="s">
        <v>1663</v>
      </c>
      <c r="B27" s="55" t="str">
        <f t="shared" si="0"/>
        <v>surface layer protein B</v>
      </c>
      <c r="C27" s="55" t="str">
        <f t="shared" si="1"/>
        <v>AKB55917.1</v>
      </c>
      <c r="D27" s="60">
        <v>61.786464102025597</v>
      </c>
      <c r="E27" s="60">
        <v>1.0079459379579401</v>
      </c>
      <c r="F27" s="60">
        <v>0.54610743218651903</v>
      </c>
      <c r="G27" s="56">
        <v>2.8820708280806301E-3</v>
      </c>
      <c r="H27" s="56">
        <v>4.64335964129148E-2</v>
      </c>
      <c r="I27" s="62" t="str">
        <f t="shared" si="2"/>
        <v>Up</v>
      </c>
    </row>
    <row r="28" spans="1:9" x14ac:dyDescent="0.2">
      <c r="A28" s="55" t="s">
        <v>1631</v>
      </c>
      <c r="B28" s="55" t="str">
        <f t="shared" si="0"/>
        <v>KEOPS complex Cgi121-like subunit</v>
      </c>
      <c r="C28" s="55" t="str">
        <f t="shared" si="1"/>
        <v>AKB55542.1</v>
      </c>
      <c r="D28" s="60">
        <v>105.666584680315</v>
      </c>
      <c r="E28" s="60">
        <v>1.0064997065736301</v>
      </c>
      <c r="F28" s="60">
        <v>0.33257644947363002</v>
      </c>
      <c r="G28" s="56">
        <v>1.5155170473498501E-4</v>
      </c>
      <c r="H28" s="56">
        <v>7.8773940439423804E-3</v>
      </c>
      <c r="I28" s="62" t="str">
        <f t="shared" si="2"/>
        <v>Up</v>
      </c>
    </row>
    <row r="29" spans="1:9" x14ac:dyDescent="0.2">
      <c r="A29" s="55" t="s">
        <v>1568</v>
      </c>
      <c r="B29" s="55" t="str">
        <f t="shared" si="0"/>
        <v>hypothetical protein</v>
      </c>
      <c r="C29" s="55" t="str">
        <f t="shared" si="1"/>
        <v>AKB53544.1</v>
      </c>
      <c r="D29" s="60">
        <v>151.61823353899101</v>
      </c>
      <c r="E29" s="60">
        <v>1.0045005572382</v>
      </c>
      <c r="F29" s="60">
        <v>0.35580148133674699</v>
      </c>
      <c r="G29" s="56">
        <v>2.9373847223460698E-4</v>
      </c>
      <c r="H29" s="56">
        <v>1.3006086798387899E-2</v>
      </c>
      <c r="I29" s="62" t="str">
        <f t="shared" si="2"/>
        <v>Up</v>
      </c>
    </row>
    <row r="30" spans="1:9" x14ac:dyDescent="0.2">
      <c r="A30" s="55" t="s">
        <v>1649</v>
      </c>
      <c r="B30" s="55" t="str">
        <f t="shared" si="0"/>
        <v>Eukaryotic peptide chain release factor subunit 1</v>
      </c>
      <c r="C30" s="55" t="str">
        <f t="shared" si="1"/>
        <v>AKB55628.1</v>
      </c>
      <c r="D30" s="60">
        <v>148.364669525403</v>
      </c>
      <c r="E30" s="60">
        <v>0.99225054443351701</v>
      </c>
      <c r="F30" s="60">
        <v>0.403851535883964</v>
      </c>
      <c r="G30" s="56">
        <v>8.0205137553931896E-4</v>
      </c>
      <c r="H30" s="56">
        <v>2.4314783126790598E-2</v>
      </c>
      <c r="I30" s="62" t="str">
        <f t="shared" si="2"/>
        <v>Up</v>
      </c>
    </row>
    <row r="31" spans="1:9" x14ac:dyDescent="0.2">
      <c r="A31" s="55" t="s">
        <v>1203</v>
      </c>
      <c r="B31" s="55" t="str">
        <f t="shared" si="0"/>
        <v>Nitrogen regulatory protein P-II</v>
      </c>
      <c r="C31" s="55" t="str">
        <f t="shared" si="1"/>
        <v>AKB55785.1</v>
      </c>
      <c r="D31" s="60">
        <v>128.67026409449701</v>
      </c>
      <c r="E31" s="60">
        <v>0.986450112584074</v>
      </c>
      <c r="F31" s="60">
        <v>0.53285415331478203</v>
      </c>
      <c r="G31" s="56">
        <v>2.8336452467463101E-3</v>
      </c>
      <c r="H31" s="56">
        <v>4.64335964129148E-2</v>
      </c>
      <c r="I31" s="62" t="str">
        <f t="shared" si="2"/>
        <v>Up</v>
      </c>
    </row>
    <row r="32" spans="1:9" x14ac:dyDescent="0.2">
      <c r="A32" s="55" t="s">
        <v>1610</v>
      </c>
      <c r="B32" s="55" t="str">
        <f t="shared" si="0"/>
        <v>Phenylacetate-coenzyme A ligase</v>
      </c>
      <c r="C32" s="55" t="str">
        <f t="shared" si="1"/>
        <v>AKB54702.1</v>
      </c>
      <c r="D32" s="60">
        <v>192.86842045495399</v>
      </c>
      <c r="E32" s="60">
        <v>0.91739219546714601</v>
      </c>
      <c r="F32" s="60">
        <v>0.36038380633162997</v>
      </c>
      <c r="G32" s="56">
        <v>7.2562277869608102E-4</v>
      </c>
      <c r="H32" s="56">
        <v>2.2532000829380901E-2</v>
      </c>
      <c r="I32" s="62" t="str">
        <f t="shared" si="2"/>
        <v>Up</v>
      </c>
    </row>
    <row r="33" spans="1:9" x14ac:dyDescent="0.2">
      <c r="A33" s="55" t="s">
        <v>1684</v>
      </c>
      <c r="B33" s="55" t="str">
        <f t="shared" si="0"/>
        <v>hypothetical protein</v>
      </c>
      <c r="C33" s="55" t="str">
        <f t="shared" si="1"/>
        <v>AKB56430.1</v>
      </c>
      <c r="D33" s="60">
        <v>74.725502657085599</v>
      </c>
      <c r="E33" s="60">
        <v>0.834603434218117</v>
      </c>
      <c r="F33" s="60">
        <v>0.44063539227450799</v>
      </c>
      <c r="G33" s="56">
        <v>3.2579835640356701E-3</v>
      </c>
      <c r="H33" s="56">
        <v>4.6604019952873298E-2</v>
      </c>
      <c r="I33" s="62" t="str">
        <f t="shared" si="2"/>
        <v>Up</v>
      </c>
    </row>
    <row r="34" spans="1:9" x14ac:dyDescent="0.2">
      <c r="A34" s="55" t="s">
        <v>1617</v>
      </c>
      <c r="B34" s="55" t="str">
        <f t="shared" si="0"/>
        <v>Indole-3-glycerol phosphate synthase</v>
      </c>
      <c r="C34" s="55" t="str">
        <f t="shared" si="1"/>
        <v>AKB54953.1</v>
      </c>
      <c r="D34" s="60">
        <v>85.131283703032295</v>
      </c>
      <c r="E34" s="60">
        <v>0.81445186734372499</v>
      </c>
      <c r="F34" s="60">
        <v>0.42745763103817602</v>
      </c>
      <c r="G34" s="56">
        <v>3.0895864411528799E-3</v>
      </c>
      <c r="H34" s="56">
        <v>4.64335964129148E-2</v>
      </c>
      <c r="I34" s="62" t="str">
        <f t="shared" si="2"/>
        <v>Up</v>
      </c>
    </row>
    <row r="35" spans="1:9" x14ac:dyDescent="0.2">
      <c r="A35" s="55" t="s">
        <v>1681</v>
      </c>
      <c r="B35" s="55" t="str">
        <f t="shared" si="0"/>
        <v>hypothetical protein</v>
      </c>
      <c r="C35" s="55" t="str">
        <f t="shared" si="1"/>
        <v>AKB56356.1</v>
      </c>
      <c r="D35" s="60">
        <v>228.70370008326401</v>
      </c>
      <c r="E35" s="60">
        <v>0.77410880868920595</v>
      </c>
      <c r="F35" s="60">
        <v>0.28884467041894002</v>
      </c>
      <c r="G35" s="56">
        <v>5.4366833796817599E-4</v>
      </c>
      <c r="H35" s="56">
        <v>1.88392897982885E-2</v>
      </c>
      <c r="I35" s="62" t="str">
        <f t="shared" si="2"/>
        <v>Up</v>
      </c>
    </row>
    <row r="36" spans="1:9" x14ac:dyDescent="0.2">
      <c r="A36" s="55" t="s">
        <v>1322</v>
      </c>
      <c r="B36" s="55" t="str">
        <f t="shared" si="0"/>
        <v>Seryl-tRNA synthetase</v>
      </c>
      <c r="C36" s="55" t="str">
        <f t="shared" si="1"/>
        <v>AKB56107.1</v>
      </c>
      <c r="D36" s="60">
        <v>678.33486628527703</v>
      </c>
      <c r="E36" s="60">
        <v>0.75805124151079295</v>
      </c>
      <c r="F36" s="60">
        <v>0.26093558192772698</v>
      </c>
      <c r="G36" s="56">
        <v>3.1355761198500402E-4</v>
      </c>
      <c r="H36" s="56">
        <v>1.31529166711604E-2</v>
      </c>
      <c r="I36" s="62" t="str">
        <f t="shared" si="2"/>
        <v>Up</v>
      </c>
    </row>
    <row r="37" spans="1:9" x14ac:dyDescent="0.2">
      <c r="A37" s="55" t="s">
        <v>1606</v>
      </c>
      <c r="B37" s="55" t="str">
        <f t="shared" si="0"/>
        <v>hypothetical protein</v>
      </c>
      <c r="C37" s="55" t="str">
        <f t="shared" si="1"/>
        <v>AKB54610.1</v>
      </c>
      <c r="D37" s="60">
        <v>134.702105144017</v>
      </c>
      <c r="E37" s="60">
        <v>0.75722144928538104</v>
      </c>
      <c r="F37" s="60">
        <v>0.35603454912357801</v>
      </c>
      <c r="G37" s="56">
        <v>2.4976096937277502E-3</v>
      </c>
      <c r="H37" s="56">
        <v>4.64335964129148E-2</v>
      </c>
      <c r="I37" s="62" t="str">
        <f t="shared" si="2"/>
        <v>Up</v>
      </c>
    </row>
    <row r="38" spans="1:9" x14ac:dyDescent="0.2">
      <c r="A38" s="55" t="s">
        <v>1609</v>
      </c>
      <c r="B38" s="55" t="str">
        <f t="shared" si="0"/>
        <v>hypothetical protein</v>
      </c>
      <c r="C38" s="55" t="str">
        <f t="shared" si="1"/>
        <v>AKB54692.1</v>
      </c>
      <c r="D38" s="60">
        <v>457.04097808854499</v>
      </c>
      <c r="E38" s="60">
        <v>0.740802005434124</v>
      </c>
      <c r="F38" s="60">
        <v>0.24372653835918701</v>
      </c>
      <c r="G38" s="56">
        <v>2.2527091770301001E-4</v>
      </c>
      <c r="H38" s="56">
        <v>1.0561230671135201E-2</v>
      </c>
      <c r="I38" s="62" t="str">
        <f t="shared" si="2"/>
        <v>Up</v>
      </c>
    </row>
    <row r="39" spans="1:9" x14ac:dyDescent="0.2">
      <c r="A39" s="55" t="s">
        <v>1593</v>
      </c>
      <c r="B39" s="55" t="str">
        <f t="shared" si="0"/>
        <v>Trk system potassium uptake protein TrkA</v>
      </c>
      <c r="C39" s="55" t="str">
        <f t="shared" si="1"/>
        <v>AKB54303.1</v>
      </c>
      <c r="D39" s="60">
        <v>262.31928087990599</v>
      </c>
      <c r="E39" s="60">
        <v>0.73926852637711504</v>
      </c>
      <c r="F39" s="60">
        <v>0.30644585000441099</v>
      </c>
      <c r="G39" s="56">
        <v>1.3530313490832499E-3</v>
      </c>
      <c r="H39" s="56">
        <v>3.6559563550842201E-2</v>
      </c>
      <c r="I39" s="62" t="str">
        <f t="shared" si="2"/>
        <v>Up</v>
      </c>
    </row>
    <row r="40" spans="1:9" x14ac:dyDescent="0.2">
      <c r="A40" s="55" t="s">
        <v>1581</v>
      </c>
      <c r="B40" s="55" t="str">
        <f t="shared" ref="B40:B71" si="3">LEFT(A40,FIND("] [",A40)-1)</f>
        <v>HTH DNA-binding protein</v>
      </c>
      <c r="C40" s="55" t="str">
        <f t="shared" ref="C40:C71" si="4">RIGHT(A40,LEN(A40)-FIND("[protein_id=",A40)-11)</f>
        <v>AKB54006.1</v>
      </c>
      <c r="D40" s="60">
        <v>321.17023546420398</v>
      </c>
      <c r="E40" s="60">
        <v>0.73206038835188503</v>
      </c>
      <c r="F40" s="60">
        <v>0.24280743009970801</v>
      </c>
      <c r="G40" s="56">
        <v>2.6210009528534599E-4</v>
      </c>
      <c r="H40" s="56">
        <v>1.18241759967408E-2</v>
      </c>
      <c r="I40" s="62" t="str">
        <f t="shared" si="2"/>
        <v>Up</v>
      </c>
    </row>
    <row r="41" spans="1:9" x14ac:dyDescent="0.2">
      <c r="A41" s="55" t="s">
        <v>103</v>
      </c>
      <c r="B41" s="55" t="str">
        <f t="shared" si="3"/>
        <v>Nitrogenase FeMo-cofactor scaffold and assembly protein NifE</v>
      </c>
      <c r="C41" s="55" t="str">
        <f t="shared" si="4"/>
        <v>AKB55789.1</v>
      </c>
      <c r="D41" s="60">
        <v>222.893878181182</v>
      </c>
      <c r="E41" s="60">
        <v>0.70402226717223104</v>
      </c>
      <c r="F41" s="60">
        <v>0.32904842240582899</v>
      </c>
      <c r="G41" s="56">
        <v>2.7007673662531001E-3</v>
      </c>
      <c r="H41" s="56">
        <v>4.64335964129148E-2</v>
      </c>
      <c r="I41" s="62" t="str">
        <f t="shared" si="2"/>
        <v>Up</v>
      </c>
    </row>
    <row r="42" spans="1:9" x14ac:dyDescent="0.2">
      <c r="A42" s="55" t="s">
        <v>1682</v>
      </c>
      <c r="B42" s="55" t="str">
        <f t="shared" si="3"/>
        <v>Membrane protein involved in the export of O-antigen, teichoic acid lipoteichoic acids</v>
      </c>
      <c r="C42" s="55" t="str">
        <f t="shared" si="4"/>
        <v>AKB56375.1</v>
      </c>
      <c r="D42" s="60">
        <v>198.063466644051</v>
      </c>
      <c r="E42" s="60">
        <v>0.69472247497800199</v>
      </c>
      <c r="F42" s="60">
        <v>0.30840580964104902</v>
      </c>
      <c r="G42" s="56">
        <v>2.2120038047886499E-3</v>
      </c>
      <c r="H42" s="56">
        <v>4.64335964129148E-2</v>
      </c>
      <c r="I42" s="62" t="str">
        <f t="shared" si="2"/>
        <v>Up</v>
      </c>
    </row>
    <row r="43" spans="1:9" x14ac:dyDescent="0.2">
      <c r="A43" s="55" t="s">
        <v>1683</v>
      </c>
      <c r="B43" s="55" t="str">
        <f t="shared" si="3"/>
        <v>Aspartate carbamoyltransferase regulatory chain (PyrI)</v>
      </c>
      <c r="C43" s="55" t="str">
        <f t="shared" si="4"/>
        <v>AKB56393.1</v>
      </c>
      <c r="D43" s="60">
        <v>270.79502078619299</v>
      </c>
      <c r="E43" s="60">
        <v>0.69301864298725702</v>
      </c>
      <c r="F43" s="60">
        <v>0.28746476897599799</v>
      </c>
      <c r="G43" s="56">
        <v>1.59390088221113E-3</v>
      </c>
      <c r="H43" s="56">
        <v>4.0115968519650602E-2</v>
      </c>
      <c r="I43" s="62" t="str">
        <f t="shared" si="2"/>
        <v>Up</v>
      </c>
    </row>
    <row r="44" spans="1:9" x14ac:dyDescent="0.2">
      <c r="A44" s="55" t="s">
        <v>1567</v>
      </c>
      <c r="B44" s="55" t="str">
        <f t="shared" si="3"/>
        <v>hypothetical protein</v>
      </c>
      <c r="C44" s="55" t="str">
        <f t="shared" si="4"/>
        <v>AKB53541.1</v>
      </c>
      <c r="D44" s="60">
        <v>238.863240346575</v>
      </c>
      <c r="E44" s="60">
        <v>0.59486449499497196</v>
      </c>
      <c r="F44" s="60">
        <v>0.27249040552780801</v>
      </c>
      <c r="G44" s="56">
        <v>3.2275406213352099E-3</v>
      </c>
      <c r="H44" s="56">
        <v>4.6488250756701703E-2</v>
      </c>
      <c r="I44" s="62" t="str">
        <f t="shared" si="2"/>
        <v>Up</v>
      </c>
    </row>
    <row r="45" spans="1:9" x14ac:dyDescent="0.2">
      <c r="A45" s="55" t="s">
        <v>1662</v>
      </c>
      <c r="B45" s="55" t="str">
        <f t="shared" si="3"/>
        <v>Diaminopimelate decarboxylase</v>
      </c>
      <c r="C45" s="55" t="str">
        <f t="shared" si="4"/>
        <v>AKB55913.1</v>
      </c>
      <c r="D45" s="60">
        <v>220.80420989146501</v>
      </c>
      <c r="E45" s="60">
        <v>0.57184897397343204</v>
      </c>
      <c r="F45" s="60">
        <v>0.24830332102486599</v>
      </c>
      <c r="G45" s="56">
        <v>2.6016139687257398E-3</v>
      </c>
      <c r="H45" s="56">
        <v>4.64335964129148E-2</v>
      </c>
      <c r="I45" s="62" t="str">
        <f t="shared" si="2"/>
        <v>Up</v>
      </c>
    </row>
    <row r="46" spans="1:9" x14ac:dyDescent="0.2">
      <c r="A46" s="55" t="s">
        <v>67</v>
      </c>
      <c r="B46" s="55" t="str">
        <f t="shared" si="3"/>
        <v>Dimethylamine methyltransferase corrinoid protein</v>
      </c>
      <c r="C46" s="55" t="str">
        <f t="shared" si="4"/>
        <v>AKB53954.1</v>
      </c>
      <c r="D46" s="60">
        <v>1759.3549405163899</v>
      </c>
      <c r="E46" s="60">
        <v>0.54258652817917197</v>
      </c>
      <c r="F46" s="60">
        <v>0.24126251786149</v>
      </c>
      <c r="G46" s="56">
        <v>3.4101978586967298E-3</v>
      </c>
      <c r="H46" s="56">
        <v>4.7657119606252102E-2</v>
      </c>
      <c r="I46" s="62" t="str">
        <f t="shared" si="2"/>
        <v>Up</v>
      </c>
    </row>
    <row r="47" spans="1:9" x14ac:dyDescent="0.2">
      <c r="A47" s="55" t="s">
        <v>1652</v>
      </c>
      <c r="B47" s="55" t="str">
        <f t="shared" si="3"/>
        <v>Oligosaccharyl transferase</v>
      </c>
      <c r="C47" s="55" t="str">
        <f t="shared" si="4"/>
        <v>AKB55709.1</v>
      </c>
      <c r="D47" s="60">
        <v>1661.9284917314401</v>
      </c>
      <c r="E47" s="60">
        <v>0.51622056437654895</v>
      </c>
      <c r="F47" s="60">
        <v>0.228450917648062</v>
      </c>
      <c r="G47" s="56">
        <v>3.6774146268693602E-3</v>
      </c>
      <c r="H47" s="56">
        <v>4.9671206327487602E-2</v>
      </c>
      <c r="I47" s="62" t="str">
        <f t="shared" si="2"/>
        <v>Up</v>
      </c>
    </row>
    <row r="48" spans="1:9" x14ac:dyDescent="0.2">
      <c r="A48" s="55" t="s">
        <v>1543</v>
      </c>
      <c r="B48" s="55" t="str">
        <f t="shared" si="3"/>
        <v>hypothetical protein</v>
      </c>
      <c r="C48" s="55" t="str">
        <f t="shared" si="4"/>
        <v>AKB53005.1</v>
      </c>
      <c r="D48" s="60">
        <v>6631.2635164731901</v>
      </c>
      <c r="E48" s="60">
        <v>0.46591165238375898</v>
      </c>
      <c r="F48" s="60">
        <v>0.19413049440008201</v>
      </c>
      <c r="G48" s="56">
        <v>3.1880929525999599E-3</v>
      </c>
      <c r="H48" s="56">
        <v>4.64335964129148E-2</v>
      </c>
      <c r="I48" s="62" t="str">
        <f t="shared" si="2"/>
        <v>Up</v>
      </c>
    </row>
    <row r="49" spans="1:9" x14ac:dyDescent="0.2">
      <c r="A49" s="55" t="s">
        <v>1685</v>
      </c>
      <c r="B49" s="55" t="str">
        <f t="shared" si="3"/>
        <v>hypothetical protein</v>
      </c>
      <c r="C49" s="55" t="str">
        <f t="shared" si="4"/>
        <v>AKB56432.1</v>
      </c>
      <c r="D49" s="60">
        <v>6631.2635164731901</v>
      </c>
      <c r="E49" s="60">
        <v>0.46591165238375898</v>
      </c>
      <c r="F49" s="60">
        <v>0.19413049440008201</v>
      </c>
      <c r="G49" s="56">
        <v>3.1880929525999599E-3</v>
      </c>
      <c r="H49" s="56">
        <v>4.64335964129148E-2</v>
      </c>
      <c r="I49" s="62" t="str">
        <f t="shared" si="2"/>
        <v>Up</v>
      </c>
    </row>
    <row r="50" spans="1:9" x14ac:dyDescent="0.2">
      <c r="A50" s="55" t="s">
        <v>1686</v>
      </c>
      <c r="B50" s="55" t="str">
        <f t="shared" si="3"/>
        <v>hypothetical protein</v>
      </c>
      <c r="C50" s="55" t="str">
        <f t="shared" si="4"/>
        <v>AKB56468.1</v>
      </c>
      <c r="D50" s="60">
        <v>6631.2635164731901</v>
      </c>
      <c r="E50" s="60">
        <v>0.46591165238375898</v>
      </c>
      <c r="F50" s="60">
        <v>0.19413049440008201</v>
      </c>
      <c r="G50" s="56">
        <v>3.1880929525999599E-3</v>
      </c>
      <c r="H50" s="56">
        <v>4.64335964129148E-2</v>
      </c>
      <c r="I50" s="62" t="str">
        <f t="shared" si="2"/>
        <v>Up</v>
      </c>
    </row>
    <row r="51" spans="1:9" x14ac:dyDescent="0.2">
      <c r="A51" s="55" t="s">
        <v>1687</v>
      </c>
      <c r="B51" s="55" t="str">
        <f t="shared" si="3"/>
        <v>hypothetical protein</v>
      </c>
      <c r="C51" s="55" t="str">
        <f t="shared" si="4"/>
        <v>AKB56515.1</v>
      </c>
      <c r="D51" s="60">
        <v>6631.2635164731901</v>
      </c>
      <c r="E51" s="60">
        <v>0.46591165238375898</v>
      </c>
      <c r="F51" s="60">
        <v>0.19413049440008201</v>
      </c>
      <c r="G51" s="56">
        <v>3.1880929525999599E-3</v>
      </c>
      <c r="H51" s="56">
        <v>4.64335964129148E-2</v>
      </c>
      <c r="I51" s="62" t="str">
        <f t="shared" si="2"/>
        <v>Up</v>
      </c>
    </row>
    <row r="52" spans="1:9" x14ac:dyDescent="0.2">
      <c r="A52" s="55" t="s">
        <v>1656</v>
      </c>
      <c r="B52" s="55" t="str">
        <f t="shared" si="3"/>
        <v>hypothetical protein</v>
      </c>
      <c r="C52" s="55" t="str">
        <f t="shared" si="4"/>
        <v>AKB55759.1</v>
      </c>
      <c r="D52" s="60">
        <v>6631.2123827508003</v>
      </c>
      <c r="E52" s="60">
        <v>0.465843720151638</v>
      </c>
      <c r="F52" s="60">
        <v>0.19411214123767601</v>
      </c>
      <c r="G52" s="56">
        <v>3.1900044692718499E-3</v>
      </c>
      <c r="H52" s="56">
        <v>4.64335964129148E-2</v>
      </c>
      <c r="I52" s="62" t="str">
        <f t="shared" si="2"/>
        <v>Up</v>
      </c>
    </row>
    <row r="53" spans="1:9" x14ac:dyDescent="0.2">
      <c r="A53" s="55" t="s">
        <v>1659</v>
      </c>
      <c r="B53" s="55" t="str">
        <f t="shared" si="3"/>
        <v>hypothetical protein</v>
      </c>
      <c r="C53" s="55" t="str">
        <f t="shared" si="4"/>
        <v>AKB55872.1</v>
      </c>
      <c r="D53" s="60">
        <v>6631.2123827508003</v>
      </c>
      <c r="E53" s="60">
        <v>0.465843720151638</v>
      </c>
      <c r="F53" s="60">
        <v>0.19411214123767601</v>
      </c>
      <c r="G53" s="56">
        <v>3.1900044692718499E-3</v>
      </c>
      <c r="H53" s="56">
        <v>4.64335964129148E-2</v>
      </c>
      <c r="I53" s="62" t="str">
        <f t="shared" si="2"/>
        <v>Up</v>
      </c>
    </row>
    <row r="54" spans="1:9" x14ac:dyDescent="0.2">
      <c r="A54" s="55" t="s">
        <v>1661</v>
      </c>
      <c r="B54" s="55" t="str">
        <f t="shared" si="3"/>
        <v>hypothetical protein</v>
      </c>
      <c r="C54" s="55" t="str">
        <f t="shared" si="4"/>
        <v>AKB55905.1</v>
      </c>
      <c r="D54" s="60">
        <v>6631.2123827508003</v>
      </c>
      <c r="E54" s="60">
        <v>0.465843720151638</v>
      </c>
      <c r="F54" s="60">
        <v>0.19411214123767601</v>
      </c>
      <c r="G54" s="56">
        <v>3.1900044692718499E-3</v>
      </c>
      <c r="H54" s="56">
        <v>4.64335964129148E-2</v>
      </c>
      <c r="I54" s="62" t="str">
        <f t="shared" si="2"/>
        <v>Up</v>
      </c>
    </row>
    <row r="55" spans="1:9" x14ac:dyDescent="0.2">
      <c r="A55" s="55" t="s">
        <v>1679</v>
      </c>
      <c r="B55" s="55" t="str">
        <f t="shared" si="3"/>
        <v>hypothetical protein</v>
      </c>
      <c r="C55" s="55" t="str">
        <f t="shared" si="4"/>
        <v>AKB56325.1</v>
      </c>
      <c r="D55" s="60">
        <v>6631.2123827508003</v>
      </c>
      <c r="E55" s="60">
        <v>0.465843720151638</v>
      </c>
      <c r="F55" s="60">
        <v>0.19411214123767601</v>
      </c>
      <c r="G55" s="56">
        <v>3.1900044692718499E-3</v>
      </c>
      <c r="H55" s="56">
        <v>4.64335964129148E-2</v>
      </c>
      <c r="I55" s="62" t="str">
        <f t="shared" si="2"/>
        <v>Up</v>
      </c>
    </row>
    <row r="56" spans="1:9" x14ac:dyDescent="0.2">
      <c r="A56" s="55" t="s">
        <v>1574</v>
      </c>
      <c r="B56" s="55" t="str">
        <f t="shared" si="3"/>
        <v>hypothetical protein</v>
      </c>
      <c r="C56" s="55" t="str">
        <f t="shared" si="4"/>
        <v>AKB53796.1</v>
      </c>
      <c r="D56" s="60">
        <v>6631.0371114494101</v>
      </c>
      <c r="E56" s="60">
        <v>0.46583076847457899</v>
      </c>
      <c r="F56" s="60">
        <v>0.19412523145645499</v>
      </c>
      <c r="G56" s="56">
        <v>3.1920269428049801E-3</v>
      </c>
      <c r="H56" s="56">
        <v>4.64335964129148E-2</v>
      </c>
      <c r="I56" s="62" t="str">
        <f t="shared" si="2"/>
        <v>Up</v>
      </c>
    </row>
    <row r="57" spans="1:9" x14ac:dyDescent="0.2">
      <c r="A57" s="55" t="s">
        <v>1577</v>
      </c>
      <c r="B57" s="55" t="str">
        <f t="shared" si="3"/>
        <v>hypothetical protein</v>
      </c>
      <c r="C57" s="55" t="str">
        <f t="shared" si="4"/>
        <v>AKB53922.1</v>
      </c>
      <c r="D57" s="60">
        <v>6631.0371114494101</v>
      </c>
      <c r="E57" s="60">
        <v>0.46583076847457899</v>
      </c>
      <c r="F57" s="60">
        <v>0.19412523145645499</v>
      </c>
      <c r="G57" s="56">
        <v>3.1920269428049801E-3</v>
      </c>
      <c r="H57" s="56">
        <v>4.64335964129148E-2</v>
      </c>
      <c r="I57" s="62" t="str">
        <f t="shared" si="2"/>
        <v>Up</v>
      </c>
    </row>
    <row r="58" spans="1:9" x14ac:dyDescent="0.2">
      <c r="A58" s="55" t="s">
        <v>1582</v>
      </c>
      <c r="B58" s="55" t="str">
        <f t="shared" si="3"/>
        <v>hypothetical protein</v>
      </c>
      <c r="C58" s="55" t="str">
        <f t="shared" si="4"/>
        <v>AKB54021.1</v>
      </c>
      <c r="D58" s="60">
        <v>6631.0371114494101</v>
      </c>
      <c r="E58" s="60">
        <v>0.46583076847457899</v>
      </c>
      <c r="F58" s="60">
        <v>0.19412523145645499</v>
      </c>
      <c r="G58" s="56">
        <v>3.1920269428049801E-3</v>
      </c>
      <c r="H58" s="56">
        <v>4.64335964129148E-2</v>
      </c>
      <c r="I58" s="62" t="str">
        <f t="shared" si="2"/>
        <v>Up</v>
      </c>
    </row>
    <row r="59" spans="1:9" x14ac:dyDescent="0.2">
      <c r="A59" s="55" t="s">
        <v>1586</v>
      </c>
      <c r="B59" s="55" t="str">
        <f t="shared" si="3"/>
        <v>hypothetical protein</v>
      </c>
      <c r="C59" s="55" t="str">
        <f t="shared" si="4"/>
        <v>AKB54153.1</v>
      </c>
      <c r="D59" s="60">
        <v>6631.0371114494101</v>
      </c>
      <c r="E59" s="60">
        <v>0.46583076847457899</v>
      </c>
      <c r="F59" s="60">
        <v>0.19412523145645499</v>
      </c>
      <c r="G59" s="56">
        <v>3.1920269428049801E-3</v>
      </c>
      <c r="H59" s="56">
        <v>4.64335964129148E-2</v>
      </c>
      <c r="I59" s="62" t="str">
        <f t="shared" si="2"/>
        <v>Up</v>
      </c>
    </row>
    <row r="60" spans="1:9" x14ac:dyDescent="0.2">
      <c r="A60" s="55" t="s">
        <v>1588</v>
      </c>
      <c r="B60" s="55" t="str">
        <f t="shared" si="3"/>
        <v>hypothetical protein</v>
      </c>
      <c r="C60" s="55" t="str">
        <f t="shared" si="4"/>
        <v>AKB54226.1</v>
      </c>
      <c r="D60" s="60">
        <v>6631.0371114494101</v>
      </c>
      <c r="E60" s="60">
        <v>0.46583076847457899</v>
      </c>
      <c r="F60" s="60">
        <v>0.19412523145645499</v>
      </c>
      <c r="G60" s="56">
        <v>3.1920269428049801E-3</v>
      </c>
      <c r="H60" s="56">
        <v>4.64335964129148E-2</v>
      </c>
      <c r="I60" s="62" t="str">
        <f t="shared" si="2"/>
        <v>Up</v>
      </c>
    </row>
    <row r="61" spans="1:9" x14ac:dyDescent="0.2">
      <c r="A61" s="55" t="s">
        <v>1590</v>
      </c>
      <c r="B61" s="55" t="str">
        <f t="shared" si="3"/>
        <v>hypothetical protein</v>
      </c>
      <c r="C61" s="55" t="str">
        <f t="shared" si="4"/>
        <v>AKB54250.1</v>
      </c>
      <c r="D61" s="60">
        <v>6631.0371114494101</v>
      </c>
      <c r="E61" s="60">
        <v>0.46583076847457899</v>
      </c>
      <c r="F61" s="60">
        <v>0.19412523145645499</v>
      </c>
      <c r="G61" s="56">
        <v>3.1920269428049801E-3</v>
      </c>
      <c r="H61" s="56">
        <v>4.64335964129148E-2</v>
      </c>
      <c r="I61" s="62" t="str">
        <f t="shared" si="2"/>
        <v>Up</v>
      </c>
    </row>
    <row r="62" spans="1:9" x14ac:dyDescent="0.2">
      <c r="A62" s="55" t="s">
        <v>1594</v>
      </c>
      <c r="B62" s="55" t="str">
        <f t="shared" si="3"/>
        <v>hypothetical protein</v>
      </c>
      <c r="C62" s="55" t="str">
        <f t="shared" si="4"/>
        <v>AKB54339.1</v>
      </c>
      <c r="D62" s="60">
        <v>6631.0371114494101</v>
      </c>
      <c r="E62" s="60">
        <v>0.46583076847457899</v>
      </c>
      <c r="F62" s="60">
        <v>0.19412523145645499</v>
      </c>
      <c r="G62" s="56">
        <v>3.1920269428049801E-3</v>
      </c>
      <c r="H62" s="56">
        <v>4.64335964129148E-2</v>
      </c>
      <c r="I62" s="62" t="str">
        <f t="shared" si="2"/>
        <v>Up</v>
      </c>
    </row>
    <row r="63" spans="1:9" x14ac:dyDescent="0.2">
      <c r="A63" s="55" t="s">
        <v>1600</v>
      </c>
      <c r="B63" s="55" t="str">
        <f t="shared" si="3"/>
        <v>hypothetical protein</v>
      </c>
      <c r="C63" s="55" t="str">
        <f t="shared" si="4"/>
        <v>AKB54496.1</v>
      </c>
      <c r="D63" s="60">
        <v>6631.0371114494101</v>
      </c>
      <c r="E63" s="60">
        <v>0.46583076847457899</v>
      </c>
      <c r="F63" s="60">
        <v>0.19412523145645499</v>
      </c>
      <c r="G63" s="56">
        <v>3.1920269428049801E-3</v>
      </c>
      <c r="H63" s="56">
        <v>4.64335964129148E-2</v>
      </c>
      <c r="I63" s="62" t="str">
        <f t="shared" si="2"/>
        <v>Up</v>
      </c>
    </row>
    <row r="64" spans="1:9" x14ac:dyDescent="0.2">
      <c r="A64" s="55" t="s">
        <v>1601</v>
      </c>
      <c r="B64" s="55" t="str">
        <f t="shared" si="3"/>
        <v>hypothetical protein</v>
      </c>
      <c r="C64" s="55" t="str">
        <f t="shared" si="4"/>
        <v>AKB54518.1</v>
      </c>
      <c r="D64" s="60">
        <v>6631.0371114494101</v>
      </c>
      <c r="E64" s="60">
        <v>0.46583076847457899</v>
      </c>
      <c r="F64" s="60">
        <v>0.19412523145645499</v>
      </c>
      <c r="G64" s="56">
        <v>3.1920269428049801E-3</v>
      </c>
      <c r="H64" s="56">
        <v>4.64335964129148E-2</v>
      </c>
      <c r="I64" s="62" t="str">
        <f t="shared" si="2"/>
        <v>Up</v>
      </c>
    </row>
    <row r="65" spans="1:9" x14ac:dyDescent="0.2">
      <c r="A65" s="55" t="s">
        <v>1595</v>
      </c>
      <c r="B65" s="55" t="str">
        <f t="shared" si="3"/>
        <v>hypothetical protein</v>
      </c>
      <c r="C65" s="55" t="str">
        <f t="shared" si="4"/>
        <v>AKB54411.1</v>
      </c>
      <c r="D65" s="60">
        <v>6631.0253520646902</v>
      </c>
      <c r="E65" s="60">
        <v>0.46582995103554198</v>
      </c>
      <c r="F65" s="60">
        <v>0.19412596555960299</v>
      </c>
      <c r="G65" s="56">
        <v>3.1921415663138798E-3</v>
      </c>
      <c r="H65" s="56">
        <v>4.64335964129148E-2</v>
      </c>
      <c r="I65" s="62" t="str">
        <f t="shared" si="2"/>
        <v>Up</v>
      </c>
    </row>
    <row r="66" spans="1:9" x14ac:dyDescent="0.2">
      <c r="A66" s="55" t="s">
        <v>1603</v>
      </c>
      <c r="B66" s="55" t="str">
        <f t="shared" si="3"/>
        <v>hypothetical protein</v>
      </c>
      <c r="C66" s="55" t="str">
        <f t="shared" si="4"/>
        <v>AKB54546.1</v>
      </c>
      <c r="D66" s="60">
        <v>6631.0927609124501</v>
      </c>
      <c r="E66" s="60">
        <v>0.46582653283339498</v>
      </c>
      <c r="F66" s="60">
        <v>0.19412849093481399</v>
      </c>
      <c r="G66" s="56">
        <v>3.19253600628109E-3</v>
      </c>
      <c r="H66" s="56">
        <v>4.64335964129148E-2</v>
      </c>
      <c r="I66" s="62" t="str">
        <f t="shared" si="2"/>
        <v>Up</v>
      </c>
    </row>
    <row r="67" spans="1:9" x14ac:dyDescent="0.2">
      <c r="A67" s="55" t="s">
        <v>1611</v>
      </c>
      <c r="B67" s="55" t="str">
        <f t="shared" si="3"/>
        <v>hypothetical protein</v>
      </c>
      <c r="C67" s="55" t="str">
        <f t="shared" si="4"/>
        <v>AKB54752.1</v>
      </c>
      <c r="D67" s="60">
        <v>6631.0927609124501</v>
      </c>
      <c r="E67" s="60">
        <v>0.46582653283339498</v>
      </c>
      <c r="F67" s="60">
        <v>0.19412849093481399</v>
      </c>
      <c r="G67" s="56">
        <v>3.19253600628109E-3</v>
      </c>
      <c r="H67" s="56">
        <v>4.64335964129148E-2</v>
      </c>
      <c r="I67" s="62" t="str">
        <f t="shared" si="2"/>
        <v>Up</v>
      </c>
    </row>
    <row r="68" spans="1:9" x14ac:dyDescent="0.2">
      <c r="A68" s="55" t="s">
        <v>1613</v>
      </c>
      <c r="B68" s="55" t="str">
        <f t="shared" si="3"/>
        <v>hypothetical protein</v>
      </c>
      <c r="C68" s="55" t="str">
        <f t="shared" si="4"/>
        <v>AKB54933.1</v>
      </c>
      <c r="D68" s="60">
        <v>6631.0927609124501</v>
      </c>
      <c r="E68" s="60">
        <v>0.46582653283339498</v>
      </c>
      <c r="F68" s="60">
        <v>0.19412849093481399</v>
      </c>
      <c r="G68" s="56">
        <v>3.19253600628109E-3</v>
      </c>
      <c r="H68" s="56">
        <v>4.64335964129148E-2</v>
      </c>
      <c r="I68" s="62" t="str">
        <f t="shared" si="2"/>
        <v>Up</v>
      </c>
    </row>
    <row r="69" spans="1:9" x14ac:dyDescent="0.2">
      <c r="A69" s="55" t="s">
        <v>1619</v>
      </c>
      <c r="B69" s="55" t="str">
        <f t="shared" si="3"/>
        <v>hypothetical protein</v>
      </c>
      <c r="C69" s="55" t="str">
        <f t="shared" si="4"/>
        <v>AKB55074.1</v>
      </c>
      <c r="D69" s="60">
        <v>6631.0927609124501</v>
      </c>
      <c r="E69" s="60">
        <v>0.46582653283339498</v>
      </c>
      <c r="F69" s="60">
        <v>0.19412849093481399</v>
      </c>
      <c r="G69" s="56">
        <v>3.19253600628109E-3</v>
      </c>
      <c r="H69" s="56">
        <v>4.64335964129148E-2</v>
      </c>
      <c r="I69" s="62" t="str">
        <f t="shared" si="2"/>
        <v>Up</v>
      </c>
    </row>
    <row r="70" spans="1:9" x14ac:dyDescent="0.2">
      <c r="A70" s="55" t="s">
        <v>1621</v>
      </c>
      <c r="B70" s="55" t="str">
        <f t="shared" si="3"/>
        <v>hypothetical protein</v>
      </c>
      <c r="C70" s="55" t="str">
        <f t="shared" si="4"/>
        <v>AKB55121.1</v>
      </c>
      <c r="D70" s="60">
        <v>6631.0927609124501</v>
      </c>
      <c r="E70" s="60">
        <v>0.46582653283339498</v>
      </c>
      <c r="F70" s="60">
        <v>0.19412849093481399</v>
      </c>
      <c r="G70" s="56">
        <v>3.19253600628109E-3</v>
      </c>
      <c r="H70" s="56">
        <v>4.64335964129148E-2</v>
      </c>
      <c r="I70" s="62" t="str">
        <f t="shared" si="2"/>
        <v>Up</v>
      </c>
    </row>
    <row r="71" spans="1:9" x14ac:dyDescent="0.2">
      <c r="A71" s="55" t="s">
        <v>1623</v>
      </c>
      <c r="B71" s="55" t="str">
        <f t="shared" si="3"/>
        <v>hypothetical protein</v>
      </c>
      <c r="C71" s="55" t="str">
        <f t="shared" si="4"/>
        <v>AKB55250.1</v>
      </c>
      <c r="D71" s="60">
        <v>6631.0927609124501</v>
      </c>
      <c r="E71" s="60">
        <v>0.46582653283339498</v>
      </c>
      <c r="F71" s="60">
        <v>0.19412849093481399</v>
      </c>
      <c r="G71" s="56">
        <v>3.19253600628109E-3</v>
      </c>
      <c r="H71" s="56">
        <v>4.64335964129148E-2</v>
      </c>
      <c r="I71" s="62" t="str">
        <f t="shared" si="2"/>
        <v>Up</v>
      </c>
    </row>
    <row r="72" spans="1:9" x14ac:dyDescent="0.2">
      <c r="A72" s="55" t="s">
        <v>1625</v>
      </c>
      <c r="B72" s="55" t="str">
        <f t="shared" ref="B72:B103" si="5">LEFT(A72,FIND("] [",A72)-1)</f>
        <v>hypothetical protein</v>
      </c>
      <c r="C72" s="55" t="str">
        <f t="shared" ref="C72:C103" si="6">RIGHT(A72,LEN(A72)-FIND("[protein_id=",A72)-11)</f>
        <v>AKB55326.1</v>
      </c>
      <c r="D72" s="60">
        <v>6631.0927609124501</v>
      </c>
      <c r="E72" s="60">
        <v>0.46582653283339498</v>
      </c>
      <c r="F72" s="60">
        <v>0.19412849093481399</v>
      </c>
      <c r="G72" s="56">
        <v>3.19253600628109E-3</v>
      </c>
      <c r="H72" s="56">
        <v>4.64335964129148E-2</v>
      </c>
      <c r="I72" s="62" t="str">
        <f t="shared" si="2"/>
        <v>Up</v>
      </c>
    </row>
    <row r="73" spans="1:9" x14ac:dyDescent="0.2">
      <c r="A73" s="55" t="s">
        <v>1627</v>
      </c>
      <c r="B73" s="55" t="str">
        <f t="shared" si="5"/>
        <v>hypothetical protein</v>
      </c>
      <c r="C73" s="55" t="str">
        <f t="shared" si="6"/>
        <v>AKB55359.1</v>
      </c>
      <c r="D73" s="60">
        <v>6631.0927609124501</v>
      </c>
      <c r="E73" s="60">
        <v>0.46582653283339498</v>
      </c>
      <c r="F73" s="60">
        <v>0.19412849093481399</v>
      </c>
      <c r="G73" s="56">
        <v>3.19253600628109E-3</v>
      </c>
      <c r="H73" s="56">
        <v>4.64335964129148E-2</v>
      </c>
      <c r="I73" s="62" t="str">
        <f t="shared" ref="I73:I87" si="7">IF(E73&lt;=0,"Down", "Up")</f>
        <v>Up</v>
      </c>
    </row>
    <row r="74" spans="1:9" x14ac:dyDescent="0.2">
      <c r="A74" s="55" t="s">
        <v>1648</v>
      </c>
      <c r="B74" s="55" t="str">
        <f t="shared" si="5"/>
        <v>hypothetical protein</v>
      </c>
      <c r="C74" s="55" t="str">
        <f t="shared" si="6"/>
        <v>AKB55618.1</v>
      </c>
      <c r="D74" s="60">
        <v>6631.0927609124501</v>
      </c>
      <c r="E74" s="60">
        <v>0.46582653283339498</v>
      </c>
      <c r="F74" s="60">
        <v>0.19412849093481399</v>
      </c>
      <c r="G74" s="56">
        <v>3.19253600628109E-3</v>
      </c>
      <c r="H74" s="56">
        <v>4.64335964129148E-2</v>
      </c>
      <c r="I74" s="62" t="str">
        <f t="shared" si="7"/>
        <v>Up</v>
      </c>
    </row>
    <row r="75" spans="1:9" x14ac:dyDescent="0.2">
      <c r="A75" s="55" t="s">
        <v>1650</v>
      </c>
      <c r="B75" s="55" t="str">
        <f t="shared" si="5"/>
        <v>hypothetical protein</v>
      </c>
      <c r="C75" s="55" t="str">
        <f t="shared" si="6"/>
        <v>AKB55656.1</v>
      </c>
      <c r="D75" s="60">
        <v>6631.0927609124501</v>
      </c>
      <c r="E75" s="60">
        <v>0.46582653283339498</v>
      </c>
      <c r="F75" s="60">
        <v>0.19412849093481399</v>
      </c>
      <c r="G75" s="56">
        <v>3.19253600628109E-3</v>
      </c>
      <c r="H75" s="56">
        <v>4.64335964129148E-2</v>
      </c>
      <c r="I75" s="62" t="str">
        <f t="shared" si="7"/>
        <v>Up</v>
      </c>
    </row>
    <row r="76" spans="1:9" x14ac:dyDescent="0.2">
      <c r="A76" s="55" t="s">
        <v>1651</v>
      </c>
      <c r="B76" s="55" t="str">
        <f t="shared" si="5"/>
        <v>hypothetical protein</v>
      </c>
      <c r="C76" s="55" t="str">
        <f t="shared" si="6"/>
        <v>AKB55676.1</v>
      </c>
      <c r="D76" s="60">
        <v>6631.0927609124501</v>
      </c>
      <c r="E76" s="60">
        <v>0.46582653283339498</v>
      </c>
      <c r="F76" s="60">
        <v>0.19412849093481399</v>
      </c>
      <c r="G76" s="56">
        <v>3.19253600628109E-3</v>
      </c>
      <c r="H76" s="56">
        <v>4.64335964129148E-2</v>
      </c>
      <c r="I76" s="62" t="str">
        <f t="shared" si="7"/>
        <v>Up</v>
      </c>
    </row>
    <row r="77" spans="1:9" x14ac:dyDescent="0.2">
      <c r="A77" s="55" t="s">
        <v>1653</v>
      </c>
      <c r="B77" s="55" t="str">
        <f t="shared" si="5"/>
        <v>hypothetical protein</v>
      </c>
      <c r="C77" s="55" t="str">
        <f t="shared" si="6"/>
        <v>AKB55711.1</v>
      </c>
      <c r="D77" s="60">
        <v>6631.0927609124501</v>
      </c>
      <c r="E77" s="60">
        <v>0.46582653283339498</v>
      </c>
      <c r="F77" s="60">
        <v>0.19412849093481399</v>
      </c>
      <c r="G77" s="56">
        <v>3.19253600628109E-3</v>
      </c>
      <c r="H77" s="56">
        <v>4.64335964129148E-2</v>
      </c>
      <c r="I77" s="62" t="str">
        <f t="shared" si="7"/>
        <v>Up</v>
      </c>
    </row>
    <row r="78" spans="1:9" x14ac:dyDescent="0.2">
      <c r="A78" s="55" t="s">
        <v>1655</v>
      </c>
      <c r="B78" s="55" t="str">
        <f t="shared" si="5"/>
        <v>hypothetical protein</v>
      </c>
      <c r="C78" s="55" t="str">
        <f t="shared" si="6"/>
        <v>AKB55740.1</v>
      </c>
      <c r="D78" s="60">
        <v>6631.0927609124501</v>
      </c>
      <c r="E78" s="60">
        <v>0.46582653283339498</v>
      </c>
      <c r="F78" s="60">
        <v>0.19412849093481399</v>
      </c>
      <c r="G78" s="56">
        <v>3.19253600628109E-3</v>
      </c>
      <c r="H78" s="56">
        <v>4.64335964129148E-2</v>
      </c>
      <c r="I78" s="62" t="str">
        <f t="shared" si="7"/>
        <v>Up</v>
      </c>
    </row>
    <row r="79" spans="1:9" x14ac:dyDescent="0.2">
      <c r="A79" s="55" t="s">
        <v>1620</v>
      </c>
      <c r="B79" s="55" t="str">
        <f t="shared" si="5"/>
        <v>hypothetical protein</v>
      </c>
      <c r="C79" s="55" t="str">
        <f t="shared" si="6"/>
        <v>AKB55105.1</v>
      </c>
      <c r="D79" s="60">
        <v>6630.9772824595202</v>
      </c>
      <c r="E79" s="60">
        <v>0.46576272514264799</v>
      </c>
      <c r="F79" s="60">
        <v>0.19412192757398999</v>
      </c>
      <c r="G79" s="56">
        <v>3.1954364808335E-3</v>
      </c>
      <c r="H79" s="56">
        <v>4.64335964129148E-2</v>
      </c>
      <c r="I79" s="62" t="str">
        <f t="shared" si="7"/>
        <v>Up</v>
      </c>
    </row>
    <row r="80" spans="1:9" x14ac:dyDescent="0.2">
      <c r="A80" s="55" t="s">
        <v>1550</v>
      </c>
      <c r="B80" s="55" t="str">
        <f t="shared" si="5"/>
        <v>hypothetical protein</v>
      </c>
      <c r="C80" s="55" t="str">
        <f t="shared" si="6"/>
        <v>AKB53160.1</v>
      </c>
      <c r="D80" s="60">
        <v>6630.9772273601502</v>
      </c>
      <c r="E80" s="60">
        <v>0.46572215653836901</v>
      </c>
      <c r="F80" s="60">
        <v>0.19412431089698701</v>
      </c>
      <c r="G80" s="56">
        <v>3.1979180525623899E-3</v>
      </c>
      <c r="H80" s="56">
        <v>4.64335964129148E-2</v>
      </c>
      <c r="I80" s="62" t="str">
        <f t="shared" si="7"/>
        <v>Up</v>
      </c>
    </row>
    <row r="81" spans="1:9" x14ac:dyDescent="0.2">
      <c r="A81" s="55" t="s">
        <v>1553</v>
      </c>
      <c r="B81" s="55" t="str">
        <f t="shared" si="5"/>
        <v>hypothetical protein</v>
      </c>
      <c r="C81" s="55" t="str">
        <f t="shared" si="6"/>
        <v>AKB53282.1</v>
      </c>
      <c r="D81" s="60">
        <v>6630.9772273601502</v>
      </c>
      <c r="E81" s="60">
        <v>0.46572215653836901</v>
      </c>
      <c r="F81" s="60">
        <v>0.19412431089698701</v>
      </c>
      <c r="G81" s="56">
        <v>3.1979180525623899E-3</v>
      </c>
      <c r="H81" s="56">
        <v>4.64335964129148E-2</v>
      </c>
      <c r="I81" s="62" t="str">
        <f t="shared" si="7"/>
        <v>Up</v>
      </c>
    </row>
    <row r="82" spans="1:9" x14ac:dyDescent="0.2">
      <c r="A82" s="55" t="s">
        <v>1558</v>
      </c>
      <c r="B82" s="55" t="str">
        <f t="shared" si="5"/>
        <v>hypothetical protein</v>
      </c>
      <c r="C82" s="55" t="str">
        <f t="shared" si="6"/>
        <v>AKB53397.1</v>
      </c>
      <c r="D82" s="60">
        <v>6630.9772273601502</v>
      </c>
      <c r="E82" s="60">
        <v>0.46572215653836901</v>
      </c>
      <c r="F82" s="60">
        <v>0.19412431089698701</v>
      </c>
      <c r="G82" s="56">
        <v>3.1979180525623899E-3</v>
      </c>
      <c r="H82" s="56">
        <v>4.64335964129148E-2</v>
      </c>
      <c r="I82" s="62" t="str">
        <f t="shared" si="7"/>
        <v>Up</v>
      </c>
    </row>
    <row r="83" spans="1:9" x14ac:dyDescent="0.2">
      <c r="A83" s="55" t="s">
        <v>1559</v>
      </c>
      <c r="B83" s="55" t="str">
        <f t="shared" si="5"/>
        <v>hypothetical protein</v>
      </c>
      <c r="C83" s="55" t="str">
        <f t="shared" si="6"/>
        <v>AKB53405.1</v>
      </c>
      <c r="D83" s="60">
        <v>6630.9772273601502</v>
      </c>
      <c r="E83" s="60">
        <v>0.46572215653836901</v>
      </c>
      <c r="F83" s="60">
        <v>0.19412431089698701</v>
      </c>
      <c r="G83" s="56">
        <v>3.1979180525623899E-3</v>
      </c>
      <c r="H83" s="56">
        <v>4.64335964129148E-2</v>
      </c>
      <c r="I83" s="62" t="str">
        <f t="shared" si="7"/>
        <v>Up</v>
      </c>
    </row>
    <row r="84" spans="1:9" x14ac:dyDescent="0.2">
      <c r="A84" s="55" t="s">
        <v>1560</v>
      </c>
      <c r="B84" s="55" t="str">
        <f t="shared" si="5"/>
        <v>hypothetical protein</v>
      </c>
      <c r="C84" s="55" t="str">
        <f t="shared" si="6"/>
        <v>AKB53411.1</v>
      </c>
      <c r="D84" s="60">
        <v>6630.9772273601502</v>
      </c>
      <c r="E84" s="60">
        <v>0.46572215653836901</v>
      </c>
      <c r="F84" s="60">
        <v>0.19412431089698701</v>
      </c>
      <c r="G84" s="56">
        <v>3.1979180525623899E-3</v>
      </c>
      <c r="H84" s="56">
        <v>4.64335964129148E-2</v>
      </c>
      <c r="I84" s="62" t="str">
        <f t="shared" si="7"/>
        <v>Up</v>
      </c>
    </row>
    <row r="85" spans="1:9" x14ac:dyDescent="0.2">
      <c r="A85" s="55" t="s">
        <v>1562</v>
      </c>
      <c r="B85" s="55" t="str">
        <f t="shared" si="5"/>
        <v>hypothetical protein</v>
      </c>
      <c r="C85" s="55" t="str">
        <f t="shared" si="6"/>
        <v>AKB53461.1</v>
      </c>
      <c r="D85" s="60">
        <v>6630.9772273601502</v>
      </c>
      <c r="E85" s="60">
        <v>0.46572215653836901</v>
      </c>
      <c r="F85" s="60">
        <v>0.19412431089698701</v>
      </c>
      <c r="G85" s="56">
        <v>3.1979180525623899E-3</v>
      </c>
      <c r="H85" s="56">
        <v>4.64335964129148E-2</v>
      </c>
      <c r="I85" s="62" t="str">
        <f t="shared" si="7"/>
        <v>Up</v>
      </c>
    </row>
    <row r="86" spans="1:9" x14ac:dyDescent="0.2">
      <c r="A86" s="55" t="s">
        <v>1573</v>
      </c>
      <c r="B86" s="55" t="str">
        <f t="shared" si="5"/>
        <v>hypothetical protein</v>
      </c>
      <c r="C86" s="55" t="str">
        <f t="shared" si="6"/>
        <v>AKB53776.1</v>
      </c>
      <c r="D86" s="60">
        <v>6630.9772273601502</v>
      </c>
      <c r="E86" s="60">
        <v>0.46572215653836901</v>
      </c>
      <c r="F86" s="60">
        <v>0.19412431089698701</v>
      </c>
      <c r="G86" s="56">
        <v>3.1979180525623899E-3</v>
      </c>
      <c r="H86" s="56">
        <v>4.64335964129148E-2</v>
      </c>
      <c r="I86" s="62" t="str">
        <f t="shared" si="7"/>
        <v>Up</v>
      </c>
    </row>
    <row r="87" spans="1:9" x14ac:dyDescent="0.2">
      <c r="A87" s="55" t="s">
        <v>1599</v>
      </c>
      <c r="B87" s="55" t="str">
        <f t="shared" si="5"/>
        <v>hypothetical protein</v>
      </c>
      <c r="C87" s="55" t="str">
        <f t="shared" si="6"/>
        <v>AKB54470.1</v>
      </c>
      <c r="D87" s="60">
        <v>6630.4738850660397</v>
      </c>
      <c r="E87" s="60">
        <v>0.46567162384261701</v>
      </c>
      <c r="F87" s="60">
        <v>0.194160968610982</v>
      </c>
      <c r="G87" s="56">
        <v>3.2043259757971298E-3</v>
      </c>
      <c r="H87" s="56">
        <v>4.64335964129148E-2</v>
      </c>
      <c r="I87" s="62" t="str">
        <f t="shared" si="7"/>
        <v>Up</v>
      </c>
    </row>
    <row r="88" spans="1:9" x14ac:dyDescent="0.2">
      <c r="A88" s="55" t="s">
        <v>1637</v>
      </c>
      <c r="B88" s="55" t="str">
        <f t="shared" si="5"/>
        <v>LSU ribosomal protein L9e (L6p)</v>
      </c>
      <c r="C88" s="55" t="str">
        <f t="shared" si="6"/>
        <v>AKB55595.1</v>
      </c>
      <c r="D88" s="60">
        <v>1528.10178523179</v>
      </c>
      <c r="E88" s="60">
        <v>-0.46986890065285603</v>
      </c>
      <c r="F88" s="60">
        <v>0.194786209419755</v>
      </c>
      <c r="G88" s="56">
        <v>3.0465862614048999E-3</v>
      </c>
      <c r="H88" s="56">
        <v>4.64335964129148E-2</v>
      </c>
      <c r="I88" s="63" t="str">
        <f>IF(E88&lt;=0,"Down", "Up")</f>
        <v>Down</v>
      </c>
    </row>
    <row r="89" spans="1:9" x14ac:dyDescent="0.2">
      <c r="A89" s="55" t="s">
        <v>1576</v>
      </c>
      <c r="B89" s="55" t="str">
        <f t="shared" si="5"/>
        <v>SSU ribosomal protein S13e (S15p)</v>
      </c>
      <c r="C89" s="55" t="str">
        <f t="shared" si="6"/>
        <v>AKB53826.1</v>
      </c>
      <c r="D89" s="60">
        <v>768.64467964610299</v>
      </c>
      <c r="E89" s="60">
        <v>-0.48526843177914097</v>
      </c>
      <c r="F89" s="60">
        <v>0.19557603708887999</v>
      </c>
      <c r="G89" s="56">
        <v>2.5379648441428699E-3</v>
      </c>
      <c r="H89" s="56">
        <v>4.64335964129148E-2</v>
      </c>
      <c r="I89" s="63" t="str">
        <f t="shared" ref="I89:I152" si="8">IF(E89&lt;=0,"Down", "Up")</f>
        <v>Down</v>
      </c>
    </row>
    <row r="90" spans="1:9" x14ac:dyDescent="0.2">
      <c r="A90" s="55" t="s">
        <v>1585</v>
      </c>
      <c r="B90" s="55" t="str">
        <f t="shared" si="5"/>
        <v>Translation initiation factor 2</v>
      </c>
      <c r="C90" s="55" t="str">
        <f t="shared" si="6"/>
        <v>AKB54135.1</v>
      </c>
      <c r="D90" s="60">
        <v>1605.78859394964</v>
      </c>
      <c r="E90" s="60">
        <v>-0.51679873963609602</v>
      </c>
      <c r="F90" s="60">
        <v>0.16651778260363601</v>
      </c>
      <c r="G90" s="56">
        <v>3.5828890320790702E-4</v>
      </c>
      <c r="H90" s="56">
        <v>1.42778127928351E-2</v>
      </c>
      <c r="I90" s="63" t="str">
        <f t="shared" si="8"/>
        <v>Down</v>
      </c>
    </row>
    <row r="91" spans="1:9" x14ac:dyDescent="0.2">
      <c r="A91" s="55" t="s">
        <v>1660</v>
      </c>
      <c r="B91" s="55" t="str">
        <f t="shared" si="5"/>
        <v>Eukaryotic translation initiation factor 2 alpha subunit</v>
      </c>
      <c r="C91" s="55" t="str">
        <f t="shared" si="6"/>
        <v>AKB55889.1</v>
      </c>
      <c r="D91" s="60">
        <v>1437.65422129597</v>
      </c>
      <c r="E91" s="60">
        <v>-0.52010799553187004</v>
      </c>
      <c r="F91" s="60">
        <v>0.230411734953167</v>
      </c>
      <c r="G91" s="56">
        <v>3.6435708846960799E-3</v>
      </c>
      <c r="H91" s="56">
        <v>4.9498738552888298E-2</v>
      </c>
      <c r="I91" s="63" t="str">
        <f t="shared" si="8"/>
        <v>Down</v>
      </c>
    </row>
    <row r="92" spans="1:9" x14ac:dyDescent="0.2">
      <c r="A92" s="55" t="s">
        <v>1643</v>
      </c>
      <c r="B92" s="55" t="str">
        <f t="shared" si="5"/>
        <v>LSU ribosomal protein L17e (L22p)</v>
      </c>
      <c r="C92" s="55" t="str">
        <f t="shared" si="6"/>
        <v>AKB55605.1</v>
      </c>
      <c r="D92" s="60">
        <v>1112.7527004224901</v>
      </c>
      <c r="E92" s="60">
        <v>-0.52069227849686806</v>
      </c>
      <c r="F92" s="60">
        <v>0.230985894983705</v>
      </c>
      <c r="G92" s="56">
        <v>3.4282829662381298E-3</v>
      </c>
      <c r="H92" s="56">
        <v>4.7657119606252102E-2</v>
      </c>
      <c r="I92" s="63" t="str">
        <f t="shared" si="8"/>
        <v>Down</v>
      </c>
    </row>
    <row r="93" spans="1:9" x14ac:dyDescent="0.2">
      <c r="A93" s="55" t="s">
        <v>1602</v>
      </c>
      <c r="B93" s="55" t="str">
        <f t="shared" si="5"/>
        <v>Chitin binding protein</v>
      </c>
      <c r="C93" s="55" t="str">
        <f t="shared" si="6"/>
        <v>AKB54545.1</v>
      </c>
      <c r="D93" s="60">
        <v>529.99639533272205</v>
      </c>
      <c r="E93" s="60">
        <v>-0.54109721554293699</v>
      </c>
      <c r="F93" s="60">
        <v>0.23258635201557001</v>
      </c>
      <c r="G93" s="56">
        <v>2.76397594887893E-3</v>
      </c>
      <c r="H93" s="56">
        <v>4.64335964129148E-2</v>
      </c>
      <c r="I93" s="63" t="str">
        <f t="shared" si="8"/>
        <v>Down</v>
      </c>
    </row>
    <row r="94" spans="1:9" x14ac:dyDescent="0.2">
      <c r="A94" s="55" t="s">
        <v>1570</v>
      </c>
      <c r="B94" s="55" t="str">
        <f t="shared" si="5"/>
        <v>hypothetical protein</v>
      </c>
      <c r="C94" s="55" t="str">
        <f t="shared" si="6"/>
        <v>AKB53630.1</v>
      </c>
      <c r="D94" s="60">
        <v>100770.367606026</v>
      </c>
      <c r="E94" s="60">
        <v>-0.55185586023766797</v>
      </c>
      <c r="F94" s="60">
        <v>0.18934262300375099</v>
      </c>
      <c r="G94" s="56">
        <v>5.5215404501485503E-4</v>
      </c>
      <c r="H94" s="56">
        <v>1.8860004594721699E-2</v>
      </c>
      <c r="I94" s="63" t="str">
        <f t="shared" si="8"/>
        <v>Down</v>
      </c>
    </row>
    <row r="95" spans="1:9" x14ac:dyDescent="0.2">
      <c r="A95" s="55" t="s">
        <v>1629</v>
      </c>
      <c r="B95" s="55" t="str">
        <f t="shared" si="5"/>
        <v>Deoxyhypusine synthase</v>
      </c>
      <c r="C95" s="55" t="str">
        <f t="shared" si="6"/>
        <v>AKB55461.1</v>
      </c>
      <c r="D95" s="60">
        <v>401.68262036351302</v>
      </c>
      <c r="E95" s="60">
        <v>-0.55271455350451804</v>
      </c>
      <c r="F95" s="60">
        <v>0.23440797881070699</v>
      </c>
      <c r="G95" s="56">
        <v>2.5151780126386599E-3</v>
      </c>
      <c r="H95" s="56">
        <v>4.64335964129148E-2</v>
      </c>
      <c r="I95" s="63" t="str">
        <f t="shared" si="8"/>
        <v>Down</v>
      </c>
    </row>
    <row r="96" spans="1:9" x14ac:dyDescent="0.2">
      <c r="A96" s="55" t="s">
        <v>1565</v>
      </c>
      <c r="B96" s="55" t="str">
        <f t="shared" si="5"/>
        <v>SSU ribosomal protein SAe (S2p)</v>
      </c>
      <c r="C96" s="55" t="str">
        <f t="shared" si="6"/>
        <v>AKB53479.1</v>
      </c>
      <c r="D96" s="60">
        <v>2444.1897934762701</v>
      </c>
      <c r="E96" s="60">
        <v>-0.55638492035575304</v>
      </c>
      <c r="F96" s="60">
        <v>0.166568906821327</v>
      </c>
      <c r="G96" s="56">
        <v>1.33226099553441E-4</v>
      </c>
      <c r="H96" s="56">
        <v>7.2635028492887103E-3</v>
      </c>
      <c r="I96" s="63" t="str">
        <f t="shared" si="8"/>
        <v>Down</v>
      </c>
    </row>
    <row r="97" spans="1:9" x14ac:dyDescent="0.2">
      <c r="A97" s="55" t="s">
        <v>1563</v>
      </c>
      <c r="B97" s="55" t="str">
        <f t="shared" si="5"/>
        <v>LSU ribosomal protein L18e</v>
      </c>
      <c r="C97" s="55" t="str">
        <f t="shared" si="6"/>
        <v>AKB53474.1</v>
      </c>
      <c r="D97" s="60">
        <v>1252.0106139915799</v>
      </c>
      <c r="E97" s="60">
        <v>-0.56611249948714504</v>
      </c>
      <c r="F97" s="60">
        <v>0.25729124550096</v>
      </c>
      <c r="G97" s="56">
        <v>3.5400187566626499E-3</v>
      </c>
      <c r="H97" s="56">
        <v>4.85394027686935E-2</v>
      </c>
      <c r="I97" s="63" t="str">
        <f t="shared" si="8"/>
        <v>Down</v>
      </c>
    </row>
    <row r="98" spans="1:9" x14ac:dyDescent="0.2">
      <c r="A98" s="55" t="s">
        <v>1587</v>
      </c>
      <c r="B98" s="55" t="str">
        <f t="shared" si="5"/>
        <v>Chaperone protein DnaK</v>
      </c>
      <c r="C98" s="55" t="str">
        <f t="shared" si="6"/>
        <v>AKB54200.1</v>
      </c>
      <c r="D98" s="60">
        <v>1678.4319080714799</v>
      </c>
      <c r="E98" s="60">
        <v>-0.600062408215989</v>
      </c>
      <c r="F98" s="60">
        <v>0.22359410379057201</v>
      </c>
      <c r="G98" s="56">
        <v>9.2370623883919695E-4</v>
      </c>
      <c r="H98" s="56">
        <v>2.7266439716845899E-2</v>
      </c>
      <c r="I98" s="63" t="str">
        <f t="shared" si="8"/>
        <v>Down</v>
      </c>
    </row>
    <row r="99" spans="1:9" x14ac:dyDescent="0.2">
      <c r="A99" s="55" t="s">
        <v>1676</v>
      </c>
      <c r="B99" s="55" t="str">
        <f t="shared" si="5"/>
        <v>LSU ribosomal protein P0 (L10p)</v>
      </c>
      <c r="C99" s="55" t="str">
        <f t="shared" si="6"/>
        <v>AKB56173.1</v>
      </c>
      <c r="D99" s="60">
        <v>3281.8594361497599</v>
      </c>
      <c r="E99" s="60">
        <v>-0.60626762024292902</v>
      </c>
      <c r="F99" s="60">
        <v>0.171273592004141</v>
      </c>
      <c r="G99" s="56">
        <v>5.6325043349516E-5</v>
      </c>
      <c r="H99" s="56">
        <v>4.20853683277165E-3</v>
      </c>
      <c r="I99" s="63" t="str">
        <f t="shared" si="8"/>
        <v>Down</v>
      </c>
    </row>
    <row r="100" spans="1:9" x14ac:dyDescent="0.2">
      <c r="A100" s="55" t="s">
        <v>1639</v>
      </c>
      <c r="B100" s="55" t="str">
        <f t="shared" si="5"/>
        <v>SSU ribosomal protein S4e</v>
      </c>
      <c r="C100" s="55" t="str">
        <f t="shared" si="6"/>
        <v>AKB55599.1</v>
      </c>
      <c r="D100" s="60">
        <v>1523.29694480649</v>
      </c>
      <c r="E100" s="60">
        <v>-0.60787619021262995</v>
      </c>
      <c r="F100" s="60">
        <v>0.23622175978228299</v>
      </c>
      <c r="G100" s="56">
        <v>1.2191811330652599E-3</v>
      </c>
      <c r="H100" s="56">
        <v>3.4294848107753503E-2</v>
      </c>
      <c r="I100" s="63" t="str">
        <f t="shared" si="8"/>
        <v>Down</v>
      </c>
    </row>
    <row r="101" spans="1:9" x14ac:dyDescent="0.2">
      <c r="A101" s="55" t="s">
        <v>1634</v>
      </c>
      <c r="B101" s="55" t="str">
        <f t="shared" si="5"/>
        <v>SSU ribosomal protein S9e (S4p)</v>
      </c>
      <c r="C101" s="55" t="str">
        <f t="shared" si="6"/>
        <v>AKB55577.1</v>
      </c>
      <c r="D101" s="60">
        <v>868.33665621728699</v>
      </c>
      <c r="E101" s="60">
        <v>-0.63013414533745504</v>
      </c>
      <c r="F101" s="60">
        <v>0.261192875674434</v>
      </c>
      <c r="G101" s="56">
        <v>1.73578265413029E-3</v>
      </c>
      <c r="H101" s="56">
        <v>4.2349554347199302E-2</v>
      </c>
      <c r="I101" s="63" t="str">
        <f t="shared" si="8"/>
        <v>Down</v>
      </c>
    </row>
    <row r="102" spans="1:9" x14ac:dyDescent="0.2">
      <c r="A102" s="55" t="s">
        <v>1607</v>
      </c>
      <c r="B102" s="55" t="str">
        <f t="shared" si="5"/>
        <v>cell surface protein</v>
      </c>
      <c r="C102" s="55" t="str">
        <f t="shared" si="6"/>
        <v>AKB54641.1</v>
      </c>
      <c r="D102" s="60">
        <v>888.57474890142805</v>
      </c>
      <c r="E102" s="60">
        <v>-0.63915695441321496</v>
      </c>
      <c r="F102" s="60">
        <v>0.21673303731052701</v>
      </c>
      <c r="G102" s="56">
        <v>3.77084367709727E-4</v>
      </c>
      <c r="H102" s="56">
        <v>1.4542076180547699E-2</v>
      </c>
      <c r="I102" s="63" t="str">
        <f t="shared" si="8"/>
        <v>Down</v>
      </c>
    </row>
    <row r="103" spans="1:9" x14ac:dyDescent="0.2">
      <c r="A103" s="55" t="s">
        <v>1671</v>
      </c>
      <c r="B103" s="55" t="str">
        <f t="shared" si="5"/>
        <v>ATP-utilizing enzymes of the PP-loop superfamily protein</v>
      </c>
      <c r="C103" s="55" t="str">
        <f t="shared" si="6"/>
        <v>AKB56021.1</v>
      </c>
      <c r="D103" s="60">
        <v>1650.3291556158099</v>
      </c>
      <c r="E103" s="60">
        <v>-0.65707659780206695</v>
      </c>
      <c r="F103" s="60">
        <v>0.19268837583961701</v>
      </c>
      <c r="G103" s="56">
        <v>3.4001872026009103E-4</v>
      </c>
      <c r="H103" s="56">
        <v>1.37794027142691E-2</v>
      </c>
      <c r="I103" s="63" t="str">
        <f t="shared" si="8"/>
        <v>Down</v>
      </c>
    </row>
    <row r="104" spans="1:9" x14ac:dyDescent="0.2">
      <c r="A104" s="55" t="s">
        <v>380</v>
      </c>
      <c r="B104" s="55" t="str">
        <f t="shared" ref="B104:B135" si="9">LEFT(A104,FIND("] [",A104)-1)</f>
        <v>Fmn-binding protein</v>
      </c>
      <c r="C104" s="55" t="str">
        <f t="shared" ref="C104:C135" si="10">RIGHT(A104,LEN(A104)-FIND("[protein_id=",A104)-11)</f>
        <v>AKB54032.1</v>
      </c>
      <c r="D104" s="60">
        <v>815.13544573275101</v>
      </c>
      <c r="E104" s="60">
        <v>-0.65947196393098695</v>
      </c>
      <c r="F104" s="60">
        <v>0.30239210021538299</v>
      </c>
      <c r="G104" s="56">
        <v>2.75339945949221E-3</v>
      </c>
      <c r="H104" s="56">
        <v>4.64335964129148E-2</v>
      </c>
      <c r="I104" s="63" t="str">
        <f t="shared" si="8"/>
        <v>Down</v>
      </c>
    </row>
    <row r="105" spans="1:9" x14ac:dyDescent="0.2">
      <c r="A105" s="55" t="s">
        <v>1666</v>
      </c>
      <c r="B105" s="55" t="str">
        <f t="shared" si="9"/>
        <v>Coenzyme F420 hydrogenase subunit beta</v>
      </c>
      <c r="C105" s="55" t="str">
        <f t="shared" si="10"/>
        <v>AKB56015.1</v>
      </c>
      <c r="D105" s="60">
        <v>1893.5003644634</v>
      </c>
      <c r="E105" s="60">
        <v>-0.66219657100150398</v>
      </c>
      <c r="F105" s="60">
        <v>0.27058105989897502</v>
      </c>
      <c r="G105" s="56">
        <v>1.45404402561902E-3</v>
      </c>
      <c r="H105" s="56">
        <v>3.7878015053114E-2</v>
      </c>
      <c r="I105" s="63" t="str">
        <f t="shared" si="8"/>
        <v>Down</v>
      </c>
    </row>
    <row r="106" spans="1:9" x14ac:dyDescent="0.2">
      <c r="A106" s="55" t="s">
        <v>1680</v>
      </c>
      <c r="B106" s="55" t="str">
        <f t="shared" si="9"/>
        <v>Phosphoserine phosphatase</v>
      </c>
      <c r="C106" s="55" t="str">
        <f t="shared" si="10"/>
        <v>AKB56346.1</v>
      </c>
      <c r="D106" s="60">
        <v>1101.8403938097099</v>
      </c>
      <c r="E106" s="60">
        <v>-0.66686329073762796</v>
      </c>
      <c r="F106" s="60">
        <v>0.207414716870505</v>
      </c>
      <c r="G106" s="56">
        <v>1.4706674117585699E-4</v>
      </c>
      <c r="H106" s="56">
        <v>7.8141461811438405E-3</v>
      </c>
      <c r="I106" s="63" t="str">
        <f t="shared" si="8"/>
        <v>Down</v>
      </c>
    </row>
    <row r="107" spans="1:9" x14ac:dyDescent="0.2">
      <c r="A107" s="55" t="s">
        <v>1564</v>
      </c>
      <c r="B107" s="55" t="str">
        <f t="shared" si="9"/>
        <v>DNA-directed RNA polymerase subunit N</v>
      </c>
      <c r="C107" s="55" t="str">
        <f t="shared" si="10"/>
        <v>AKB53477.1</v>
      </c>
      <c r="D107" s="60">
        <v>689.66342719433703</v>
      </c>
      <c r="E107" s="60">
        <v>-0.67078231137982303</v>
      </c>
      <c r="F107" s="60">
        <v>0.272500863545376</v>
      </c>
      <c r="G107" s="56">
        <v>1.37614417380836E-3</v>
      </c>
      <c r="H107" s="56">
        <v>3.6559563550842201E-2</v>
      </c>
      <c r="I107" s="63" t="str">
        <f t="shared" si="8"/>
        <v>Down</v>
      </c>
    </row>
    <row r="108" spans="1:9" x14ac:dyDescent="0.2">
      <c r="A108" s="55" t="s">
        <v>1549</v>
      </c>
      <c r="B108" s="55" t="str">
        <f t="shared" si="9"/>
        <v>NADH-plastoquinone oxidoreductase subunit</v>
      </c>
      <c r="C108" s="55" t="str">
        <f t="shared" si="10"/>
        <v>AKB53152.1</v>
      </c>
      <c r="D108" s="60">
        <v>558.54587609013504</v>
      </c>
      <c r="E108" s="60">
        <v>-0.67587015867603994</v>
      </c>
      <c r="F108" s="60">
        <v>0.195107324667285</v>
      </c>
      <c r="G108" s="56">
        <v>6.2160679901742194E-5</v>
      </c>
      <c r="H108" s="56">
        <v>4.5038238074262297E-3</v>
      </c>
      <c r="I108" s="63" t="str">
        <f t="shared" si="8"/>
        <v>Down</v>
      </c>
    </row>
    <row r="109" spans="1:9" x14ac:dyDescent="0.2">
      <c r="A109" s="55" t="s">
        <v>1571</v>
      </c>
      <c r="B109" s="55" t="str">
        <f t="shared" si="9"/>
        <v>Oligopeptide ABC transporter, periplasmic oligopeptide-binding protein OppA</v>
      </c>
      <c r="C109" s="55" t="str">
        <f t="shared" si="10"/>
        <v>AKB53686.1</v>
      </c>
      <c r="D109" s="60">
        <v>169.73435172277101</v>
      </c>
      <c r="E109" s="60">
        <v>-0.67661084156290996</v>
      </c>
      <c r="F109" s="60">
        <v>0.27897332282149501</v>
      </c>
      <c r="G109" s="56">
        <v>1.48016371404203E-3</v>
      </c>
      <c r="H109" s="56">
        <v>3.79672746255297E-2</v>
      </c>
      <c r="I109" s="63" t="str">
        <f t="shared" si="8"/>
        <v>Down</v>
      </c>
    </row>
    <row r="110" spans="1:9" x14ac:dyDescent="0.2">
      <c r="A110" s="55" t="s">
        <v>1624</v>
      </c>
      <c r="B110" s="55" t="str">
        <f t="shared" si="9"/>
        <v>ATP-dependent protease La Type I</v>
      </c>
      <c r="C110" s="55" t="str">
        <f t="shared" si="10"/>
        <v>AKB55307.1</v>
      </c>
      <c r="D110" s="60">
        <v>1686.8794768287701</v>
      </c>
      <c r="E110" s="60">
        <v>-0.677570333907767</v>
      </c>
      <c r="F110" s="60">
        <v>0.19733678558083301</v>
      </c>
      <c r="G110" s="56">
        <v>6.8558973164459204E-5</v>
      </c>
      <c r="H110" s="56">
        <v>4.55345846767283E-3</v>
      </c>
      <c r="I110" s="63" t="str">
        <f t="shared" si="8"/>
        <v>Down</v>
      </c>
    </row>
    <row r="111" spans="1:9" x14ac:dyDescent="0.2">
      <c r="A111" s="55" t="s">
        <v>1545</v>
      </c>
      <c r="B111" s="55" t="str">
        <f t="shared" si="9"/>
        <v>archaeosine tRNA-ribosyltransferase type 2</v>
      </c>
      <c r="C111" s="55" t="str">
        <f t="shared" si="10"/>
        <v>AKB53043.1</v>
      </c>
      <c r="D111" s="60">
        <v>222.72408015548501</v>
      </c>
      <c r="E111" s="60">
        <v>-0.69500611242159005</v>
      </c>
      <c r="F111" s="60">
        <v>0.28455203368929999</v>
      </c>
      <c r="G111" s="56">
        <v>1.4926490233374301E-3</v>
      </c>
      <c r="H111" s="56">
        <v>3.79672746255297E-2</v>
      </c>
      <c r="I111" s="63" t="str">
        <f t="shared" si="8"/>
        <v>Down</v>
      </c>
    </row>
    <row r="112" spans="1:9" x14ac:dyDescent="0.2">
      <c r="A112" s="55" t="s">
        <v>1635</v>
      </c>
      <c r="B112" s="55" t="str">
        <f t="shared" si="9"/>
        <v>SSU ribosomal protein S18e (S13p)</v>
      </c>
      <c r="C112" s="55" t="str">
        <f t="shared" si="10"/>
        <v>AKB55578.1</v>
      </c>
      <c r="D112" s="60">
        <v>638.85371193837204</v>
      </c>
      <c r="E112" s="60">
        <v>-0.69703377200363303</v>
      </c>
      <c r="F112" s="60">
        <v>0.29628547262335603</v>
      </c>
      <c r="G112" s="56">
        <v>1.76494062164713E-3</v>
      </c>
      <c r="H112" s="56">
        <v>4.2625990165235203E-2</v>
      </c>
      <c r="I112" s="63" t="str">
        <f t="shared" si="8"/>
        <v>Down</v>
      </c>
    </row>
    <row r="113" spans="1:9" x14ac:dyDescent="0.2">
      <c r="A113" s="55" t="s">
        <v>813</v>
      </c>
      <c r="B113" s="55" t="str">
        <f t="shared" si="9"/>
        <v>Inosine-5'-monophosphate dehydrogenase</v>
      </c>
      <c r="C113" s="55" t="str">
        <f t="shared" si="10"/>
        <v>AKB56057.1</v>
      </c>
      <c r="D113" s="60">
        <v>591.34666621656299</v>
      </c>
      <c r="E113" s="60">
        <v>-0.69718283346875998</v>
      </c>
      <c r="F113" s="60">
        <v>0.26675429732801598</v>
      </c>
      <c r="G113" s="56">
        <v>9.5668116763839104E-4</v>
      </c>
      <c r="H113" s="56">
        <v>2.7895422827114501E-2</v>
      </c>
      <c r="I113" s="63" t="str">
        <f t="shared" si="8"/>
        <v>Down</v>
      </c>
    </row>
    <row r="114" spans="1:9" x14ac:dyDescent="0.2">
      <c r="A114" s="55" t="s">
        <v>1604</v>
      </c>
      <c r="B114" s="55" t="str">
        <f t="shared" si="9"/>
        <v>putative oxidoreductase</v>
      </c>
      <c r="C114" s="55" t="str">
        <f t="shared" si="10"/>
        <v>AKB54563.1</v>
      </c>
      <c r="D114" s="60">
        <v>226.11697083966399</v>
      </c>
      <c r="E114" s="60">
        <v>-0.703474245165436</v>
      </c>
      <c r="F114" s="60">
        <v>0.26164148883924798</v>
      </c>
      <c r="G114" s="56">
        <v>6.8923001428505099E-4</v>
      </c>
      <c r="H114" s="56">
        <v>2.19726528554074E-2</v>
      </c>
      <c r="I114" s="63" t="str">
        <f t="shared" si="8"/>
        <v>Down</v>
      </c>
    </row>
    <row r="115" spans="1:9" x14ac:dyDescent="0.2">
      <c r="A115" s="55" t="s">
        <v>1642</v>
      </c>
      <c r="B115" s="55" t="str">
        <f t="shared" si="9"/>
        <v>SSU ribosomal protein S3e (S3p)</v>
      </c>
      <c r="C115" s="55" t="str">
        <f t="shared" si="10"/>
        <v>AKB55604.1</v>
      </c>
      <c r="D115" s="60">
        <v>3573.40119012675</v>
      </c>
      <c r="E115" s="60">
        <v>-0.70399544698723504</v>
      </c>
      <c r="F115" s="60">
        <v>0.31757579549431197</v>
      </c>
      <c r="G115" s="56">
        <v>2.2699975013457602E-3</v>
      </c>
      <c r="H115" s="56">
        <v>4.64335964129148E-2</v>
      </c>
      <c r="I115" s="63" t="str">
        <f t="shared" si="8"/>
        <v>Down</v>
      </c>
    </row>
    <row r="116" spans="1:9" x14ac:dyDescent="0.2">
      <c r="A116" s="55" t="s">
        <v>1675</v>
      </c>
      <c r="B116" s="55" t="str">
        <f t="shared" si="9"/>
        <v>Additional substrate-specific component NikN of nickel ECF transporter</v>
      </c>
      <c r="C116" s="55" t="str">
        <f t="shared" si="10"/>
        <v>AKB56130.1</v>
      </c>
      <c r="D116" s="60">
        <v>603.72375644547799</v>
      </c>
      <c r="E116" s="60">
        <v>-0.70730324995127403</v>
      </c>
      <c r="F116" s="60">
        <v>0.268377458124543</v>
      </c>
      <c r="G116" s="56">
        <v>8.0337426474967003E-4</v>
      </c>
      <c r="H116" s="56">
        <v>2.4314783126790598E-2</v>
      </c>
      <c r="I116" s="63" t="str">
        <f t="shared" si="8"/>
        <v>Down</v>
      </c>
    </row>
    <row r="117" spans="1:9" x14ac:dyDescent="0.2">
      <c r="A117" s="55" t="s">
        <v>1569</v>
      </c>
      <c r="B117" s="55" t="str">
        <f t="shared" si="9"/>
        <v>UDP-N-acetylmuramoylalanine--D-glutamate ligase</v>
      </c>
      <c r="C117" s="55" t="str">
        <f t="shared" si="10"/>
        <v>AKB53572.1</v>
      </c>
      <c r="D117" s="60">
        <v>390.55715743081402</v>
      </c>
      <c r="E117" s="60">
        <v>-0.71419359502132096</v>
      </c>
      <c r="F117" s="60">
        <v>0.260096587127568</v>
      </c>
      <c r="G117" s="56">
        <v>5.7039083310585095E-4</v>
      </c>
      <c r="H117" s="56">
        <v>1.92085138303675E-2</v>
      </c>
      <c r="I117" s="63" t="str">
        <f t="shared" si="8"/>
        <v>Down</v>
      </c>
    </row>
    <row r="118" spans="1:9" x14ac:dyDescent="0.2">
      <c r="A118" s="55" t="s">
        <v>621</v>
      </c>
      <c r="B118" s="55" t="str">
        <f t="shared" si="9"/>
        <v>hypothetical protein</v>
      </c>
      <c r="C118" s="55" t="str">
        <f t="shared" si="10"/>
        <v>AKB54173.1</v>
      </c>
      <c r="D118" s="60">
        <v>429.32977528359697</v>
      </c>
      <c r="E118" s="60">
        <v>-0.71577302018822397</v>
      </c>
      <c r="F118" s="60">
        <v>0.29868222377007297</v>
      </c>
      <c r="G118" s="56">
        <v>1.45745603717544E-3</v>
      </c>
      <c r="H118" s="56">
        <v>3.7878015053114E-2</v>
      </c>
      <c r="I118" s="63" t="str">
        <f t="shared" si="8"/>
        <v>Down</v>
      </c>
    </row>
    <row r="119" spans="1:9" x14ac:dyDescent="0.2">
      <c r="A119" s="55" t="s">
        <v>1591</v>
      </c>
      <c r="B119" s="55" t="str">
        <f t="shared" si="9"/>
        <v>Putative ski2-type helicase</v>
      </c>
      <c r="C119" s="55" t="str">
        <f t="shared" si="10"/>
        <v>AKB54261.1</v>
      </c>
      <c r="D119" s="60">
        <v>180.224115202414</v>
      </c>
      <c r="E119" s="60">
        <v>-0.72197146954818903</v>
      </c>
      <c r="F119" s="60">
        <v>0.33214050550511698</v>
      </c>
      <c r="G119" s="56">
        <v>2.4127637593948899E-3</v>
      </c>
      <c r="H119" s="56">
        <v>4.64335964129148E-2</v>
      </c>
      <c r="I119" s="63" t="str">
        <f t="shared" si="8"/>
        <v>Down</v>
      </c>
    </row>
    <row r="120" spans="1:9" x14ac:dyDescent="0.2">
      <c r="A120" s="55" t="s">
        <v>1636</v>
      </c>
      <c r="B120" s="55" t="str">
        <f t="shared" si="9"/>
        <v>SSU ribosomal protein S2e (S5p)</v>
      </c>
      <c r="C120" s="55" t="str">
        <f t="shared" si="10"/>
        <v>AKB55591.1</v>
      </c>
      <c r="D120" s="60">
        <v>2590.6460400984902</v>
      </c>
      <c r="E120" s="60">
        <v>-0.726928129500368</v>
      </c>
      <c r="F120" s="60">
        <v>0.27266830262358799</v>
      </c>
      <c r="G120" s="56">
        <v>7.0086667694015798E-4</v>
      </c>
      <c r="H120" s="56">
        <v>2.2049634533735801E-2</v>
      </c>
      <c r="I120" s="63" t="str">
        <f t="shared" si="8"/>
        <v>Down</v>
      </c>
    </row>
    <row r="121" spans="1:9" x14ac:dyDescent="0.2">
      <c r="A121" s="55" t="s">
        <v>1640</v>
      </c>
      <c r="B121" s="55" t="str">
        <f t="shared" si="9"/>
        <v>Ribonuclease P protein component 1</v>
      </c>
      <c r="C121" s="55" t="str">
        <f t="shared" si="10"/>
        <v>AKB55602.1</v>
      </c>
      <c r="D121" s="60">
        <v>300.22044180966702</v>
      </c>
      <c r="E121" s="60">
        <v>-0.73102709113470499</v>
      </c>
      <c r="F121" s="60">
        <v>0.36817626354134397</v>
      </c>
      <c r="G121" s="56">
        <v>3.4243239788690101E-3</v>
      </c>
      <c r="H121" s="56">
        <v>4.7657119606252102E-2</v>
      </c>
      <c r="I121" s="63" t="str">
        <f t="shared" si="8"/>
        <v>Down</v>
      </c>
    </row>
    <row r="122" spans="1:9" x14ac:dyDescent="0.2">
      <c r="A122" s="55" t="s">
        <v>137</v>
      </c>
      <c r="B122" s="55" t="str">
        <f t="shared" si="9"/>
        <v>Phosphoenolpyruvate synthase</v>
      </c>
      <c r="C122" s="55" t="str">
        <f t="shared" si="10"/>
        <v>AKB54742.1</v>
      </c>
      <c r="D122" s="60">
        <v>551.37767031780299</v>
      </c>
      <c r="E122" s="60">
        <v>-0.73536379306031896</v>
      </c>
      <c r="F122" s="60">
        <v>0.37446945691144701</v>
      </c>
      <c r="G122" s="56">
        <v>3.55265390402399E-3</v>
      </c>
      <c r="H122" s="56">
        <v>4.85394027686935E-2</v>
      </c>
      <c r="I122" s="63" t="str">
        <f t="shared" si="8"/>
        <v>Down</v>
      </c>
    </row>
    <row r="123" spans="1:9" x14ac:dyDescent="0.2">
      <c r="A123" s="55" t="s">
        <v>1544</v>
      </c>
      <c r="B123" s="55" t="str">
        <f t="shared" si="9"/>
        <v>DNA primase</v>
      </c>
      <c r="C123" s="55" t="str">
        <f t="shared" si="10"/>
        <v>AKB53040.1</v>
      </c>
      <c r="D123" s="60">
        <v>928.33338253505303</v>
      </c>
      <c r="E123" s="60">
        <v>-0.73873594038460699</v>
      </c>
      <c r="F123" s="60">
        <v>0.22824493445708399</v>
      </c>
      <c r="G123" s="56">
        <v>1.1741096511796E-4</v>
      </c>
      <c r="H123" s="56">
        <v>6.9038138645949902E-3</v>
      </c>
      <c r="I123" s="63" t="str">
        <f t="shared" si="8"/>
        <v>Down</v>
      </c>
    </row>
    <row r="124" spans="1:9" x14ac:dyDescent="0.2">
      <c r="A124" s="55" t="s">
        <v>1678</v>
      </c>
      <c r="B124" s="55" t="str">
        <f t="shared" si="9"/>
        <v>Putative transcription antitermination protein NusG</v>
      </c>
      <c r="C124" s="55" t="str">
        <f t="shared" si="10"/>
        <v>AKB56176.1</v>
      </c>
      <c r="D124" s="60">
        <v>787.42360887913298</v>
      </c>
      <c r="E124" s="60">
        <v>-0.74254506457734903</v>
      </c>
      <c r="F124" s="60">
        <v>0.26739903248866898</v>
      </c>
      <c r="G124" s="56">
        <v>4.9704568088159904E-4</v>
      </c>
      <c r="H124" s="56">
        <v>1.7477003279233901E-2</v>
      </c>
      <c r="I124" s="63" t="str">
        <f t="shared" si="8"/>
        <v>Down</v>
      </c>
    </row>
    <row r="125" spans="1:9" x14ac:dyDescent="0.2">
      <c r="A125" s="55" t="s">
        <v>1677</v>
      </c>
      <c r="B125" s="55" t="str">
        <f t="shared" si="9"/>
        <v>LSU ribosomal protein L10Ae (L1p)</v>
      </c>
      <c r="C125" s="55" t="str">
        <f t="shared" si="10"/>
        <v>AKB56174.1</v>
      </c>
      <c r="D125" s="60">
        <v>2399.4240900494101</v>
      </c>
      <c r="E125" s="60">
        <v>-0.74410121796046003</v>
      </c>
      <c r="F125" s="60">
        <v>0.222733992394373</v>
      </c>
      <c r="G125" s="56">
        <v>8.2230349192271795E-5</v>
      </c>
      <c r="H125" s="56">
        <v>5.3138585113168104E-3</v>
      </c>
      <c r="I125" s="63" t="str">
        <f t="shared" si="8"/>
        <v>Down</v>
      </c>
    </row>
    <row r="126" spans="1:9" x14ac:dyDescent="0.2">
      <c r="A126" s="55" t="s">
        <v>1548</v>
      </c>
      <c r="B126" s="55" t="str">
        <f t="shared" si="9"/>
        <v>Aspartokinase</v>
      </c>
      <c r="C126" s="55" t="str">
        <f t="shared" si="10"/>
        <v>AKB53133.1</v>
      </c>
      <c r="D126" s="60">
        <v>839.33729788611402</v>
      </c>
      <c r="E126" s="60">
        <v>-0.74784411015854602</v>
      </c>
      <c r="F126" s="60">
        <v>0.32362881296249602</v>
      </c>
      <c r="G126" s="56">
        <v>1.6558574142595201E-3</v>
      </c>
      <c r="H126" s="56">
        <v>4.0816031726747699E-2</v>
      </c>
      <c r="I126" s="63" t="str">
        <f t="shared" si="8"/>
        <v>Down</v>
      </c>
    </row>
    <row r="127" spans="1:9" x14ac:dyDescent="0.2">
      <c r="A127" s="55" t="s">
        <v>1638</v>
      </c>
      <c r="B127" s="55" t="str">
        <f t="shared" si="9"/>
        <v>LSU ribosomal protein L11e (L5p)</v>
      </c>
      <c r="C127" s="55" t="str">
        <f t="shared" si="10"/>
        <v>AKB55598.1</v>
      </c>
      <c r="D127" s="60">
        <v>1400.4241001780199</v>
      </c>
      <c r="E127" s="60">
        <v>-0.752044359737571</v>
      </c>
      <c r="F127" s="60">
        <v>0.270343906875391</v>
      </c>
      <c r="G127" s="56">
        <v>4.7843804145123299E-4</v>
      </c>
      <c r="H127" s="56">
        <v>1.7286366473136399E-2</v>
      </c>
      <c r="I127" s="63" t="str">
        <f t="shared" si="8"/>
        <v>Down</v>
      </c>
    </row>
    <row r="128" spans="1:9" x14ac:dyDescent="0.2">
      <c r="A128" s="55" t="s">
        <v>480</v>
      </c>
      <c r="B128" s="55" t="str">
        <f t="shared" si="9"/>
        <v>Oligopeptide transport system permease protein OppB</v>
      </c>
      <c r="C128" s="55" t="str">
        <f t="shared" si="10"/>
        <v>AKB53684.1</v>
      </c>
      <c r="D128" s="60">
        <v>137.04342268999599</v>
      </c>
      <c r="E128" s="60">
        <v>-0.76642172825837795</v>
      </c>
      <c r="F128" s="60">
        <v>0.35047050806317498</v>
      </c>
      <c r="G128" s="56">
        <v>2.07248348896038E-3</v>
      </c>
      <c r="H128" s="56">
        <v>4.64335964129148E-2</v>
      </c>
      <c r="I128" s="63" t="str">
        <f t="shared" si="8"/>
        <v>Down</v>
      </c>
    </row>
    <row r="129" spans="1:9" x14ac:dyDescent="0.2">
      <c r="A129" s="55" t="s">
        <v>1674</v>
      </c>
      <c r="B129" s="55" t="str">
        <f t="shared" si="9"/>
        <v>hypothetical protein</v>
      </c>
      <c r="C129" s="55" t="str">
        <f t="shared" si="10"/>
        <v>AKB56098.1</v>
      </c>
      <c r="D129" s="60">
        <v>175.618278795978</v>
      </c>
      <c r="E129" s="60">
        <v>-0.77932530801481603</v>
      </c>
      <c r="F129" s="60">
        <v>0.289855977393565</v>
      </c>
      <c r="G129" s="56">
        <v>6.0157535389176802E-4</v>
      </c>
      <c r="H129" s="56">
        <v>1.9977314877155799E-2</v>
      </c>
      <c r="I129" s="63" t="str">
        <f t="shared" si="8"/>
        <v>Down</v>
      </c>
    </row>
    <row r="130" spans="1:9" x14ac:dyDescent="0.2">
      <c r="A130" s="55" t="s">
        <v>1561</v>
      </c>
      <c r="B130" s="55" t="str">
        <f t="shared" si="9"/>
        <v>Cobalt-precorrin-6y C5-methyltransferase</v>
      </c>
      <c r="C130" s="55" t="str">
        <f t="shared" si="10"/>
        <v>AKB53414.1</v>
      </c>
      <c r="D130" s="60">
        <v>156.69344155749999</v>
      </c>
      <c r="E130" s="60">
        <v>-0.78582909037661197</v>
      </c>
      <c r="F130" s="60">
        <v>0.32044332310200901</v>
      </c>
      <c r="G130" s="56">
        <v>1.2345292231542499E-3</v>
      </c>
      <c r="H130" s="56">
        <v>3.43227834018816E-2</v>
      </c>
      <c r="I130" s="63" t="str">
        <f t="shared" si="8"/>
        <v>Down</v>
      </c>
    </row>
    <row r="131" spans="1:9" x14ac:dyDescent="0.2">
      <c r="A131" s="55" t="s">
        <v>323</v>
      </c>
      <c r="B131" s="55" t="str">
        <f t="shared" si="9"/>
        <v>Dipeptide-binding ABC transporter, periplasmic substrate-binding component</v>
      </c>
      <c r="C131" s="55" t="str">
        <f t="shared" si="10"/>
        <v>AKB53218.1</v>
      </c>
      <c r="D131" s="60">
        <v>340.86162894457402</v>
      </c>
      <c r="E131" s="60">
        <v>-0.78693476833946197</v>
      </c>
      <c r="F131" s="60">
        <v>0.36527102234821701</v>
      </c>
      <c r="G131" s="56">
        <v>2.1946610842436599E-3</v>
      </c>
      <c r="H131" s="56">
        <v>4.64335964129148E-2</v>
      </c>
      <c r="I131" s="63" t="str">
        <f t="shared" si="8"/>
        <v>Down</v>
      </c>
    </row>
    <row r="132" spans="1:9" x14ac:dyDescent="0.2">
      <c r="A132" s="55" t="s">
        <v>1630</v>
      </c>
      <c r="B132" s="55" t="str">
        <f t="shared" si="9"/>
        <v>HSP20 type chaperone</v>
      </c>
      <c r="C132" s="55" t="str">
        <f t="shared" si="10"/>
        <v>AKB55507.1</v>
      </c>
      <c r="D132" s="60">
        <v>1854.1301072397</v>
      </c>
      <c r="E132" s="60">
        <v>-0.79843200534510195</v>
      </c>
      <c r="F132" s="60">
        <v>0.245112912879457</v>
      </c>
      <c r="G132" s="56">
        <v>9.8517995142677103E-5</v>
      </c>
      <c r="H132" s="56">
        <v>6.03991093297797E-3</v>
      </c>
      <c r="I132" s="63" t="str">
        <f t="shared" si="8"/>
        <v>Down</v>
      </c>
    </row>
    <row r="133" spans="1:9" x14ac:dyDescent="0.2">
      <c r="A133" s="55" t="s">
        <v>1552</v>
      </c>
      <c r="B133" s="55" t="str">
        <f t="shared" si="9"/>
        <v>Phosphoribosylaminoimidazolecarboxamide formyltransferase(alternate form)</v>
      </c>
      <c r="C133" s="55" t="str">
        <f t="shared" si="10"/>
        <v>AKB53229.1</v>
      </c>
      <c r="D133" s="60">
        <v>244.411760073458</v>
      </c>
      <c r="E133" s="60">
        <v>-0.79905361881338799</v>
      </c>
      <c r="F133" s="60">
        <v>0.38620073004974498</v>
      </c>
      <c r="G133" s="56">
        <v>2.4486951475803198E-3</v>
      </c>
      <c r="H133" s="56">
        <v>4.64335964129148E-2</v>
      </c>
      <c r="I133" s="63" t="str">
        <f t="shared" si="8"/>
        <v>Down</v>
      </c>
    </row>
    <row r="134" spans="1:9" x14ac:dyDescent="0.2">
      <c r="A134" s="55" t="s">
        <v>1608</v>
      </c>
      <c r="B134" s="55" t="str">
        <f t="shared" si="9"/>
        <v>DNA topoisomerase VI subunit A</v>
      </c>
      <c r="C134" s="55" t="str">
        <f t="shared" si="10"/>
        <v>AKB54646.1</v>
      </c>
      <c r="D134" s="60">
        <v>108.37496552761201</v>
      </c>
      <c r="E134" s="60">
        <v>-0.80950619208265095</v>
      </c>
      <c r="F134" s="60">
        <v>0.42187641775298501</v>
      </c>
      <c r="G134" s="56">
        <v>3.2745610004528301E-3</v>
      </c>
      <c r="H134" s="56">
        <v>4.6604019952873298E-2</v>
      </c>
      <c r="I134" s="63" t="str">
        <f t="shared" si="8"/>
        <v>Down</v>
      </c>
    </row>
    <row r="135" spans="1:9" x14ac:dyDescent="0.2">
      <c r="A135" s="55" t="s">
        <v>1555</v>
      </c>
      <c r="B135" s="55" t="str">
        <f t="shared" si="9"/>
        <v>Dipeptide transport system permease protein DppB</v>
      </c>
      <c r="C135" s="55" t="str">
        <f t="shared" si="10"/>
        <v>AKB53383.1</v>
      </c>
      <c r="D135" s="60">
        <v>428.03001340513703</v>
      </c>
      <c r="E135" s="60">
        <v>-0.81500288890819494</v>
      </c>
      <c r="F135" s="60">
        <v>0.37576391064206899</v>
      </c>
      <c r="G135" s="56">
        <v>1.98856325915962E-3</v>
      </c>
      <c r="H135" s="56">
        <v>4.64335964129148E-2</v>
      </c>
      <c r="I135" s="63" t="str">
        <f t="shared" si="8"/>
        <v>Down</v>
      </c>
    </row>
    <row r="136" spans="1:9" x14ac:dyDescent="0.2">
      <c r="A136" s="55" t="s">
        <v>321</v>
      </c>
      <c r="B136" s="55" t="str">
        <f t="shared" ref="B136:B167" si="11">LEFT(A136,FIND("] [",A136)-1)</f>
        <v>hypothetical protein</v>
      </c>
      <c r="C136" s="55" t="str">
        <f t="shared" ref="C136:C167" si="12">RIGHT(A136,LEN(A136)-FIND("[protein_id=",A136)-11)</f>
        <v>AKB53950.1</v>
      </c>
      <c r="D136" s="60">
        <v>10329.0119674532</v>
      </c>
      <c r="E136" s="60">
        <v>-0.833141278447456</v>
      </c>
      <c r="F136" s="60">
        <v>0.31639581776957298</v>
      </c>
      <c r="G136" s="56">
        <v>6.2686813699965602E-4</v>
      </c>
      <c r="H136" s="56">
        <v>2.02689749500016E-2</v>
      </c>
      <c r="I136" s="63" t="str">
        <f t="shared" si="8"/>
        <v>Down</v>
      </c>
    </row>
    <row r="137" spans="1:9" x14ac:dyDescent="0.2">
      <c r="A137" s="55" t="s">
        <v>1411</v>
      </c>
      <c r="B137" s="55" t="str">
        <f t="shared" si="11"/>
        <v>hypothetical protein</v>
      </c>
      <c r="C137" s="55" t="str">
        <f t="shared" si="12"/>
        <v>AKB53464.1</v>
      </c>
      <c r="D137" s="60">
        <v>346.73000366726097</v>
      </c>
      <c r="E137" s="60">
        <v>-0.83674435765414201</v>
      </c>
      <c r="F137" s="60">
        <v>0.291305879029292</v>
      </c>
      <c r="G137" s="56">
        <v>3.1168119683025599E-4</v>
      </c>
      <c r="H137" s="56">
        <v>1.31529166711604E-2</v>
      </c>
      <c r="I137" s="63" t="str">
        <f t="shared" si="8"/>
        <v>Down</v>
      </c>
    </row>
    <row r="138" spans="1:9" x14ac:dyDescent="0.2">
      <c r="A138" s="55" t="s">
        <v>1195</v>
      </c>
      <c r="B138" s="55" t="str">
        <f t="shared" si="11"/>
        <v>Methanol:corrinoid methyltransferase</v>
      </c>
      <c r="C138" s="55" t="str">
        <f t="shared" si="12"/>
        <v>AKB55351.1</v>
      </c>
      <c r="D138" s="60">
        <v>3010.0753791543202</v>
      </c>
      <c r="E138" s="60">
        <v>-0.84226476835266595</v>
      </c>
      <c r="F138" s="60">
        <v>0.363573369796866</v>
      </c>
      <c r="G138" s="56">
        <v>1.36409655484603E-3</v>
      </c>
      <c r="H138" s="56">
        <v>3.6559563550842201E-2</v>
      </c>
      <c r="I138" s="63" t="str">
        <f t="shared" si="8"/>
        <v>Down</v>
      </c>
    </row>
    <row r="139" spans="1:9" x14ac:dyDescent="0.2">
      <c r="A139" s="55" t="s">
        <v>1632</v>
      </c>
      <c r="B139" s="55" t="str">
        <f t="shared" si="11"/>
        <v>DNA-directed RNA polymerase subunit D</v>
      </c>
      <c r="C139" s="55" t="str">
        <f t="shared" si="12"/>
        <v>AKB55575.1</v>
      </c>
      <c r="D139" s="60">
        <v>1650.76802109348</v>
      </c>
      <c r="E139" s="60">
        <v>-0.84859193948748701</v>
      </c>
      <c r="F139" s="60">
        <v>0.24895382383928</v>
      </c>
      <c r="G139" s="56">
        <v>5.3417266356990602E-5</v>
      </c>
      <c r="H139" s="56">
        <v>4.20853683277165E-3</v>
      </c>
      <c r="I139" s="63" t="str">
        <f t="shared" si="8"/>
        <v>Down</v>
      </c>
    </row>
    <row r="140" spans="1:9" x14ac:dyDescent="0.2">
      <c r="A140" s="55" t="s">
        <v>1670</v>
      </c>
      <c r="B140" s="55" t="str">
        <f t="shared" si="11"/>
        <v>DNA-binding protein</v>
      </c>
      <c r="C140" s="55" t="str">
        <f t="shared" si="12"/>
        <v>AKB56020.1</v>
      </c>
      <c r="D140" s="60">
        <v>564.53505602968903</v>
      </c>
      <c r="E140" s="60">
        <v>-0.87402207012254995</v>
      </c>
      <c r="F140" s="60">
        <v>0.277893258063451</v>
      </c>
      <c r="G140" s="56">
        <v>1.33665464395108E-4</v>
      </c>
      <c r="H140" s="56">
        <v>7.2635028492887103E-3</v>
      </c>
      <c r="I140" s="63" t="str">
        <f t="shared" si="8"/>
        <v>Down</v>
      </c>
    </row>
    <row r="141" spans="1:9" x14ac:dyDescent="0.2">
      <c r="A141" s="55" t="s">
        <v>1575</v>
      </c>
      <c r="B141" s="55" t="str">
        <f t="shared" si="11"/>
        <v>Indolepyruvate oxidoreductase subunit IorA</v>
      </c>
      <c r="C141" s="55" t="str">
        <f t="shared" si="12"/>
        <v>AKB53805.1</v>
      </c>
      <c r="D141" s="60">
        <v>507.93597776428101</v>
      </c>
      <c r="E141" s="60">
        <v>-0.87409552072641505</v>
      </c>
      <c r="F141" s="60">
        <v>0.23599685508955601</v>
      </c>
      <c r="G141" s="56">
        <v>1.9310322483081102E-5</v>
      </c>
      <c r="H141" s="56">
        <v>2.1377818822472601E-3</v>
      </c>
      <c r="I141" s="63" t="str">
        <f t="shared" si="8"/>
        <v>Down</v>
      </c>
    </row>
    <row r="142" spans="1:9" x14ac:dyDescent="0.2">
      <c r="A142" s="55" t="s">
        <v>1580</v>
      </c>
      <c r="B142" s="55" t="str">
        <f t="shared" si="11"/>
        <v>6-hydroxymethyl-7,8-dihydropterin pyrophosphokinase</v>
      </c>
      <c r="C142" s="55" t="str">
        <f t="shared" si="12"/>
        <v>AKB53988.1</v>
      </c>
      <c r="D142" s="60">
        <v>72.726820746046201</v>
      </c>
      <c r="E142" s="60">
        <v>-0.88164570621988103</v>
      </c>
      <c r="F142" s="60">
        <v>0.416988194389251</v>
      </c>
      <c r="G142" s="56">
        <v>2.0269354511219099E-3</v>
      </c>
      <c r="H142" s="56">
        <v>4.64335964129148E-2</v>
      </c>
      <c r="I142" s="63" t="str">
        <f t="shared" si="8"/>
        <v>Down</v>
      </c>
    </row>
    <row r="143" spans="1:9" x14ac:dyDescent="0.2">
      <c r="A143" s="55" t="s">
        <v>1547</v>
      </c>
      <c r="B143" s="55" t="str">
        <f t="shared" si="11"/>
        <v>Cell division protein FtsH</v>
      </c>
      <c r="C143" s="55" t="str">
        <f t="shared" si="12"/>
        <v>AKB53084.1</v>
      </c>
      <c r="D143" s="60">
        <v>1732.5521689243001</v>
      </c>
      <c r="E143" s="60">
        <v>-0.89077245564767704</v>
      </c>
      <c r="F143" s="60">
        <v>0.18510651263046801</v>
      </c>
      <c r="G143" s="56">
        <v>1.29389937933585E-7</v>
      </c>
      <c r="H143" s="56">
        <v>3.6799283558895397E-5</v>
      </c>
      <c r="I143" s="63" t="str">
        <f t="shared" si="8"/>
        <v>Down</v>
      </c>
    </row>
    <row r="144" spans="1:9" x14ac:dyDescent="0.2">
      <c r="A144" s="55" t="s">
        <v>1490</v>
      </c>
      <c r="B144" s="55" t="str">
        <f t="shared" si="11"/>
        <v>ATP-dependent DNA helicase RecQ</v>
      </c>
      <c r="C144" s="55" t="str">
        <f t="shared" si="12"/>
        <v>AKB56389.1</v>
      </c>
      <c r="D144" s="60">
        <v>177.61655796082599</v>
      </c>
      <c r="E144" s="60">
        <v>-0.89767481380595404</v>
      </c>
      <c r="F144" s="60">
        <v>0.33598237037226703</v>
      </c>
      <c r="G144" s="56">
        <v>4.8439420899211102E-4</v>
      </c>
      <c r="H144" s="56">
        <v>1.7286366473136399E-2</v>
      </c>
      <c r="I144" s="63" t="str">
        <f t="shared" si="8"/>
        <v>Down</v>
      </c>
    </row>
    <row r="145" spans="1:9" x14ac:dyDescent="0.2">
      <c r="A145" s="55" t="s">
        <v>872</v>
      </c>
      <c r="B145" s="55" t="str">
        <f t="shared" si="11"/>
        <v>Lysine 2,3-aminomutase</v>
      </c>
      <c r="C145" s="55" t="str">
        <f t="shared" si="12"/>
        <v>AKB56252.1</v>
      </c>
      <c r="D145" s="60">
        <v>159.22240354924099</v>
      </c>
      <c r="E145" s="60">
        <v>-0.90807361923804097</v>
      </c>
      <c r="F145" s="60">
        <v>0.45855366134161102</v>
      </c>
      <c r="G145" s="56">
        <v>2.4794740588820201E-3</v>
      </c>
      <c r="H145" s="56">
        <v>4.64335964129148E-2</v>
      </c>
      <c r="I145" s="63" t="str">
        <f t="shared" si="8"/>
        <v>Down</v>
      </c>
    </row>
    <row r="146" spans="1:9" x14ac:dyDescent="0.2">
      <c r="A146" s="55" t="s">
        <v>1644</v>
      </c>
      <c r="B146" s="55" t="str">
        <f t="shared" si="11"/>
        <v>LSU ribosomal protein L8e (L2p)</v>
      </c>
      <c r="C146" s="55" t="str">
        <f t="shared" si="12"/>
        <v>AKB55607.1</v>
      </c>
      <c r="D146" s="60">
        <v>1298.5948011215801</v>
      </c>
      <c r="E146" s="60">
        <v>-0.92167839433161902</v>
      </c>
      <c r="F146" s="60">
        <v>0.27790905371772801</v>
      </c>
      <c r="G146" s="56">
        <v>6.7403718840736507E-5</v>
      </c>
      <c r="H146" s="56">
        <v>4.55345846767283E-3</v>
      </c>
      <c r="I146" s="63" t="str">
        <f t="shared" si="8"/>
        <v>Down</v>
      </c>
    </row>
    <row r="147" spans="1:9" x14ac:dyDescent="0.2">
      <c r="A147" s="55" t="s">
        <v>1589</v>
      </c>
      <c r="B147" s="55" t="str">
        <f t="shared" si="11"/>
        <v>Trk system potassium uptake protein TrkA</v>
      </c>
      <c r="C147" s="55" t="str">
        <f t="shared" si="12"/>
        <v>AKB54245.1</v>
      </c>
      <c r="D147" s="60">
        <v>206.95222715360299</v>
      </c>
      <c r="E147" s="60">
        <v>-0.95546443325560704</v>
      </c>
      <c r="F147" s="60">
        <v>0.31617122757018501</v>
      </c>
      <c r="G147" s="56">
        <v>1.6729347547105299E-4</v>
      </c>
      <c r="H147" s="56">
        <v>8.3697464909828802E-3</v>
      </c>
      <c r="I147" s="63" t="str">
        <f t="shared" si="8"/>
        <v>Down</v>
      </c>
    </row>
    <row r="148" spans="1:9" x14ac:dyDescent="0.2">
      <c r="A148" s="55" t="s">
        <v>1669</v>
      </c>
      <c r="B148" s="55" t="str">
        <f t="shared" si="11"/>
        <v>Coenzyme F420 hydrogenase subunit alpha</v>
      </c>
      <c r="C148" s="55" t="str">
        <f t="shared" si="12"/>
        <v>AKB56018.1</v>
      </c>
      <c r="D148" s="60">
        <v>4312.6573887254899</v>
      </c>
      <c r="E148" s="60">
        <v>-0.96524020826031498</v>
      </c>
      <c r="F148" s="60">
        <v>0.19608320104072099</v>
      </c>
      <c r="G148" s="56">
        <v>1.07802078931461E-7</v>
      </c>
      <c r="H148" s="56">
        <v>3.6799283558895397E-5</v>
      </c>
      <c r="I148" s="63" t="str">
        <f t="shared" si="8"/>
        <v>Down</v>
      </c>
    </row>
    <row r="149" spans="1:9" x14ac:dyDescent="0.2">
      <c r="A149" s="55" t="s">
        <v>1658</v>
      </c>
      <c r="B149" s="55" t="str">
        <f t="shared" si="11"/>
        <v>Pyruvate carboxyl transferase subunit B</v>
      </c>
      <c r="C149" s="55" t="str">
        <f t="shared" si="12"/>
        <v>AKB55870.1</v>
      </c>
      <c r="D149" s="60">
        <v>543.46126605335803</v>
      </c>
      <c r="E149" s="60">
        <v>-0.97246799419475405</v>
      </c>
      <c r="F149" s="60">
        <v>0.23103928345112401</v>
      </c>
      <c r="G149" s="56">
        <v>1.9329107791880502E-6</v>
      </c>
      <c r="H149" s="56">
        <v>2.8884935456491398E-4</v>
      </c>
      <c r="I149" s="63" t="str">
        <f t="shared" si="8"/>
        <v>Down</v>
      </c>
    </row>
    <row r="150" spans="1:9" x14ac:dyDescent="0.2">
      <c r="A150" s="55" t="s">
        <v>1657</v>
      </c>
      <c r="B150" s="55" t="str">
        <f t="shared" si="11"/>
        <v>Pyruvate carboxyl transferase subunit A</v>
      </c>
      <c r="C150" s="55" t="str">
        <f t="shared" si="12"/>
        <v>AKB55869.1</v>
      </c>
      <c r="D150" s="60">
        <v>496.45141621632803</v>
      </c>
      <c r="E150" s="60">
        <v>-0.98968370840237196</v>
      </c>
      <c r="F150" s="60">
        <v>0.21348632084576399</v>
      </c>
      <c r="G150" s="56">
        <v>2.6401584505212097E-7</v>
      </c>
      <c r="H150" s="56">
        <v>5.73874441381474E-5</v>
      </c>
      <c r="I150" s="63" t="str">
        <f t="shared" si="8"/>
        <v>Down</v>
      </c>
    </row>
    <row r="151" spans="1:9" x14ac:dyDescent="0.2">
      <c r="A151" s="55" t="s">
        <v>1462</v>
      </c>
      <c r="B151" s="55" t="str">
        <f t="shared" si="11"/>
        <v>LSU ribosomal protein L23Ae (L23p)</v>
      </c>
      <c r="C151" s="55" t="str">
        <f t="shared" si="12"/>
        <v>AKB55608.1</v>
      </c>
      <c r="D151" s="60">
        <v>526.37150302530301</v>
      </c>
      <c r="E151" s="60">
        <v>-1.0217928385822499</v>
      </c>
      <c r="F151" s="60">
        <v>0.36643927970128698</v>
      </c>
      <c r="G151" s="56">
        <v>3.0951117442716E-4</v>
      </c>
      <c r="H151" s="56">
        <v>1.31529166711604E-2</v>
      </c>
      <c r="I151" s="63" t="str">
        <f t="shared" si="8"/>
        <v>Down</v>
      </c>
    </row>
    <row r="152" spans="1:9" x14ac:dyDescent="0.2">
      <c r="A152" s="55" t="s">
        <v>1668</v>
      </c>
      <c r="B152" s="55" t="str">
        <f t="shared" si="11"/>
        <v>hypothetical protein</v>
      </c>
      <c r="C152" s="55" t="str">
        <f t="shared" si="12"/>
        <v>AKB56017.1</v>
      </c>
      <c r="D152" s="60">
        <v>1473.9338093771901</v>
      </c>
      <c r="E152" s="60">
        <v>-1.0228116318305001</v>
      </c>
      <c r="F152" s="60">
        <v>0.22494095073394699</v>
      </c>
      <c r="G152" s="56">
        <v>3.8434885267573201E-7</v>
      </c>
      <c r="H152" s="56">
        <v>6.9039339088867907E-5</v>
      </c>
      <c r="I152" s="63" t="str">
        <f t="shared" si="8"/>
        <v>Down</v>
      </c>
    </row>
    <row r="153" spans="1:9" x14ac:dyDescent="0.2">
      <c r="A153" s="55" t="s">
        <v>1647</v>
      </c>
      <c r="B153" s="55" t="str">
        <f t="shared" si="11"/>
        <v>hypothetical protein</v>
      </c>
      <c r="C153" s="55" t="str">
        <f t="shared" si="12"/>
        <v>AKB55611.1</v>
      </c>
      <c r="D153" s="60">
        <v>341.89544936514102</v>
      </c>
      <c r="E153" s="60">
        <v>-1.02421946870131</v>
      </c>
      <c r="F153" s="60">
        <v>0.26389164909069202</v>
      </c>
      <c r="G153" s="56">
        <v>6.8963023670326804E-6</v>
      </c>
      <c r="H153" s="56">
        <v>8.2445294797875695E-4</v>
      </c>
      <c r="I153" s="63" t="str">
        <f t="shared" ref="I153:I185" si="13">IF(E153&lt;=0,"Down", "Up")</f>
        <v>Down</v>
      </c>
    </row>
    <row r="154" spans="1:9" x14ac:dyDescent="0.2">
      <c r="A154" s="55" t="s">
        <v>1672</v>
      </c>
      <c r="B154" s="55" t="str">
        <f t="shared" si="11"/>
        <v>Pyrimidine deaminase archaeal predicted</v>
      </c>
      <c r="C154" s="55" t="str">
        <f t="shared" si="12"/>
        <v>AKB56055.1</v>
      </c>
      <c r="D154" s="60">
        <v>377.89744985482002</v>
      </c>
      <c r="E154" s="60">
        <v>-1.0249950873034701</v>
      </c>
      <c r="F154" s="60">
        <v>0.23746630791065099</v>
      </c>
      <c r="G154" s="56">
        <v>1.0870274412383799E-6</v>
      </c>
      <c r="H154" s="56">
        <v>1.73272174133397E-4</v>
      </c>
      <c r="I154" s="63" t="str">
        <f t="shared" si="13"/>
        <v>Down</v>
      </c>
    </row>
    <row r="155" spans="1:9" x14ac:dyDescent="0.2">
      <c r="A155" s="55" t="s">
        <v>1667</v>
      </c>
      <c r="B155" s="55" t="str">
        <f t="shared" si="11"/>
        <v>Coenzyme F420 hydrogenase subunit gamma</v>
      </c>
      <c r="C155" s="55" t="str">
        <f t="shared" si="12"/>
        <v>AKB56016.1</v>
      </c>
      <c r="D155" s="60">
        <v>2845.95879000573</v>
      </c>
      <c r="E155" s="60">
        <v>-1.0300673630888399</v>
      </c>
      <c r="F155" s="60">
        <v>0.29219082813874903</v>
      </c>
      <c r="G155" s="56">
        <v>2.8182172133426699E-5</v>
      </c>
      <c r="H155" s="56">
        <v>2.7599757348998502E-3</v>
      </c>
      <c r="I155" s="63" t="str">
        <f t="shared" si="13"/>
        <v>Down</v>
      </c>
    </row>
    <row r="156" spans="1:9" x14ac:dyDescent="0.2">
      <c r="A156" s="55" t="s">
        <v>1557</v>
      </c>
      <c r="B156" s="55" t="str">
        <f t="shared" si="11"/>
        <v>Outer membrane protein</v>
      </c>
      <c r="C156" s="55" t="str">
        <f t="shared" si="12"/>
        <v>AKB53393.1</v>
      </c>
      <c r="D156" s="60">
        <v>506.28222613460503</v>
      </c>
      <c r="E156" s="60">
        <v>-1.05341951155664</v>
      </c>
      <c r="F156" s="60">
        <v>0.61358183973121405</v>
      </c>
      <c r="G156" s="56">
        <v>3.3427460075891001E-3</v>
      </c>
      <c r="H156" s="56">
        <v>4.7292933160624502E-2</v>
      </c>
      <c r="I156" s="63" t="str">
        <f t="shared" si="13"/>
        <v>Down</v>
      </c>
    </row>
    <row r="157" spans="1:9" x14ac:dyDescent="0.2">
      <c r="A157" s="55" t="s">
        <v>1551</v>
      </c>
      <c r="B157" s="55" t="str">
        <f t="shared" si="11"/>
        <v>Dipeptide-binding ABC transporter, periplasmic substrate-binding component</v>
      </c>
      <c r="C157" s="55" t="str">
        <f t="shared" si="12"/>
        <v>AKB53217.1</v>
      </c>
      <c r="D157" s="60">
        <v>117.53270237808201</v>
      </c>
      <c r="E157" s="60">
        <v>-1.0757928141206801</v>
      </c>
      <c r="F157" s="60">
        <v>0.54844991710151103</v>
      </c>
      <c r="G157" s="56">
        <v>2.09828618118814E-3</v>
      </c>
      <c r="H157" s="56">
        <v>4.64335964129148E-2</v>
      </c>
      <c r="I157" s="63" t="str">
        <f t="shared" si="13"/>
        <v>Down</v>
      </c>
    </row>
    <row r="158" spans="1:9" x14ac:dyDescent="0.2">
      <c r="A158" s="55" t="s">
        <v>1645</v>
      </c>
      <c r="B158" s="55" t="str">
        <f t="shared" si="11"/>
        <v>LSU ribosomal protein L1e (L4p)</v>
      </c>
      <c r="C158" s="55" t="str">
        <f t="shared" si="12"/>
        <v>AKB55609.1</v>
      </c>
      <c r="D158" s="60">
        <v>1720.0884225766699</v>
      </c>
      <c r="E158" s="60">
        <v>-1.0898721141225201</v>
      </c>
      <c r="F158" s="60">
        <v>0.34174526260258897</v>
      </c>
      <c r="G158" s="56">
        <v>8.4940347215459397E-5</v>
      </c>
      <c r="H158" s="56">
        <v>5.3445360576885098E-3</v>
      </c>
      <c r="I158" s="63" t="str">
        <f t="shared" si="13"/>
        <v>Down</v>
      </c>
    </row>
    <row r="159" spans="1:9" x14ac:dyDescent="0.2">
      <c r="A159" s="55" t="s">
        <v>1596</v>
      </c>
      <c r="B159" s="55" t="str">
        <f t="shared" si="11"/>
        <v>Coenzyme F420 hydrogenase subunit alpha</v>
      </c>
      <c r="C159" s="55" t="str">
        <f t="shared" si="12"/>
        <v>AKB54451.1</v>
      </c>
      <c r="D159" s="60">
        <v>1593.7063221619301</v>
      </c>
      <c r="E159" s="60">
        <v>-1.0907077294015499</v>
      </c>
      <c r="F159" s="60">
        <v>0.240670547367868</v>
      </c>
      <c r="G159" s="56">
        <v>4.0424539826187799E-7</v>
      </c>
      <c r="H159" s="56">
        <v>6.9039339088867907E-5</v>
      </c>
      <c r="I159" s="63" t="str">
        <f t="shared" si="13"/>
        <v>Down</v>
      </c>
    </row>
    <row r="160" spans="1:9" x14ac:dyDescent="0.2">
      <c r="A160" s="55" t="s">
        <v>1583</v>
      </c>
      <c r="B160" s="55" t="str">
        <f t="shared" si="11"/>
        <v>hypothetical protein</v>
      </c>
      <c r="C160" s="55" t="str">
        <f t="shared" si="12"/>
        <v>AKB54067.1</v>
      </c>
      <c r="D160" s="60">
        <v>120.887368005056</v>
      </c>
      <c r="E160" s="60">
        <v>-1.11654179870514</v>
      </c>
      <c r="F160" s="60">
        <v>0.38184830550472998</v>
      </c>
      <c r="G160" s="56">
        <v>1.9397119937050901E-4</v>
      </c>
      <c r="H160" s="56">
        <v>9.2757027538977396E-3</v>
      </c>
      <c r="I160" s="63" t="str">
        <f t="shared" si="13"/>
        <v>Down</v>
      </c>
    </row>
    <row r="161" spans="1:9" x14ac:dyDescent="0.2">
      <c r="A161" s="55" t="s">
        <v>1654</v>
      </c>
      <c r="B161" s="55" t="str">
        <f t="shared" si="11"/>
        <v>Acetolactate synthase large subunit</v>
      </c>
      <c r="C161" s="55" t="str">
        <f t="shared" si="12"/>
        <v>AKB55738.1</v>
      </c>
      <c r="D161" s="60">
        <v>560.70192668242498</v>
      </c>
      <c r="E161" s="60">
        <v>-1.13694216421469</v>
      </c>
      <c r="F161" s="60">
        <v>0.23949460408782999</v>
      </c>
      <c r="G161" s="56">
        <v>1.3851675116271801E-7</v>
      </c>
      <c r="H161" s="56">
        <v>3.6799283558895397E-5</v>
      </c>
      <c r="I161" s="63" t="str">
        <f t="shared" si="13"/>
        <v>Down</v>
      </c>
    </row>
    <row r="162" spans="1:9" x14ac:dyDescent="0.2">
      <c r="A162" s="55" t="s">
        <v>377</v>
      </c>
      <c r="B162" s="55" t="str">
        <f t="shared" si="11"/>
        <v>Transcriptional regulator, MerR family</v>
      </c>
      <c r="C162" s="55" t="str">
        <f t="shared" si="12"/>
        <v>AKB54924.1</v>
      </c>
      <c r="D162" s="60">
        <v>693.473991242794</v>
      </c>
      <c r="E162" s="60">
        <v>-1.1376052612726699</v>
      </c>
      <c r="F162" s="60">
        <v>0.54340200506773795</v>
      </c>
      <c r="G162" s="56">
        <v>1.6168905776543199E-3</v>
      </c>
      <c r="H162" s="56">
        <v>4.0270680949703E-2</v>
      </c>
      <c r="I162" s="63" t="str">
        <f t="shared" si="13"/>
        <v>Down</v>
      </c>
    </row>
    <row r="163" spans="1:9" x14ac:dyDescent="0.2">
      <c r="A163" s="55" t="s">
        <v>1556</v>
      </c>
      <c r="B163" s="55" t="str">
        <f t="shared" si="11"/>
        <v>Oligopeptide ABC transporter, periplasmic oligopeptide-binding protein OppA</v>
      </c>
      <c r="C163" s="55" t="str">
        <f t="shared" si="12"/>
        <v>AKB53384.1</v>
      </c>
      <c r="D163" s="60">
        <v>494.23366986299402</v>
      </c>
      <c r="E163" s="60">
        <v>-1.1454621075220699</v>
      </c>
      <c r="F163" s="60">
        <v>0.318601177193297</v>
      </c>
      <c r="G163" s="56">
        <v>1.96700967835381E-5</v>
      </c>
      <c r="H163" s="56">
        <v>2.1377818822472601E-3</v>
      </c>
      <c r="I163" s="63" t="str">
        <f t="shared" si="13"/>
        <v>Down</v>
      </c>
    </row>
    <row r="164" spans="1:9" x14ac:dyDescent="0.2">
      <c r="A164" s="55" t="s">
        <v>1633</v>
      </c>
      <c r="B164" s="55" t="str">
        <f t="shared" si="11"/>
        <v>SSU ribosomal protein S14e (S11p)</v>
      </c>
      <c r="C164" s="55" t="str">
        <f t="shared" si="12"/>
        <v>AKB55576.1</v>
      </c>
      <c r="D164" s="60">
        <v>635.89667550859701</v>
      </c>
      <c r="E164" s="60">
        <v>-1.1558845055012701</v>
      </c>
      <c r="F164" s="60">
        <v>0.35079851796148298</v>
      </c>
      <c r="G164" s="56">
        <v>5.6323855198393698E-5</v>
      </c>
      <c r="H164" s="56">
        <v>4.20853683277165E-3</v>
      </c>
      <c r="I164" s="63" t="str">
        <f t="shared" si="13"/>
        <v>Down</v>
      </c>
    </row>
    <row r="165" spans="1:9" x14ac:dyDescent="0.2">
      <c r="A165" s="55" t="s">
        <v>348</v>
      </c>
      <c r="B165" s="55" t="str">
        <f t="shared" si="11"/>
        <v>Thymidylate synthase</v>
      </c>
      <c r="C165" s="55" t="str">
        <f t="shared" si="12"/>
        <v>AKB55418.1</v>
      </c>
      <c r="D165" s="60">
        <v>89.458961588897694</v>
      </c>
      <c r="E165" s="60">
        <v>-1.2043434863776501</v>
      </c>
      <c r="F165" s="60">
        <v>0.45649662065302499</v>
      </c>
      <c r="G165" s="56">
        <v>3.8848679446788499E-4</v>
      </c>
      <c r="H165" s="56">
        <v>1.47439988186145E-2</v>
      </c>
      <c r="I165" s="63" t="str">
        <f t="shared" si="13"/>
        <v>Down</v>
      </c>
    </row>
    <row r="166" spans="1:9" x14ac:dyDescent="0.2">
      <c r="A166" s="55" t="s">
        <v>807</v>
      </c>
      <c r="B166" s="55" t="str">
        <f t="shared" si="11"/>
        <v>Cell surface glycoprotein</v>
      </c>
      <c r="C166" s="55" t="str">
        <f t="shared" si="12"/>
        <v>AKB54937.1</v>
      </c>
      <c r="D166" s="60">
        <v>88.009707220708606</v>
      </c>
      <c r="E166" s="60">
        <v>-1.21752355272315</v>
      </c>
      <c r="F166" s="60">
        <v>0.54455425177310901</v>
      </c>
      <c r="G166" s="56">
        <v>1.0460795096882999E-3</v>
      </c>
      <c r="H166" s="56">
        <v>2.97759060436277E-2</v>
      </c>
      <c r="I166" s="63" t="str">
        <f t="shared" si="13"/>
        <v>Down</v>
      </c>
    </row>
    <row r="167" spans="1:9" x14ac:dyDescent="0.2">
      <c r="A167" s="55" t="s">
        <v>1597</v>
      </c>
      <c r="B167" s="55" t="str">
        <f t="shared" si="11"/>
        <v>Coenzyme F420 hydrogenase subunit gamma</v>
      </c>
      <c r="C167" s="55" t="str">
        <f t="shared" si="12"/>
        <v>AKB54452.1</v>
      </c>
      <c r="D167" s="60">
        <v>688.47696814843198</v>
      </c>
      <c r="E167" s="60">
        <v>-1.22030605988575</v>
      </c>
      <c r="F167" s="60">
        <v>0.30968477653399101</v>
      </c>
      <c r="G167" s="56">
        <v>4.8272167704747702E-6</v>
      </c>
      <c r="H167" s="56">
        <v>6.0746712095816697E-4</v>
      </c>
      <c r="I167" s="63" t="str">
        <f t="shared" si="13"/>
        <v>Down</v>
      </c>
    </row>
    <row r="168" spans="1:9" x14ac:dyDescent="0.2">
      <c r="A168" s="55" t="s">
        <v>429</v>
      </c>
      <c r="B168" s="55" t="str">
        <f t="shared" ref="B168:B185" si="14">LEFT(A168,FIND("] [",A168)-1)</f>
        <v>hypothetical protein</v>
      </c>
      <c r="C168" s="55" t="str">
        <f t="shared" ref="C168:C185" si="15">RIGHT(A168,LEN(A168)-FIND("[protein_id=",A168)-11)</f>
        <v>AKB55904.1</v>
      </c>
      <c r="D168" s="60">
        <v>432.895682875337</v>
      </c>
      <c r="E168" s="60">
        <v>-1.22423264106489</v>
      </c>
      <c r="F168" s="60">
        <v>0.35943622681467002</v>
      </c>
      <c r="G168" s="56">
        <v>3.64484556960273E-5</v>
      </c>
      <c r="H168" s="56">
        <v>3.3419786656738101E-3</v>
      </c>
      <c r="I168" s="63" t="str">
        <f t="shared" si="13"/>
        <v>Down</v>
      </c>
    </row>
    <row r="169" spans="1:9" x14ac:dyDescent="0.2">
      <c r="A169" s="55" t="s">
        <v>1641</v>
      </c>
      <c r="B169" s="55" t="str">
        <f t="shared" si="14"/>
        <v>LSU ribosomal protein L35e (L29p)</v>
      </c>
      <c r="C169" s="55" t="str">
        <f t="shared" si="15"/>
        <v>AKB55603.1</v>
      </c>
      <c r="D169" s="60">
        <v>647.94640111193405</v>
      </c>
      <c r="E169" s="60">
        <v>-1.2381563782987</v>
      </c>
      <c r="F169" s="60">
        <v>0.35344362542180102</v>
      </c>
      <c r="G169" s="56">
        <v>2.5491487680742402E-5</v>
      </c>
      <c r="H169" s="56">
        <v>2.6500063932458698E-3</v>
      </c>
      <c r="I169" s="63" t="str">
        <f t="shared" si="13"/>
        <v>Down</v>
      </c>
    </row>
    <row r="170" spans="1:9" x14ac:dyDescent="0.2">
      <c r="A170" s="55" t="s">
        <v>273</v>
      </c>
      <c r="B170" s="55" t="str">
        <f t="shared" si="14"/>
        <v>cell surface protein</v>
      </c>
      <c r="C170" s="55" t="str">
        <f t="shared" si="15"/>
        <v>AKB54061.1</v>
      </c>
      <c r="D170" s="60">
        <v>144.02352817918199</v>
      </c>
      <c r="E170" s="60">
        <v>-1.2421334603668901</v>
      </c>
      <c r="F170" s="60">
        <v>0.54916564741421203</v>
      </c>
      <c r="G170" s="56">
        <v>9.73577999480562E-4</v>
      </c>
      <c r="H170" s="56">
        <v>2.8046084298289399E-2</v>
      </c>
      <c r="I170" s="63" t="str">
        <f t="shared" si="13"/>
        <v>Down</v>
      </c>
    </row>
    <row r="171" spans="1:9" x14ac:dyDescent="0.2">
      <c r="A171" s="55" t="s">
        <v>1578</v>
      </c>
      <c r="B171" s="55" t="str">
        <f t="shared" si="14"/>
        <v>cell surface protein</v>
      </c>
      <c r="C171" s="55" t="str">
        <f t="shared" si="15"/>
        <v>AKB53948.1</v>
      </c>
      <c r="D171" s="60">
        <v>374.23067230477398</v>
      </c>
      <c r="E171" s="60">
        <v>-1.2493384530617599</v>
      </c>
      <c r="F171" s="60">
        <v>0.31561380508352899</v>
      </c>
      <c r="G171" s="56">
        <v>4.3350534253280297E-6</v>
      </c>
      <c r="H171" s="56">
        <v>5.7583959666440601E-4</v>
      </c>
      <c r="I171" s="63" t="str">
        <f t="shared" si="13"/>
        <v>Down</v>
      </c>
    </row>
    <row r="172" spans="1:9" x14ac:dyDescent="0.2">
      <c r="A172" s="55" t="s">
        <v>1616</v>
      </c>
      <c r="B172" s="55" t="str">
        <f t="shared" si="14"/>
        <v>cell surface protein</v>
      </c>
      <c r="C172" s="55" t="str">
        <f t="shared" si="15"/>
        <v>AKB54941.1</v>
      </c>
      <c r="D172" s="60">
        <v>1126.18107194092</v>
      </c>
      <c r="E172" s="60">
        <v>-1.29934168835048</v>
      </c>
      <c r="F172" s="60">
        <v>0.24998451176948</v>
      </c>
      <c r="G172" s="56">
        <v>1.2469372978000599E-8</v>
      </c>
      <c r="H172" s="56">
        <v>9.9380902634664607E-6</v>
      </c>
      <c r="I172" s="63" t="str">
        <f t="shared" si="13"/>
        <v>Down</v>
      </c>
    </row>
    <row r="173" spans="1:9" x14ac:dyDescent="0.2">
      <c r="A173" s="55" t="s">
        <v>1615</v>
      </c>
      <c r="B173" s="55" t="str">
        <f t="shared" si="14"/>
        <v>cell surface protein</v>
      </c>
      <c r="C173" s="55" t="str">
        <f t="shared" si="15"/>
        <v>AKB54940.1</v>
      </c>
      <c r="D173" s="60">
        <v>1074.06610795386</v>
      </c>
      <c r="E173" s="60">
        <v>-1.3200726100806801</v>
      </c>
      <c r="F173" s="60">
        <v>0.249456901175822</v>
      </c>
      <c r="G173" s="56">
        <v>7.2761693480334198E-9</v>
      </c>
      <c r="H173" s="56">
        <v>8.6986604555739492E-6</v>
      </c>
      <c r="I173" s="63" t="str">
        <f t="shared" si="13"/>
        <v>Down</v>
      </c>
    </row>
    <row r="174" spans="1:9" x14ac:dyDescent="0.2">
      <c r="A174" s="55" t="s">
        <v>637</v>
      </c>
      <c r="B174" s="55" t="str">
        <f t="shared" si="14"/>
        <v>ABC transporter, permease protein</v>
      </c>
      <c r="C174" s="55" t="str">
        <f t="shared" si="15"/>
        <v>AKB54065.1</v>
      </c>
      <c r="D174" s="60">
        <v>91.137773196162499</v>
      </c>
      <c r="E174" s="60">
        <v>-1.3438916426345999</v>
      </c>
      <c r="F174" s="60">
        <v>0.47817467600441099</v>
      </c>
      <c r="G174" s="56">
        <v>2.3529659953284201E-4</v>
      </c>
      <c r="H174" s="56">
        <v>1.0819118643904301E-2</v>
      </c>
      <c r="I174" s="63" t="str">
        <f t="shared" si="13"/>
        <v>Down</v>
      </c>
    </row>
    <row r="175" spans="1:9" x14ac:dyDescent="0.2">
      <c r="A175" s="55" t="s">
        <v>1646</v>
      </c>
      <c r="B175" s="55" t="str">
        <f t="shared" si="14"/>
        <v>LSU ribosomal protein L3e (L3p)</v>
      </c>
      <c r="C175" s="55" t="str">
        <f t="shared" si="15"/>
        <v>AKB55610.1</v>
      </c>
      <c r="D175" s="60">
        <v>2657.7460373369399</v>
      </c>
      <c r="E175" s="60">
        <v>-1.3482289945409001</v>
      </c>
      <c r="F175" s="60">
        <v>0.26875431718705201</v>
      </c>
      <c r="G175" s="56">
        <v>3.1629423786363303E-8</v>
      </c>
      <c r="H175" s="56">
        <v>1.8906488068298601E-5</v>
      </c>
      <c r="I175" s="63" t="str">
        <f t="shared" si="13"/>
        <v>Down</v>
      </c>
    </row>
    <row r="176" spans="1:9" x14ac:dyDescent="0.2">
      <c r="A176" s="55" t="s">
        <v>1056</v>
      </c>
      <c r="B176" s="55" t="str">
        <f t="shared" si="14"/>
        <v>Methanol:corrinoid methyltransferase</v>
      </c>
      <c r="C176" s="55" t="str">
        <f t="shared" si="15"/>
        <v>AKB56319.1</v>
      </c>
      <c r="D176" s="60">
        <v>10009.270532856301</v>
      </c>
      <c r="E176" s="60">
        <v>-1.3802158253072101</v>
      </c>
      <c r="F176" s="60">
        <v>0.42957475780832499</v>
      </c>
      <c r="G176" s="56">
        <v>6.4996632859364603E-5</v>
      </c>
      <c r="H176" s="56">
        <v>4.55345846767283E-3</v>
      </c>
      <c r="I176" s="63" t="str">
        <f t="shared" si="13"/>
        <v>Down</v>
      </c>
    </row>
    <row r="177" spans="1:9" x14ac:dyDescent="0.2">
      <c r="A177" s="55" t="s">
        <v>69</v>
      </c>
      <c r="B177" s="55" t="str">
        <f t="shared" si="14"/>
        <v>Iron(III) dicitrate-binding protein</v>
      </c>
      <c r="C177" s="55" t="str">
        <f t="shared" si="15"/>
        <v>AKB53821.1</v>
      </c>
      <c r="D177" s="60">
        <v>311.280920121615</v>
      </c>
      <c r="E177" s="60">
        <v>-1.3924835757599801</v>
      </c>
      <c r="F177" s="60">
        <v>0.42133375631282899</v>
      </c>
      <c r="G177" s="56">
        <v>4.9244787554325497E-5</v>
      </c>
      <c r="H177" s="56">
        <v>4.2051531086568696E-3</v>
      </c>
      <c r="I177" s="63" t="str">
        <f t="shared" si="13"/>
        <v>Down</v>
      </c>
    </row>
    <row r="178" spans="1:9" x14ac:dyDescent="0.2">
      <c r="A178" s="55" t="s">
        <v>1584</v>
      </c>
      <c r="B178" s="55" t="str">
        <f t="shared" si="14"/>
        <v>cell surface protein</v>
      </c>
      <c r="C178" s="55" t="str">
        <f t="shared" si="15"/>
        <v>AKB54070.1</v>
      </c>
      <c r="D178" s="60">
        <v>1534.4964772066601</v>
      </c>
      <c r="E178" s="60">
        <v>-1.4015284395357901</v>
      </c>
      <c r="F178" s="60">
        <v>0.25884321309379399</v>
      </c>
      <c r="G178" s="56">
        <v>3.60155669851172E-9</v>
      </c>
      <c r="H178" s="56">
        <v>8.6113220661415098E-6</v>
      </c>
      <c r="I178" s="63" t="str">
        <f t="shared" si="13"/>
        <v>Down</v>
      </c>
    </row>
    <row r="179" spans="1:9" x14ac:dyDescent="0.2">
      <c r="A179" s="55" t="s">
        <v>1094</v>
      </c>
      <c r="B179" s="55" t="str">
        <f t="shared" si="14"/>
        <v>Methanol methyltransferase corrinoid protein</v>
      </c>
      <c r="C179" s="55" t="str">
        <f t="shared" si="15"/>
        <v>AKB53301.1</v>
      </c>
      <c r="D179" s="60">
        <v>557.92461667536395</v>
      </c>
      <c r="E179" s="60">
        <v>-1.4157353935879999</v>
      </c>
      <c r="F179" s="60">
        <v>0.55346830663129298</v>
      </c>
      <c r="G179" s="56">
        <v>4.3985951780901698E-4</v>
      </c>
      <c r="H179" s="56">
        <v>1.6432876673146201E-2</v>
      </c>
      <c r="I179" s="63" t="str">
        <f t="shared" si="13"/>
        <v>Down</v>
      </c>
    </row>
    <row r="180" spans="1:9" x14ac:dyDescent="0.2">
      <c r="A180" s="55" t="s">
        <v>1579</v>
      </c>
      <c r="B180" s="55" t="str">
        <f t="shared" si="14"/>
        <v>Transcriptional regulator, TrmB family</v>
      </c>
      <c r="C180" s="55" t="str">
        <f t="shared" si="15"/>
        <v>AKB53961.1</v>
      </c>
      <c r="D180" s="60">
        <v>40.165556650484298</v>
      </c>
      <c r="E180" s="60">
        <v>-1.41853816303421</v>
      </c>
      <c r="F180" s="60">
        <v>0.78661008967155999</v>
      </c>
      <c r="G180" s="56">
        <v>2.3840469867679199E-3</v>
      </c>
      <c r="H180" s="56">
        <v>4.64335964129148E-2</v>
      </c>
      <c r="I180" s="63" t="str">
        <f t="shared" si="13"/>
        <v>Down</v>
      </c>
    </row>
    <row r="181" spans="1:9" x14ac:dyDescent="0.2">
      <c r="A181" s="55" t="s">
        <v>201</v>
      </c>
      <c r="B181" s="55" t="str">
        <f t="shared" si="14"/>
        <v>Iron(III) dicitrate-binding protein</v>
      </c>
      <c r="C181" s="55" t="str">
        <f t="shared" si="15"/>
        <v>AKB53820.1</v>
      </c>
      <c r="D181" s="60">
        <v>322.508567088002</v>
      </c>
      <c r="E181" s="60">
        <v>-1.41917888166658</v>
      </c>
      <c r="F181" s="60">
        <v>0.42068771233109897</v>
      </c>
      <c r="G181" s="56">
        <v>3.7738780415388099E-5</v>
      </c>
      <c r="H181" s="56">
        <v>3.3419786656738101E-3</v>
      </c>
      <c r="I181" s="63" t="str">
        <f t="shared" si="13"/>
        <v>Down</v>
      </c>
    </row>
    <row r="182" spans="1:9" x14ac:dyDescent="0.2">
      <c r="A182" s="55" t="s">
        <v>594</v>
      </c>
      <c r="B182" s="55" t="str">
        <f t="shared" si="14"/>
        <v>Cell surface glycoprotein</v>
      </c>
      <c r="C182" s="55" t="str">
        <f t="shared" si="15"/>
        <v>AKB54935.1</v>
      </c>
      <c r="D182" s="60">
        <v>50.981762957842498</v>
      </c>
      <c r="E182" s="60">
        <v>-1.4681439518414301</v>
      </c>
      <c r="F182" s="60">
        <v>0.48953847588599902</v>
      </c>
      <c r="G182" s="56">
        <v>1.21714568316576E-4</v>
      </c>
      <c r="H182" s="56">
        <v>6.9290364963079196E-3</v>
      </c>
      <c r="I182" s="63" t="str">
        <f t="shared" si="13"/>
        <v>Down</v>
      </c>
    </row>
    <row r="183" spans="1:9" x14ac:dyDescent="0.2">
      <c r="A183" s="55" t="s">
        <v>1546</v>
      </c>
      <c r="B183" s="55" t="str">
        <f t="shared" si="14"/>
        <v>Bacterioferritin</v>
      </c>
      <c r="C183" s="55" t="str">
        <f t="shared" si="15"/>
        <v>AKB53061.1</v>
      </c>
      <c r="D183" s="60">
        <v>35.1936590672099</v>
      </c>
      <c r="E183" s="60">
        <v>-1.4832263161177499</v>
      </c>
      <c r="F183" s="60">
        <v>1.00246204945927</v>
      </c>
      <c r="G183" s="56">
        <v>3.6978146073997401E-3</v>
      </c>
      <c r="H183" s="56">
        <v>4.9671206327487602E-2</v>
      </c>
      <c r="I183" s="63" t="str">
        <f t="shared" si="13"/>
        <v>Down</v>
      </c>
    </row>
    <row r="184" spans="1:9" x14ac:dyDescent="0.2">
      <c r="A184" s="55" t="s">
        <v>731</v>
      </c>
      <c r="B184" s="55" t="str">
        <f t="shared" si="14"/>
        <v>hypothetical protein</v>
      </c>
      <c r="C184" s="55" t="str">
        <f t="shared" si="15"/>
        <v>AKB56128.1</v>
      </c>
      <c r="D184" s="60">
        <v>149.64162502047799</v>
      </c>
      <c r="E184" s="60">
        <v>-2.3442235952623198</v>
      </c>
      <c r="F184" s="60">
        <v>0.49875405612579499</v>
      </c>
      <c r="G184" s="56">
        <v>1.1618689901946E-7</v>
      </c>
      <c r="H184" s="56">
        <v>3.6799283558895397E-5</v>
      </c>
      <c r="I184" s="63" t="str">
        <f t="shared" si="13"/>
        <v>Down</v>
      </c>
    </row>
    <row r="185" spans="1:9" x14ac:dyDescent="0.2">
      <c r="A185" s="55" t="s">
        <v>1614</v>
      </c>
      <c r="B185" s="55" t="str">
        <f t="shared" si="14"/>
        <v>Cell surface protein</v>
      </c>
      <c r="C185" s="55" t="str">
        <f t="shared" si="15"/>
        <v>AKB54936.1</v>
      </c>
      <c r="D185" s="60">
        <v>119.601250397062</v>
      </c>
      <c r="E185" s="60">
        <v>-2.4340712456572899</v>
      </c>
      <c r="F185" s="60">
        <v>0.51828925022225203</v>
      </c>
      <c r="G185" s="56">
        <v>1.1461527468540999E-7</v>
      </c>
      <c r="H185" s="56">
        <v>3.6799283558895397E-5</v>
      </c>
      <c r="I185" s="63" t="str">
        <f t="shared" si="13"/>
        <v>Down</v>
      </c>
    </row>
  </sheetData>
  <sortState xmlns:xlrd2="http://schemas.microsoft.com/office/spreadsheetml/2017/richdata2" ref="A8:I185">
    <sortCondition descending="1" ref="E7"/>
  </sortState>
  <conditionalFormatting sqref="J7">
    <cfRule type="containsText" dxfId="2" priority="4" operator="containsText" text="Yes">
      <formula>NOT(ISERROR(SEARCH("Yes",J7)))</formula>
    </cfRule>
  </conditionalFormatting>
  <conditionalFormatting sqref="I8:I87">
    <cfRule type="containsText" dxfId="1" priority="3" operator="containsText" text="Down">
      <formula>NOT(ISERROR(SEARCH("Down",I8)))</formula>
    </cfRule>
  </conditionalFormatting>
  <conditionalFormatting sqref="I1:I1048576">
    <cfRule type="containsText" dxfId="0" priority="2" operator="containsText" text="&quot;Down&quot;">
      <formula>NOT(ISERROR(SEARCH("""Down""",I1)))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0˚C perchlorate free (Table S5)</vt:lpstr>
      <vt:lpstr>30˚C Mg.perchlorate (Table S6)</vt:lpstr>
      <vt:lpstr>0˚C Mg.perchlorate (Table S7)</vt:lpstr>
      <vt:lpstr>30˚C Na.perchlorate (Table S8)</vt:lpstr>
      <vt:lpstr>0˚C Na.perchlorate (Table S9)</vt:lpstr>
      <vt:lpstr>30˚C Ca.perchlorate (Table S10)</vt:lpstr>
      <vt:lpstr>0˚C Ca.perchlorate (Table S11)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L. Harris</dc:creator>
  <cp:lastModifiedBy>Microsoft Office User</cp:lastModifiedBy>
  <dcterms:created xsi:type="dcterms:W3CDTF">2019-11-13T19:07:20Z</dcterms:created>
  <dcterms:modified xsi:type="dcterms:W3CDTF">2020-10-19T20:13:16Z</dcterms:modified>
</cp:coreProperties>
</file>