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isheng/Desktop/药球/"/>
    </mc:Choice>
  </mc:AlternateContent>
  <xr:revisionPtr revIDLastSave="0" documentId="13_ncr:1_{A583870E-AAD8-0C4A-A65F-0F24AD04DCDA}" xr6:coauthVersionLast="46" xr6:coauthVersionMax="46" xr10:uidLastSave="{00000000-0000-0000-0000-000000000000}"/>
  <bookViews>
    <workbookView xWindow="0" yWindow="500" windowWidth="28800" windowHeight="15800" xr2:uid="{C69203F6-4FA9-9A40-BC38-9EA8FD547AA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3" i="1" l="1"/>
  <c r="AK4" i="1"/>
  <c r="AK5" i="1"/>
  <c r="AK6" i="1"/>
  <c r="AK7" i="1"/>
  <c r="AK8" i="1"/>
  <c r="AK9" i="1"/>
  <c r="AK10" i="1"/>
  <c r="AK11" i="1"/>
  <c r="AK12" i="1"/>
  <c r="AK13" i="1"/>
  <c r="AK14" i="1"/>
  <c r="AK15" i="1"/>
  <c r="AK16" i="1"/>
  <c r="AK17" i="1"/>
  <c r="AK18" i="1"/>
  <c r="AK19" i="1"/>
  <c r="AK20" i="1"/>
  <c r="AK21" i="1"/>
  <c r="AK22" i="1"/>
  <c r="AK23" i="1"/>
  <c r="AK24" i="1"/>
  <c r="AK25" i="1"/>
  <c r="AK26" i="1"/>
  <c r="AK27" i="1"/>
  <c r="AK28" i="1"/>
  <c r="AK29" i="1"/>
  <c r="AK30" i="1"/>
  <c r="AK31" i="1"/>
  <c r="AK32" i="1"/>
  <c r="AK33" i="1"/>
  <c r="AK34" i="1"/>
  <c r="AK35" i="1"/>
  <c r="AK36" i="1"/>
  <c r="AK37" i="1"/>
  <c r="AK38" i="1"/>
  <c r="AK39" i="1"/>
  <c r="AK40" i="1"/>
  <c r="AK41" i="1"/>
  <c r="AK42" i="1"/>
  <c r="AK43" i="1"/>
  <c r="AK44" i="1"/>
  <c r="AK45" i="1"/>
  <c r="AK46" i="1"/>
  <c r="AK47" i="1"/>
  <c r="AK48" i="1"/>
  <c r="AK49" i="1"/>
  <c r="AK50" i="1"/>
  <c r="AK51" i="1"/>
  <c r="AK52" i="1"/>
  <c r="AK53" i="1"/>
  <c r="AK54" i="1"/>
  <c r="AK55" i="1"/>
  <c r="AK56" i="1"/>
  <c r="AK57" i="1"/>
  <c r="AK58" i="1"/>
  <c r="AK59" i="1"/>
  <c r="AK60" i="1"/>
  <c r="AK61" i="1"/>
  <c r="AK62" i="1"/>
  <c r="AK63" i="1"/>
  <c r="AK64" i="1"/>
  <c r="AK65" i="1"/>
  <c r="AK66" i="1"/>
  <c r="AK67" i="1"/>
  <c r="AK68" i="1"/>
  <c r="AK69" i="1"/>
  <c r="AK70" i="1"/>
  <c r="AK71" i="1"/>
  <c r="AK72" i="1"/>
  <c r="AK73" i="1"/>
  <c r="AK74" i="1"/>
  <c r="AK75" i="1"/>
  <c r="AK76" i="1"/>
  <c r="AK77" i="1"/>
  <c r="AK78" i="1"/>
  <c r="AK79" i="1"/>
  <c r="AK80" i="1"/>
  <c r="AK81" i="1"/>
  <c r="AK82" i="1"/>
  <c r="AK83" i="1"/>
  <c r="AK84" i="1"/>
  <c r="AK85" i="1"/>
  <c r="AK86" i="1"/>
  <c r="AK87" i="1"/>
  <c r="AK88" i="1"/>
  <c r="AK89" i="1"/>
  <c r="AK90" i="1"/>
  <c r="AK91" i="1"/>
  <c r="AK92" i="1"/>
  <c r="AK93" i="1"/>
  <c r="AK94" i="1"/>
  <c r="AK95" i="1"/>
  <c r="AK96" i="1"/>
  <c r="AK97" i="1"/>
  <c r="AK98" i="1"/>
  <c r="AK99" i="1"/>
  <c r="AK100" i="1"/>
  <c r="AK101" i="1"/>
  <c r="AK102" i="1"/>
  <c r="AK103" i="1"/>
  <c r="AK104" i="1"/>
  <c r="AK105" i="1"/>
  <c r="AK106" i="1"/>
  <c r="AK107" i="1"/>
  <c r="AK108" i="1"/>
  <c r="AK109" i="1"/>
  <c r="AK110" i="1"/>
  <c r="AK111" i="1"/>
  <c r="AK112" i="1"/>
  <c r="AK113" i="1"/>
  <c r="AK114" i="1"/>
  <c r="AK115" i="1"/>
  <c r="AK116" i="1"/>
  <c r="AK117" i="1"/>
  <c r="AK118" i="1"/>
  <c r="AK119" i="1"/>
  <c r="AK120" i="1"/>
  <c r="AK121" i="1"/>
  <c r="AK122" i="1"/>
  <c r="AK123" i="1"/>
  <c r="AK124" i="1"/>
  <c r="AK125" i="1"/>
  <c r="AK126" i="1"/>
  <c r="AK127" i="1"/>
  <c r="AK128" i="1"/>
  <c r="AK129" i="1"/>
  <c r="AK130" i="1"/>
  <c r="AK131" i="1"/>
  <c r="AK132" i="1"/>
  <c r="AK133" i="1"/>
  <c r="AK134" i="1"/>
  <c r="AK135" i="1"/>
  <c r="AK136" i="1"/>
  <c r="AK137" i="1"/>
  <c r="AK138" i="1"/>
  <c r="AK139" i="1"/>
  <c r="AK140" i="1"/>
  <c r="AK141" i="1"/>
  <c r="AK142" i="1"/>
  <c r="AK143" i="1"/>
  <c r="AK144" i="1"/>
  <c r="AK145" i="1"/>
  <c r="AK146" i="1"/>
  <c r="AK147" i="1"/>
  <c r="AK148" i="1"/>
  <c r="AT3" i="1"/>
  <c r="AT4" i="1"/>
  <c r="AT5" i="1"/>
  <c r="AT6" i="1"/>
  <c r="AT7" i="1"/>
  <c r="AT8" i="1"/>
  <c r="AT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46" i="1"/>
  <c r="AT47" i="1"/>
  <c r="AT48" i="1"/>
  <c r="AT49" i="1"/>
  <c r="AT50" i="1"/>
  <c r="AT51" i="1"/>
  <c r="AT52" i="1"/>
  <c r="AT53" i="1"/>
  <c r="AT56" i="1"/>
  <c r="AT57" i="1"/>
  <c r="AT58" i="1"/>
  <c r="AT59" i="1"/>
  <c r="AT62" i="1"/>
  <c r="AT64" i="1"/>
  <c r="AT65" i="1"/>
  <c r="AT66" i="1"/>
  <c r="AT67" i="1"/>
  <c r="AT68" i="1"/>
  <c r="AT69" i="1"/>
  <c r="AT70" i="1"/>
  <c r="AT71" i="1"/>
  <c r="AT72" i="1"/>
  <c r="AT73" i="1"/>
  <c r="AT74" i="1"/>
  <c r="AT75" i="1"/>
  <c r="AT76" i="1"/>
  <c r="AT77" i="1"/>
  <c r="AT78" i="1"/>
  <c r="AT79" i="1"/>
  <c r="AT81" i="1"/>
  <c r="AT84" i="1"/>
  <c r="AT87" i="1"/>
  <c r="AT88" i="1"/>
  <c r="AT89" i="1"/>
  <c r="AT90" i="1"/>
  <c r="AT91" i="1"/>
  <c r="AT97" i="1"/>
  <c r="AT99" i="1"/>
  <c r="AT100" i="1"/>
  <c r="AT102" i="1"/>
  <c r="AT104" i="1"/>
  <c r="AT106" i="1"/>
  <c r="AT110" i="1"/>
  <c r="AT111" i="1"/>
  <c r="AT112" i="1"/>
  <c r="AT113" i="1"/>
  <c r="AT115" i="1"/>
  <c r="AT116" i="1"/>
  <c r="AT119" i="1"/>
  <c r="AT121" i="1"/>
  <c r="AT122" i="1"/>
  <c r="AT124" i="1"/>
  <c r="AT125" i="1"/>
  <c r="AT126" i="1"/>
  <c r="AT127" i="1"/>
  <c r="AT128" i="1"/>
  <c r="AT129" i="1"/>
  <c r="AT131" i="1"/>
  <c r="AT133" i="1"/>
  <c r="AT136" i="1"/>
  <c r="AT137" i="1"/>
  <c r="AT138" i="1"/>
  <c r="AT139" i="1"/>
  <c r="AT140" i="1"/>
  <c r="AT141" i="1"/>
  <c r="AT142" i="1"/>
  <c r="AT143" i="1"/>
  <c r="AT145" i="1"/>
  <c r="AT2" i="1"/>
  <c r="DH3" i="1"/>
  <c r="DH4" i="1"/>
  <c r="DH5" i="1"/>
  <c r="DH6" i="1"/>
  <c r="DH7" i="1"/>
  <c r="DH8" i="1"/>
  <c r="DH9" i="1"/>
  <c r="DH10" i="1"/>
  <c r="DH11" i="1"/>
  <c r="DH12" i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H25" i="1"/>
  <c r="DH26" i="1"/>
  <c r="DH27" i="1"/>
  <c r="DH28" i="1"/>
  <c r="DH29" i="1"/>
  <c r="DH30" i="1"/>
  <c r="DH31" i="1"/>
  <c r="DH32" i="1"/>
  <c r="DH33" i="1"/>
  <c r="DH34" i="1"/>
  <c r="DH35" i="1"/>
  <c r="DH36" i="1"/>
  <c r="DH37" i="1"/>
  <c r="DH38" i="1"/>
  <c r="DH39" i="1"/>
  <c r="DH40" i="1"/>
  <c r="DH41" i="1"/>
  <c r="DH42" i="1"/>
  <c r="DH43" i="1"/>
  <c r="DH44" i="1"/>
  <c r="DH45" i="1"/>
  <c r="DH46" i="1"/>
  <c r="DH47" i="1"/>
  <c r="DH48" i="1"/>
  <c r="DH49" i="1"/>
  <c r="DH50" i="1"/>
  <c r="DH51" i="1"/>
  <c r="DH52" i="1"/>
  <c r="DH53" i="1"/>
  <c r="DH54" i="1"/>
  <c r="DH55" i="1"/>
  <c r="DH56" i="1"/>
  <c r="DH57" i="1"/>
  <c r="DH58" i="1"/>
  <c r="DH59" i="1"/>
  <c r="DH60" i="1"/>
  <c r="DH61" i="1"/>
  <c r="DH62" i="1"/>
  <c r="DH63" i="1"/>
  <c r="DH64" i="1"/>
  <c r="DH65" i="1"/>
  <c r="DH66" i="1"/>
  <c r="DH67" i="1"/>
  <c r="DH68" i="1"/>
  <c r="DH69" i="1"/>
  <c r="DH70" i="1"/>
  <c r="DH71" i="1"/>
  <c r="DH72" i="1"/>
  <c r="DH73" i="1"/>
  <c r="DH74" i="1"/>
  <c r="DH75" i="1"/>
  <c r="DH76" i="1"/>
  <c r="DH77" i="1"/>
  <c r="DH78" i="1"/>
  <c r="DH79" i="1"/>
  <c r="DH80" i="1"/>
  <c r="DH81" i="1"/>
  <c r="DH82" i="1"/>
  <c r="DH83" i="1"/>
  <c r="DH84" i="1"/>
  <c r="DH85" i="1"/>
  <c r="DH86" i="1"/>
  <c r="DH87" i="1"/>
  <c r="DH88" i="1"/>
  <c r="DH89" i="1"/>
  <c r="DH90" i="1"/>
  <c r="DH91" i="1"/>
  <c r="DH92" i="1"/>
  <c r="DH93" i="1"/>
  <c r="DH94" i="1"/>
  <c r="DH95" i="1"/>
  <c r="DH96" i="1"/>
  <c r="DH97" i="1"/>
  <c r="DH98" i="1"/>
  <c r="DH99" i="1"/>
  <c r="DH100" i="1"/>
  <c r="DH101" i="1"/>
  <c r="DH102" i="1"/>
  <c r="DH103" i="1"/>
  <c r="DH104" i="1"/>
  <c r="DH105" i="1"/>
  <c r="DH106" i="1"/>
  <c r="DH107" i="1"/>
  <c r="DH108" i="1"/>
  <c r="DH109" i="1"/>
  <c r="DH110" i="1"/>
  <c r="DH111" i="1"/>
  <c r="DH112" i="1"/>
  <c r="DH113" i="1"/>
  <c r="DH114" i="1"/>
  <c r="DH115" i="1"/>
  <c r="DH116" i="1"/>
  <c r="DH117" i="1"/>
  <c r="DH118" i="1"/>
  <c r="DH119" i="1"/>
  <c r="DH120" i="1"/>
  <c r="DH121" i="1"/>
  <c r="DH122" i="1"/>
  <c r="DH123" i="1"/>
  <c r="DH124" i="1"/>
  <c r="DH125" i="1"/>
  <c r="DH126" i="1"/>
  <c r="DH127" i="1"/>
  <c r="DH128" i="1"/>
  <c r="DH129" i="1"/>
  <c r="DH130" i="1"/>
  <c r="DH131" i="1"/>
  <c r="DH132" i="1"/>
  <c r="DH133" i="1"/>
  <c r="DH134" i="1"/>
  <c r="DH135" i="1"/>
  <c r="DH136" i="1"/>
  <c r="DH137" i="1"/>
  <c r="DH138" i="1"/>
  <c r="DH139" i="1"/>
  <c r="DH140" i="1"/>
  <c r="DH141" i="1"/>
  <c r="DH142" i="1"/>
  <c r="DH143" i="1"/>
  <c r="DH144" i="1"/>
  <c r="DH145" i="1"/>
  <c r="DH146" i="1"/>
  <c r="DH147" i="1"/>
  <c r="DH148" i="1"/>
  <c r="DG3" i="1"/>
  <c r="DG4" i="1"/>
  <c r="DG5" i="1"/>
  <c r="DG6" i="1"/>
  <c r="DG7" i="1"/>
  <c r="DG8" i="1"/>
  <c r="DG9" i="1"/>
  <c r="DG10" i="1"/>
  <c r="DG11" i="1"/>
  <c r="DG12" i="1"/>
  <c r="DG13" i="1"/>
  <c r="DG14" i="1"/>
  <c r="DG15" i="1"/>
  <c r="DG16" i="1"/>
  <c r="DG17" i="1"/>
  <c r="DG18" i="1"/>
  <c r="DG19" i="1"/>
  <c r="DG20" i="1"/>
  <c r="DG21" i="1"/>
  <c r="DG22" i="1"/>
  <c r="DG23" i="1"/>
  <c r="DG24" i="1"/>
  <c r="DG25" i="1"/>
  <c r="DG26" i="1"/>
  <c r="DG27" i="1"/>
  <c r="DG28" i="1"/>
  <c r="DG29" i="1"/>
  <c r="DG30" i="1"/>
  <c r="DG31" i="1"/>
  <c r="DG32" i="1"/>
  <c r="DG33" i="1"/>
  <c r="DG34" i="1"/>
  <c r="DG35" i="1"/>
  <c r="DG36" i="1"/>
  <c r="DG37" i="1"/>
  <c r="DG38" i="1"/>
  <c r="DG39" i="1"/>
  <c r="DG40" i="1"/>
  <c r="DG41" i="1"/>
  <c r="DG42" i="1"/>
  <c r="DG43" i="1"/>
  <c r="DG44" i="1"/>
  <c r="DG45" i="1"/>
  <c r="DG46" i="1"/>
  <c r="DG47" i="1"/>
  <c r="DG48" i="1"/>
  <c r="DG49" i="1"/>
  <c r="DG50" i="1"/>
  <c r="DG51" i="1"/>
  <c r="DG52" i="1"/>
  <c r="DG53" i="1"/>
  <c r="DG54" i="1"/>
  <c r="DG55" i="1"/>
  <c r="DG56" i="1"/>
  <c r="DG57" i="1"/>
  <c r="DG58" i="1"/>
  <c r="DG59" i="1"/>
  <c r="DG60" i="1"/>
  <c r="DG61" i="1"/>
  <c r="DG62" i="1"/>
  <c r="DG63" i="1"/>
  <c r="DG64" i="1"/>
  <c r="DG65" i="1"/>
  <c r="DG66" i="1"/>
  <c r="DG67" i="1"/>
  <c r="DG68" i="1"/>
  <c r="DG69" i="1"/>
  <c r="DG70" i="1"/>
  <c r="DG71" i="1"/>
  <c r="DG72" i="1"/>
  <c r="DG73" i="1"/>
  <c r="DG74" i="1"/>
  <c r="DG75" i="1"/>
  <c r="DG76" i="1"/>
  <c r="DG77" i="1"/>
  <c r="DG78" i="1"/>
  <c r="DG79" i="1"/>
  <c r="DG80" i="1"/>
  <c r="DG81" i="1"/>
  <c r="DG82" i="1"/>
  <c r="DG83" i="1"/>
  <c r="DG84" i="1"/>
  <c r="DG85" i="1"/>
  <c r="DG86" i="1"/>
  <c r="DG87" i="1"/>
  <c r="DG88" i="1"/>
  <c r="DG89" i="1"/>
  <c r="DG90" i="1"/>
  <c r="DG91" i="1"/>
  <c r="DG92" i="1"/>
  <c r="DG93" i="1"/>
  <c r="DG94" i="1"/>
  <c r="DG95" i="1"/>
  <c r="DG96" i="1"/>
  <c r="DG97" i="1"/>
  <c r="DG98" i="1"/>
  <c r="DG99" i="1"/>
  <c r="DG100" i="1"/>
  <c r="DG101" i="1"/>
  <c r="DG102" i="1"/>
  <c r="DG103" i="1"/>
  <c r="DG104" i="1"/>
  <c r="DG105" i="1"/>
  <c r="DG106" i="1"/>
  <c r="DG107" i="1"/>
  <c r="DG108" i="1"/>
  <c r="DG109" i="1"/>
  <c r="DG110" i="1"/>
  <c r="DG111" i="1"/>
  <c r="DG112" i="1"/>
  <c r="DG113" i="1"/>
  <c r="DG114" i="1"/>
  <c r="DG115" i="1"/>
  <c r="DG116" i="1"/>
  <c r="DG117" i="1"/>
  <c r="DG118" i="1"/>
  <c r="DG119" i="1"/>
  <c r="DG120" i="1"/>
  <c r="DG121" i="1"/>
  <c r="DG122" i="1"/>
  <c r="DG123" i="1"/>
  <c r="DG124" i="1"/>
  <c r="DG125" i="1"/>
  <c r="DG126" i="1"/>
  <c r="DG127" i="1"/>
  <c r="DG128" i="1"/>
  <c r="DG129" i="1"/>
  <c r="DG130" i="1"/>
  <c r="DG131" i="1"/>
  <c r="DG132" i="1"/>
  <c r="DG133" i="1"/>
  <c r="DG134" i="1"/>
  <c r="DG135" i="1"/>
  <c r="DG136" i="1"/>
  <c r="DG137" i="1"/>
  <c r="DG138" i="1"/>
  <c r="DG139" i="1"/>
  <c r="DG140" i="1"/>
  <c r="DG141" i="1"/>
  <c r="DG142" i="1"/>
  <c r="DG143" i="1"/>
  <c r="DG144" i="1"/>
  <c r="DG145" i="1"/>
  <c r="DG146" i="1"/>
  <c r="DG147" i="1"/>
  <c r="DG148" i="1"/>
  <c r="DH2" i="1"/>
  <c r="DG2" i="1"/>
  <c r="BX3" i="1"/>
  <c r="BX4" i="1"/>
  <c r="BX5" i="1"/>
  <c r="BX6" i="1"/>
  <c r="BX7" i="1"/>
  <c r="BX8" i="1"/>
  <c r="BX9" i="1"/>
  <c r="BX10" i="1"/>
  <c r="BX11" i="1"/>
  <c r="BX12" i="1"/>
  <c r="BX13" i="1"/>
  <c r="BX14" i="1"/>
  <c r="BX15" i="1"/>
  <c r="BX16" i="1"/>
  <c r="BX17" i="1"/>
  <c r="BX18" i="1"/>
  <c r="BX19" i="1"/>
  <c r="BX20" i="1"/>
  <c r="BX21" i="1"/>
  <c r="BX22" i="1"/>
  <c r="BX23" i="1"/>
  <c r="BX24" i="1"/>
  <c r="BX25" i="1"/>
  <c r="BX26" i="1"/>
  <c r="BX27" i="1"/>
  <c r="BX28" i="1"/>
  <c r="BX29" i="1"/>
  <c r="BX30" i="1"/>
  <c r="BX31" i="1"/>
  <c r="BX32" i="1"/>
  <c r="BX33" i="1"/>
  <c r="BX34" i="1"/>
  <c r="BX35" i="1"/>
  <c r="BX36" i="1"/>
  <c r="BX37" i="1"/>
  <c r="BX38" i="1"/>
  <c r="BX39" i="1"/>
  <c r="BX40" i="1"/>
  <c r="BX41" i="1"/>
  <c r="BX42" i="1"/>
  <c r="BX43" i="1"/>
  <c r="BX44" i="1"/>
  <c r="BX45" i="1"/>
  <c r="BX46" i="1"/>
  <c r="BX47" i="1"/>
  <c r="BX48" i="1"/>
  <c r="BX49" i="1"/>
  <c r="BX50" i="1"/>
  <c r="BX51" i="1"/>
  <c r="BX52" i="1"/>
  <c r="BX53" i="1"/>
  <c r="BX54" i="1"/>
  <c r="BX55" i="1"/>
  <c r="BX56" i="1"/>
  <c r="BX57" i="1"/>
  <c r="BX58" i="1"/>
  <c r="BX59" i="1"/>
  <c r="BX60" i="1"/>
  <c r="BX61" i="1"/>
  <c r="BX62" i="1"/>
  <c r="BX63" i="1"/>
  <c r="BX64" i="1"/>
  <c r="BX65" i="1"/>
  <c r="BX66" i="1"/>
  <c r="BX67" i="1"/>
  <c r="BX68" i="1"/>
  <c r="BX69" i="1"/>
  <c r="BX70" i="1"/>
  <c r="BX71" i="1"/>
  <c r="BX72" i="1"/>
  <c r="BX73" i="1"/>
  <c r="BX74" i="1"/>
  <c r="BX75" i="1"/>
  <c r="BX76" i="1"/>
  <c r="BX77" i="1"/>
  <c r="BX78" i="1"/>
  <c r="BX79" i="1"/>
  <c r="BX80" i="1"/>
  <c r="BX81" i="1"/>
  <c r="BX82" i="1"/>
  <c r="BX83" i="1"/>
  <c r="BX84" i="1"/>
  <c r="BX85" i="1"/>
  <c r="BX86" i="1"/>
  <c r="BX87" i="1"/>
  <c r="BX88" i="1"/>
  <c r="BX89" i="1"/>
  <c r="BX90" i="1"/>
  <c r="BX91" i="1"/>
  <c r="BX92" i="1"/>
  <c r="BX93" i="1"/>
  <c r="BX94" i="1"/>
  <c r="BX95" i="1"/>
  <c r="BX96" i="1"/>
  <c r="BX97" i="1"/>
  <c r="BX98" i="1"/>
  <c r="BX99" i="1"/>
  <c r="BX100" i="1"/>
  <c r="BX101" i="1"/>
  <c r="BX102" i="1"/>
  <c r="BX103" i="1"/>
  <c r="BX104" i="1"/>
  <c r="BX105" i="1"/>
  <c r="BX106" i="1"/>
  <c r="BX107" i="1"/>
  <c r="BX108" i="1"/>
  <c r="BX109" i="1"/>
  <c r="BX110" i="1"/>
  <c r="BX111" i="1"/>
  <c r="BX112" i="1"/>
  <c r="BX113" i="1"/>
  <c r="BX114" i="1"/>
  <c r="BX115" i="1"/>
  <c r="BX116" i="1"/>
  <c r="BX117" i="1"/>
  <c r="BX118" i="1"/>
  <c r="BX119" i="1"/>
  <c r="BX120" i="1"/>
  <c r="BX121" i="1"/>
  <c r="BX122" i="1"/>
  <c r="BX123" i="1"/>
  <c r="BX124" i="1"/>
  <c r="BX125" i="1"/>
  <c r="BX126" i="1"/>
  <c r="BX127" i="1"/>
  <c r="BX128" i="1"/>
  <c r="BX129" i="1"/>
  <c r="BX130" i="1"/>
  <c r="BX131" i="1"/>
  <c r="BX132" i="1"/>
  <c r="BX133" i="1"/>
  <c r="BX134" i="1"/>
  <c r="BX135" i="1"/>
  <c r="BX136" i="1"/>
  <c r="BX137" i="1"/>
  <c r="BX138" i="1"/>
  <c r="BX139" i="1"/>
  <c r="BX140" i="1"/>
  <c r="BX141" i="1"/>
  <c r="BX142" i="1"/>
  <c r="BX143" i="1"/>
  <c r="BX144" i="1"/>
  <c r="BX145" i="1"/>
  <c r="BX146" i="1"/>
  <c r="BX147" i="1"/>
  <c r="BX148" i="1"/>
  <c r="BX2" i="1"/>
  <c r="BW3" i="1"/>
  <c r="BW4" i="1"/>
  <c r="BW5" i="1"/>
  <c r="BW6" i="1"/>
  <c r="BW7" i="1"/>
  <c r="BW8" i="1"/>
  <c r="BW9" i="1"/>
  <c r="BW10" i="1"/>
  <c r="BW11" i="1"/>
  <c r="BW12" i="1"/>
  <c r="BW13" i="1"/>
  <c r="BW14" i="1"/>
  <c r="BW15" i="1"/>
  <c r="BW16" i="1"/>
  <c r="BW17" i="1"/>
  <c r="BW18" i="1"/>
  <c r="BW19" i="1"/>
  <c r="BW20" i="1"/>
  <c r="BW21" i="1"/>
  <c r="BW22" i="1"/>
  <c r="BW23" i="1"/>
  <c r="BW24" i="1"/>
  <c r="BW25" i="1"/>
  <c r="BW26" i="1"/>
  <c r="BW27" i="1"/>
  <c r="BW28" i="1"/>
  <c r="BW29" i="1"/>
  <c r="BW30" i="1"/>
  <c r="BW31" i="1"/>
  <c r="BW32" i="1"/>
  <c r="BW33" i="1"/>
  <c r="BW34" i="1"/>
  <c r="BW35" i="1"/>
  <c r="BW36" i="1"/>
  <c r="BW37" i="1"/>
  <c r="BW38" i="1"/>
  <c r="BW39" i="1"/>
  <c r="BW40" i="1"/>
  <c r="BW41" i="1"/>
  <c r="BW42" i="1"/>
  <c r="BW43" i="1"/>
  <c r="BW44" i="1"/>
  <c r="BW45" i="1"/>
  <c r="BW46" i="1"/>
  <c r="BW47" i="1"/>
  <c r="BW48" i="1"/>
  <c r="BW49" i="1"/>
  <c r="BW50" i="1"/>
  <c r="BW51" i="1"/>
  <c r="BW52" i="1"/>
  <c r="BW53" i="1"/>
  <c r="BW54" i="1"/>
  <c r="BW55" i="1"/>
  <c r="BW56" i="1"/>
  <c r="BW57" i="1"/>
  <c r="BW58" i="1"/>
  <c r="BW59" i="1"/>
  <c r="BW60" i="1"/>
  <c r="BW61" i="1"/>
  <c r="BW62" i="1"/>
  <c r="BW63" i="1"/>
  <c r="BW64" i="1"/>
  <c r="BW65" i="1"/>
  <c r="BW66" i="1"/>
  <c r="BW67" i="1"/>
  <c r="BW68" i="1"/>
  <c r="BW69" i="1"/>
  <c r="BW70" i="1"/>
  <c r="BW71" i="1"/>
  <c r="BW72" i="1"/>
  <c r="BW73" i="1"/>
  <c r="BW74" i="1"/>
  <c r="BW75" i="1"/>
  <c r="BW76" i="1"/>
  <c r="BW77" i="1"/>
  <c r="BW78" i="1"/>
  <c r="BW79" i="1"/>
  <c r="BW80" i="1"/>
  <c r="BW81" i="1"/>
  <c r="BW82" i="1"/>
  <c r="BW83" i="1"/>
  <c r="BW84" i="1"/>
  <c r="BW85" i="1"/>
  <c r="BW86" i="1"/>
  <c r="BW87" i="1"/>
  <c r="BW88" i="1"/>
  <c r="BW89" i="1"/>
  <c r="BW90" i="1"/>
  <c r="BW91" i="1"/>
  <c r="BW92" i="1"/>
  <c r="BW93" i="1"/>
  <c r="BW94" i="1"/>
  <c r="BW95" i="1"/>
  <c r="BW96" i="1"/>
  <c r="BW97" i="1"/>
  <c r="BW98" i="1"/>
  <c r="BW99" i="1"/>
  <c r="BW100" i="1"/>
  <c r="BW101" i="1"/>
  <c r="BW102" i="1"/>
  <c r="BW103" i="1"/>
  <c r="BW104" i="1"/>
  <c r="BW105" i="1"/>
  <c r="BW106" i="1"/>
  <c r="BW107" i="1"/>
  <c r="BW108" i="1"/>
  <c r="BW109" i="1"/>
  <c r="BW110" i="1"/>
  <c r="BW111" i="1"/>
  <c r="BW112" i="1"/>
  <c r="BW113" i="1"/>
  <c r="BW114" i="1"/>
  <c r="BW115" i="1"/>
  <c r="BW116" i="1"/>
  <c r="BW117" i="1"/>
  <c r="BW118" i="1"/>
  <c r="BW119" i="1"/>
  <c r="BW120" i="1"/>
  <c r="BW121" i="1"/>
  <c r="BW122" i="1"/>
  <c r="BW123" i="1"/>
  <c r="BW124" i="1"/>
  <c r="BW125" i="1"/>
  <c r="BW126" i="1"/>
  <c r="BW127" i="1"/>
  <c r="BW128" i="1"/>
  <c r="BW129" i="1"/>
  <c r="BW130" i="1"/>
  <c r="BW131" i="1"/>
  <c r="BW132" i="1"/>
  <c r="BW133" i="1"/>
  <c r="BW134" i="1"/>
  <c r="BW135" i="1"/>
  <c r="BW136" i="1"/>
  <c r="BW137" i="1"/>
  <c r="BW138" i="1"/>
  <c r="BW139" i="1"/>
  <c r="BW140" i="1"/>
  <c r="BW141" i="1"/>
  <c r="BW142" i="1"/>
  <c r="BW143" i="1"/>
  <c r="BW144" i="1"/>
  <c r="BW145" i="1"/>
  <c r="BW146" i="1"/>
  <c r="BW147" i="1"/>
  <c r="BW148" i="1"/>
  <c r="BW2" i="1"/>
  <c r="AF37" i="1"/>
  <c r="AH37" i="1" s="1"/>
  <c r="AF55" i="1"/>
  <c r="AJ55" i="1" s="1"/>
  <c r="AF53" i="1"/>
  <c r="AJ53" i="1" s="1"/>
  <c r="AF4" i="1"/>
  <c r="AJ4" i="1" s="1"/>
  <c r="AF57" i="1"/>
  <c r="AH57" i="1" s="1"/>
  <c r="AF48" i="1"/>
  <c r="AJ48" i="1" s="1"/>
  <c r="AF33" i="1"/>
  <c r="AH33" i="1" s="1"/>
  <c r="AF83" i="1"/>
  <c r="AH83" i="1" s="1"/>
  <c r="AF25" i="1"/>
  <c r="AH25" i="1" s="1"/>
  <c r="AF58" i="1"/>
  <c r="AH58" i="1" s="1"/>
  <c r="AF34" i="1"/>
  <c r="AH34" i="1" s="1"/>
  <c r="AF45" i="1"/>
  <c r="AH45" i="1" s="1"/>
  <c r="AF38" i="1"/>
  <c r="AH38" i="1" s="1"/>
  <c r="AF28" i="1"/>
  <c r="AH28" i="1" s="1"/>
  <c r="AF101" i="1"/>
  <c r="AH101" i="1" s="1"/>
  <c r="AF59" i="1"/>
  <c r="AH59" i="1" s="1"/>
  <c r="AF5" i="1"/>
  <c r="AH5" i="1" s="1"/>
  <c r="AF42" i="1"/>
  <c r="AJ42" i="1" s="1"/>
  <c r="AF127" i="1"/>
  <c r="AH127" i="1" s="1"/>
  <c r="AF142" i="1"/>
  <c r="AH142" i="1" s="1"/>
  <c r="AF108" i="1"/>
  <c r="AH108" i="1" s="1"/>
  <c r="AF18" i="1"/>
  <c r="AH18" i="1" s="1"/>
  <c r="AF13" i="1"/>
  <c r="AH13" i="1" s="1"/>
  <c r="AF72" i="1"/>
  <c r="AH72" i="1" s="1"/>
  <c r="AF32" i="1"/>
  <c r="AH32" i="1" s="1"/>
  <c r="AF14" i="1"/>
  <c r="AJ14" i="1" s="1"/>
  <c r="AF40" i="1"/>
  <c r="AH40" i="1" s="1"/>
  <c r="AF124" i="1"/>
  <c r="AH124" i="1" s="1"/>
  <c r="AF60" i="1"/>
  <c r="AH60" i="1" s="1"/>
  <c r="AF80" i="1"/>
  <c r="AJ80" i="1" s="1"/>
  <c r="AF61" i="1"/>
  <c r="AH61" i="1" s="1"/>
  <c r="AF92" i="1"/>
  <c r="AH92" i="1" s="1"/>
  <c r="AF49" i="1"/>
  <c r="AH49" i="1" s="1"/>
  <c r="AF22" i="1"/>
  <c r="AH22" i="1" s="1"/>
  <c r="AF12" i="1"/>
  <c r="AH12" i="1" s="1"/>
  <c r="AF11" i="1"/>
  <c r="AH11" i="1" s="1"/>
  <c r="AF20" i="1"/>
  <c r="AH20" i="1" s="1"/>
  <c r="AF47" i="1"/>
  <c r="AH47" i="1" s="1"/>
  <c r="AF39" i="1"/>
  <c r="AH39" i="1" s="1"/>
  <c r="AF2" i="1"/>
  <c r="AJ2" i="1" s="1"/>
  <c r="AF136" i="1"/>
  <c r="AH136" i="1" s="1"/>
  <c r="AF77" i="1"/>
  <c r="AJ77" i="1" s="1"/>
  <c r="AF113" i="1"/>
  <c r="AH113" i="1" s="1"/>
  <c r="AF131" i="1"/>
  <c r="AH131" i="1" s="1"/>
  <c r="AF64" i="1"/>
  <c r="AH64" i="1" s="1"/>
  <c r="AF126" i="1"/>
  <c r="AH126" i="1" s="1"/>
  <c r="AF95" i="1"/>
  <c r="AH95" i="1" s="1"/>
  <c r="AF143" i="1"/>
  <c r="AH143" i="1" s="1"/>
  <c r="AF137" i="1"/>
  <c r="AH137" i="1" s="1"/>
  <c r="AF118" i="1"/>
  <c r="AJ118" i="1" s="1"/>
  <c r="AF105" i="1"/>
  <c r="AH105" i="1" s="1"/>
  <c r="AF132" i="1"/>
  <c r="AH132" i="1" s="1"/>
  <c r="AF51" i="1"/>
  <c r="AH51" i="1" s="1"/>
  <c r="AF35" i="1"/>
  <c r="AJ35" i="1" s="1"/>
  <c r="AF3" i="1"/>
  <c r="AH3" i="1" s="1"/>
  <c r="AF50" i="1"/>
  <c r="AJ50" i="1" s="1"/>
  <c r="AF99" i="1"/>
  <c r="AH99" i="1" s="1"/>
  <c r="AF122" i="1"/>
  <c r="AH122" i="1" s="1"/>
  <c r="AF138" i="1"/>
  <c r="AH138" i="1" s="1"/>
  <c r="AF81" i="1"/>
  <c r="AH81" i="1" s="1"/>
  <c r="AF106" i="1"/>
  <c r="AH106" i="1" s="1"/>
  <c r="AF93" i="1"/>
  <c r="AH93" i="1" s="1"/>
  <c r="AF46" i="1"/>
  <c r="AH46" i="1" s="1"/>
  <c r="AF9" i="1"/>
  <c r="AH9" i="1" s="1"/>
  <c r="AF65" i="1"/>
  <c r="AH65" i="1" s="1"/>
  <c r="AF63" i="1"/>
  <c r="AJ63" i="1" s="1"/>
  <c r="AF104" i="1"/>
  <c r="AH104" i="1" s="1"/>
  <c r="AF79" i="1"/>
  <c r="AH79" i="1" s="1"/>
  <c r="AF109" i="1"/>
  <c r="AH109" i="1" s="1"/>
  <c r="AF125" i="1"/>
  <c r="AH125" i="1" s="1"/>
  <c r="AF141" i="1"/>
  <c r="AH141" i="1" s="1"/>
  <c r="AF97" i="1"/>
  <c r="AH97" i="1" s="1"/>
  <c r="AF8" i="1"/>
  <c r="AH8" i="1" s="1"/>
  <c r="AF7" i="1"/>
  <c r="AJ7" i="1" s="1"/>
  <c r="AF30" i="1"/>
  <c r="AH30" i="1" s="1"/>
  <c r="AF66" i="1"/>
  <c r="AH66" i="1" s="1"/>
  <c r="AF116" i="1"/>
  <c r="AH116" i="1" s="1"/>
  <c r="AF112" i="1"/>
  <c r="AJ112" i="1" s="1"/>
  <c r="AF130" i="1"/>
  <c r="AH130" i="1" s="1"/>
  <c r="AF74" i="1"/>
  <c r="AH74" i="1" s="1"/>
  <c r="AF73" i="1"/>
  <c r="AH73" i="1" s="1"/>
  <c r="AF71" i="1"/>
  <c r="AJ71" i="1" s="1"/>
  <c r="AF82" i="1"/>
  <c r="AH82" i="1" s="1"/>
  <c r="AF145" i="1"/>
  <c r="AJ145" i="1" s="1"/>
  <c r="AF123" i="1"/>
  <c r="AH123" i="1" s="1"/>
  <c r="AF139" i="1"/>
  <c r="AH139" i="1" s="1"/>
  <c r="AF43" i="1"/>
  <c r="AH43" i="1" s="1"/>
  <c r="AF90" i="1"/>
  <c r="AH90" i="1" s="1"/>
  <c r="AF16" i="1"/>
  <c r="AH16" i="1" s="1"/>
  <c r="AF36" i="1"/>
  <c r="AJ36" i="1" s="1"/>
  <c r="AF44" i="1"/>
  <c r="AH44" i="1" s="1"/>
  <c r="AF17" i="1"/>
  <c r="AH17" i="1" s="1"/>
  <c r="AF41" i="1"/>
  <c r="AH41" i="1" s="1"/>
  <c r="AF21" i="1"/>
  <c r="AJ21" i="1" s="1"/>
  <c r="AF133" i="1"/>
  <c r="AH133" i="1" s="1"/>
  <c r="AF78" i="1"/>
  <c r="AJ78" i="1" s="1"/>
  <c r="AF146" i="1"/>
  <c r="AH146" i="1" s="1"/>
  <c r="AF84" i="1"/>
  <c r="AH84" i="1" s="1"/>
  <c r="AF134" i="1"/>
  <c r="AH134" i="1" s="1"/>
  <c r="AF54" i="1"/>
  <c r="AH54" i="1" s="1"/>
  <c r="AF15" i="1"/>
  <c r="AH15" i="1" s="1"/>
  <c r="AF128" i="1"/>
  <c r="AH128" i="1" s="1"/>
  <c r="AF148" i="1"/>
  <c r="AH148" i="1" s="1"/>
  <c r="AF52" i="1"/>
  <c r="AH52" i="1" s="1"/>
  <c r="AF24" i="1"/>
  <c r="AH24" i="1" s="1"/>
  <c r="AF6" i="1"/>
  <c r="AJ6" i="1" s="1"/>
  <c r="AF29" i="1"/>
  <c r="AH29" i="1" s="1"/>
  <c r="AF19" i="1"/>
  <c r="AH19" i="1" s="1"/>
  <c r="AF23" i="1"/>
  <c r="AH23" i="1" s="1"/>
  <c r="AF26" i="1"/>
  <c r="AH26" i="1" s="1"/>
  <c r="AF129" i="1"/>
  <c r="AH129" i="1" s="1"/>
  <c r="AF76" i="1"/>
  <c r="AH76" i="1" s="1"/>
  <c r="AF88" i="1"/>
  <c r="AH88" i="1" s="1"/>
  <c r="AF119" i="1"/>
  <c r="AJ119" i="1" s="1"/>
  <c r="AF103" i="1"/>
  <c r="AH103" i="1" s="1"/>
  <c r="AF91" i="1"/>
  <c r="AH91" i="1" s="1"/>
  <c r="AF110" i="1"/>
  <c r="AH110" i="1" s="1"/>
  <c r="AF111" i="1"/>
  <c r="AH111" i="1" s="1"/>
  <c r="AF75" i="1"/>
  <c r="AH75" i="1" s="1"/>
  <c r="AF147" i="1"/>
  <c r="AJ147" i="1" s="1"/>
  <c r="AF69" i="1"/>
  <c r="AH69" i="1" s="1"/>
  <c r="AF121" i="1"/>
  <c r="AH121" i="1" s="1"/>
  <c r="AF114" i="1"/>
  <c r="AH114" i="1" s="1"/>
  <c r="AF115" i="1"/>
  <c r="AH115" i="1" s="1"/>
  <c r="AF107" i="1"/>
  <c r="AH107" i="1" s="1"/>
  <c r="AF70" i="1"/>
  <c r="AH70" i="1" s="1"/>
  <c r="AF120" i="1"/>
  <c r="AH120" i="1" s="1"/>
  <c r="AF86" i="1"/>
  <c r="AH86" i="1" s="1"/>
  <c r="AF144" i="1"/>
  <c r="AH144" i="1" s="1"/>
  <c r="AF117" i="1"/>
  <c r="AJ117" i="1" s="1"/>
  <c r="AF10" i="1"/>
  <c r="AH10" i="1" s="1"/>
  <c r="AF27" i="1"/>
  <c r="AH27" i="1" s="1"/>
  <c r="AF67" i="1"/>
  <c r="AH67" i="1" s="1"/>
  <c r="AF100" i="1"/>
  <c r="AJ100" i="1" s="1"/>
  <c r="AF89" i="1"/>
  <c r="AH89" i="1" s="1"/>
  <c r="AF68" i="1"/>
  <c r="AH68" i="1" s="1"/>
  <c r="AF62" i="1"/>
  <c r="AH62" i="1" s="1"/>
  <c r="AF140" i="1"/>
  <c r="AJ140" i="1" s="1"/>
  <c r="AF102" i="1"/>
  <c r="AH102" i="1" s="1"/>
  <c r="AF98" i="1"/>
  <c r="AH98" i="1" s="1"/>
  <c r="AF96" i="1"/>
  <c r="AH96" i="1" s="1"/>
  <c r="AF94" i="1"/>
  <c r="AJ94" i="1" s="1"/>
  <c r="AF85" i="1"/>
  <c r="AH85" i="1" s="1"/>
  <c r="AF135" i="1"/>
  <c r="AH135" i="1" s="1"/>
  <c r="AF31" i="1"/>
  <c r="AH31" i="1" s="1"/>
  <c r="AF87" i="1"/>
  <c r="AJ87" i="1" s="1"/>
  <c r="AF56" i="1"/>
  <c r="AH56" i="1" s="1"/>
  <c r="AR48" i="1"/>
  <c r="AS48" i="1" s="1"/>
  <c r="AR8" i="1"/>
  <c r="AS8" i="1" s="1"/>
  <c r="AR53" i="1"/>
  <c r="AS53" i="1" s="1"/>
  <c r="AR11" i="1"/>
  <c r="AS11" i="1" s="1"/>
  <c r="AR20" i="1"/>
  <c r="AS20" i="1" s="1"/>
  <c r="AR22" i="1"/>
  <c r="AS22" i="1" s="1"/>
  <c r="AR33" i="1"/>
  <c r="AS33" i="1" s="1"/>
  <c r="AR34" i="1"/>
  <c r="AS34" i="1" s="1"/>
  <c r="AR49" i="1"/>
  <c r="AS49" i="1" s="1"/>
  <c r="AR59" i="1"/>
  <c r="AS59" i="1" s="1"/>
  <c r="AR128" i="1"/>
  <c r="AS128" i="1" s="1"/>
  <c r="AR12" i="1"/>
  <c r="AS12" i="1" s="1"/>
  <c r="AR148" i="1"/>
  <c r="AS148" i="1" s="1"/>
  <c r="AR90" i="1"/>
  <c r="AS90" i="1" s="1"/>
  <c r="AR83" i="1"/>
  <c r="AS83" i="1" s="1"/>
  <c r="AR5" i="1"/>
  <c r="AS5" i="1" s="1"/>
  <c r="AR4" i="1"/>
  <c r="AS4" i="1" s="1"/>
  <c r="AR25" i="1"/>
  <c r="AS25" i="1" s="1"/>
  <c r="AR46" i="1"/>
  <c r="AS46" i="1" s="1"/>
  <c r="AR40" i="1"/>
  <c r="AS40" i="1" s="1"/>
  <c r="AR7" i="1"/>
  <c r="AS7" i="1" s="1"/>
  <c r="AR47" i="1"/>
  <c r="AS47" i="1" s="1"/>
  <c r="AR39" i="1"/>
  <c r="AS39" i="1" s="1"/>
  <c r="AR23" i="1"/>
  <c r="AS23" i="1" s="1"/>
  <c r="AR16" i="1"/>
  <c r="AS16" i="1" s="1"/>
  <c r="AR32" i="1"/>
  <c r="AS32" i="1" s="1"/>
  <c r="AR3" i="1"/>
  <c r="AS3" i="1" s="1"/>
  <c r="AR50" i="1"/>
  <c r="AS50" i="1" s="1"/>
  <c r="AR21" i="1"/>
  <c r="AS21" i="1" s="1"/>
  <c r="AR42" i="1"/>
  <c r="AS42" i="1" s="1"/>
  <c r="AR17" i="1"/>
  <c r="AS17" i="1" s="1"/>
  <c r="AR51" i="1"/>
  <c r="AS51" i="1" s="1"/>
  <c r="AR45" i="1"/>
  <c r="AS45" i="1" s="1"/>
  <c r="AR60" i="1"/>
  <c r="AS60" i="1" s="1"/>
  <c r="AR52" i="1"/>
  <c r="AS52" i="1" s="1"/>
  <c r="AR10" i="1"/>
  <c r="AS10" i="1" s="1"/>
  <c r="AR27" i="1"/>
  <c r="AS27" i="1" s="1"/>
  <c r="AR62" i="1"/>
  <c r="AS62" i="1" s="1"/>
  <c r="AR6" i="1"/>
  <c r="AS6" i="1" s="1"/>
  <c r="AR36" i="1"/>
  <c r="AS36" i="1" s="1"/>
  <c r="AR41" i="1"/>
  <c r="AS41" i="1" s="1"/>
  <c r="AR29" i="1"/>
  <c r="AS29" i="1" s="1"/>
  <c r="AR73" i="1"/>
  <c r="AS73" i="1" s="1"/>
  <c r="AR72" i="1"/>
  <c r="AS72" i="1" s="1"/>
  <c r="AR68" i="1"/>
  <c r="AS68" i="1" s="1"/>
  <c r="AR2" i="1"/>
  <c r="AS2" i="1" s="1"/>
  <c r="AR35" i="1"/>
  <c r="AS35" i="1" s="1"/>
  <c r="AR24" i="1"/>
  <c r="AS24" i="1" s="1"/>
  <c r="AR18" i="1"/>
  <c r="AS18" i="1" s="1"/>
  <c r="AR104" i="1"/>
  <c r="AS104" i="1" s="1"/>
  <c r="AR43" i="1"/>
  <c r="AS43" i="1" s="1"/>
  <c r="AR14" i="1"/>
  <c r="AS14" i="1" s="1"/>
  <c r="AR19" i="1"/>
  <c r="AS19" i="1" s="1"/>
  <c r="AR54" i="1"/>
  <c r="AS54" i="1" s="1"/>
  <c r="AR30" i="1"/>
  <c r="AS30" i="1" s="1"/>
  <c r="AR96" i="1"/>
  <c r="AS96" i="1" s="1"/>
  <c r="AR9" i="1"/>
  <c r="AS9" i="1" s="1"/>
  <c r="AR31" i="1"/>
  <c r="AS31" i="1" s="1"/>
  <c r="AR28" i="1"/>
  <c r="AS28" i="1" s="1"/>
  <c r="AR13" i="1"/>
  <c r="AS13" i="1" s="1"/>
  <c r="AR38" i="1"/>
  <c r="AS38" i="1" s="1"/>
  <c r="AR37" i="1"/>
  <c r="AS37" i="1" s="1"/>
  <c r="AR44" i="1"/>
  <c r="AS44" i="1" s="1"/>
  <c r="AR127" i="1"/>
  <c r="AS127" i="1" s="1"/>
  <c r="AR100" i="1"/>
  <c r="AS100" i="1" s="1"/>
  <c r="AR99" i="1"/>
  <c r="AS99" i="1" s="1"/>
  <c r="AR144" i="1"/>
  <c r="AS144" i="1" s="1"/>
  <c r="AR97" i="1"/>
  <c r="AS97" i="1" s="1"/>
  <c r="AR95" i="1"/>
  <c r="AS95" i="1" s="1"/>
  <c r="AR64" i="1"/>
  <c r="AS64" i="1" s="1"/>
  <c r="AR88" i="1"/>
  <c r="AS88" i="1" s="1"/>
  <c r="AR81" i="1"/>
  <c r="AS81" i="1" s="1"/>
  <c r="AR82" i="1"/>
  <c r="AS82" i="1" s="1"/>
  <c r="AR92" i="1"/>
  <c r="AS92" i="1" s="1"/>
  <c r="AR138" i="1"/>
  <c r="AS138" i="1" s="1"/>
  <c r="AR134" i="1"/>
  <c r="AS134" i="1" s="1"/>
  <c r="AR87" i="1"/>
  <c r="AS87" i="1" s="1"/>
  <c r="AR137" i="1"/>
  <c r="AS137" i="1" s="1"/>
  <c r="AR112" i="1"/>
  <c r="AS112" i="1" s="1"/>
  <c r="AR71" i="1"/>
  <c r="AS71" i="1" s="1"/>
  <c r="AR139" i="1"/>
  <c r="AS139" i="1" s="1"/>
  <c r="AR94" i="1"/>
  <c r="AS94" i="1" s="1"/>
  <c r="AR103" i="1"/>
  <c r="AS103" i="1" s="1"/>
  <c r="AR143" i="1"/>
  <c r="AS143" i="1" s="1"/>
  <c r="AR69" i="1"/>
  <c r="AS69" i="1" s="1"/>
  <c r="AR70" i="1"/>
  <c r="AS70" i="1" s="1"/>
  <c r="AR55" i="1"/>
  <c r="AS55" i="1" s="1"/>
  <c r="AR106" i="1"/>
  <c r="AS106" i="1" s="1"/>
  <c r="AR117" i="1"/>
  <c r="AS117" i="1" s="1"/>
  <c r="AR86" i="1"/>
  <c r="AS86" i="1" s="1"/>
  <c r="AR116" i="1"/>
  <c r="AS116" i="1" s="1"/>
  <c r="AR76" i="1"/>
  <c r="AS76" i="1" s="1"/>
  <c r="AR129" i="1"/>
  <c r="AS129" i="1" s="1"/>
  <c r="AR124" i="1"/>
  <c r="AS124" i="1" s="1"/>
  <c r="AR130" i="1"/>
  <c r="AS130" i="1" s="1"/>
  <c r="AR98" i="1"/>
  <c r="AS98" i="1" s="1"/>
  <c r="AR118" i="1"/>
  <c r="AS118" i="1" s="1"/>
  <c r="AR109" i="1"/>
  <c r="AS109" i="1" s="1"/>
  <c r="AR125" i="1"/>
  <c r="AS125" i="1" s="1"/>
  <c r="AR121" i="1"/>
  <c r="AS121" i="1" s="1"/>
  <c r="AR133" i="1"/>
  <c r="AS133" i="1" s="1"/>
  <c r="AR146" i="1"/>
  <c r="AS146" i="1" s="1"/>
  <c r="AR75" i="1"/>
  <c r="AS75" i="1" s="1"/>
  <c r="AR110" i="1"/>
  <c r="AS110" i="1" s="1"/>
  <c r="AR132" i="1"/>
  <c r="AS132" i="1" s="1"/>
  <c r="AR136" i="1"/>
  <c r="AS136" i="1" s="1"/>
  <c r="AR145" i="1"/>
  <c r="AS145" i="1" s="1"/>
  <c r="AR67" i="1"/>
  <c r="AS67" i="1" s="1"/>
  <c r="AR66" i="1"/>
  <c r="AS66" i="1" s="1"/>
  <c r="AR77" i="1"/>
  <c r="AS77" i="1" s="1"/>
  <c r="AR57" i="1"/>
  <c r="AS57" i="1" s="1"/>
  <c r="AR89" i="1"/>
  <c r="AS89" i="1" s="1"/>
  <c r="AR26" i="1"/>
  <c r="AS26" i="1" s="1"/>
  <c r="AR107" i="1"/>
  <c r="AS107" i="1" s="1"/>
  <c r="AR120" i="1"/>
  <c r="AS120" i="1" s="1"/>
  <c r="AR111" i="1"/>
  <c r="AS111" i="1" s="1"/>
  <c r="AR113" i="1"/>
  <c r="AS113" i="1" s="1"/>
  <c r="AR140" i="1"/>
  <c r="AS140" i="1" s="1"/>
  <c r="AR93" i="1"/>
  <c r="AS93" i="1" s="1"/>
  <c r="AR105" i="1"/>
  <c r="AS105" i="1" s="1"/>
  <c r="AR78" i="1"/>
  <c r="AS78" i="1" s="1"/>
  <c r="AR131" i="1"/>
  <c r="AS131" i="1" s="1"/>
  <c r="AR114" i="1"/>
  <c r="AS114" i="1" s="1"/>
  <c r="AR74" i="1"/>
  <c r="AS74" i="1" s="1"/>
  <c r="AR91" i="1"/>
  <c r="AS91" i="1" s="1"/>
  <c r="AR119" i="1"/>
  <c r="AS119" i="1" s="1"/>
  <c r="AR80" i="1"/>
  <c r="AS80" i="1" s="1"/>
  <c r="AR84" i="1"/>
  <c r="AS84" i="1" s="1"/>
  <c r="AR63" i="1"/>
  <c r="AS63" i="1" s="1"/>
  <c r="AR108" i="1"/>
  <c r="AS108" i="1" s="1"/>
  <c r="AR135" i="1"/>
  <c r="AS135" i="1" s="1"/>
  <c r="AR141" i="1"/>
  <c r="AS141" i="1" s="1"/>
  <c r="AR101" i="1"/>
  <c r="AS101" i="1" s="1"/>
  <c r="AR85" i="1"/>
  <c r="AS85" i="1" s="1"/>
  <c r="AR123" i="1"/>
  <c r="AS123" i="1" s="1"/>
  <c r="AR122" i="1"/>
  <c r="AS122" i="1" s="1"/>
  <c r="AR142" i="1"/>
  <c r="AS142" i="1" s="1"/>
  <c r="AR58" i="1"/>
  <c r="AS58" i="1" s="1"/>
  <c r="AR56" i="1"/>
  <c r="AS56" i="1" s="1"/>
  <c r="AR126" i="1"/>
  <c r="AS126" i="1" s="1"/>
  <c r="AR102" i="1"/>
  <c r="AS102" i="1" s="1"/>
  <c r="AR115" i="1"/>
  <c r="AS115" i="1" s="1"/>
  <c r="AR147" i="1"/>
  <c r="AS147" i="1" s="1"/>
  <c r="AR65" i="1"/>
  <c r="AS65" i="1" s="1"/>
  <c r="AR61" i="1"/>
  <c r="AS61" i="1" s="1"/>
  <c r="AR79" i="1"/>
  <c r="AS79" i="1" s="1"/>
  <c r="AR15" i="1"/>
  <c r="AS15" i="1" s="1"/>
  <c r="AC74" i="1" l="1"/>
  <c r="AC72" i="1"/>
  <c r="AC144" i="1"/>
  <c r="AC143" i="1"/>
  <c r="AC136" i="1"/>
  <c r="AC135" i="1"/>
  <c r="AC90" i="1"/>
  <c r="AC78" i="1"/>
  <c r="AC120" i="1"/>
  <c r="AC80" i="1"/>
  <c r="AC48" i="1"/>
  <c r="AC112" i="1"/>
  <c r="AC47" i="1"/>
  <c r="AC111" i="1"/>
  <c r="AC42" i="1"/>
  <c r="AC32" i="1"/>
  <c r="AC98" i="1"/>
  <c r="AC130" i="1"/>
  <c r="AC94" i="1"/>
  <c r="AC70" i="1"/>
  <c r="AC26" i="1"/>
  <c r="AC24" i="1"/>
  <c r="AC128" i="1"/>
  <c r="AC126" i="1"/>
  <c r="AC88" i="1"/>
  <c r="AC58" i="1"/>
  <c r="AC18" i="1"/>
  <c r="AC66" i="1"/>
  <c r="AC146" i="1"/>
  <c r="AC122" i="1"/>
  <c r="AC86" i="1"/>
  <c r="AC50" i="1"/>
  <c r="AC16" i="1"/>
  <c r="AC10" i="1"/>
  <c r="AC138" i="1"/>
  <c r="AC114" i="1"/>
  <c r="AC106" i="1"/>
  <c r="AC82" i="1"/>
  <c r="AC34" i="1"/>
  <c r="AC145" i="1"/>
  <c r="AC137" i="1"/>
  <c r="AC129" i="1"/>
  <c r="AC121" i="1"/>
  <c r="AC113" i="1"/>
  <c r="AC105" i="1"/>
  <c r="AC97" i="1"/>
  <c r="AC89" i="1"/>
  <c r="AC81" i="1"/>
  <c r="AC73" i="1"/>
  <c r="AC65" i="1"/>
  <c r="AC57" i="1"/>
  <c r="AC49" i="1"/>
  <c r="AC41" i="1"/>
  <c r="AC33" i="1"/>
  <c r="AC25" i="1"/>
  <c r="AC17" i="1"/>
  <c r="AC9" i="1"/>
  <c r="AC8" i="1"/>
  <c r="AC104" i="1"/>
  <c r="AC96" i="1"/>
  <c r="AC64" i="1"/>
  <c r="AC56" i="1"/>
  <c r="AC40" i="1"/>
  <c r="AC127" i="1"/>
  <c r="AC119" i="1"/>
  <c r="AC103" i="1"/>
  <c r="AC95" i="1"/>
  <c r="AC87" i="1"/>
  <c r="AC79" i="1"/>
  <c r="AC71" i="1"/>
  <c r="AC63" i="1"/>
  <c r="AC55" i="1"/>
  <c r="AC39" i="1"/>
  <c r="AC31" i="1"/>
  <c r="AC23" i="1"/>
  <c r="AC15" i="1"/>
  <c r="AC7" i="1"/>
  <c r="AC6" i="1"/>
  <c r="AC142" i="1"/>
  <c r="AC134" i="1"/>
  <c r="AC118" i="1"/>
  <c r="AC110" i="1"/>
  <c r="AC102" i="1"/>
  <c r="AC62" i="1"/>
  <c r="AC54" i="1"/>
  <c r="AC46" i="1"/>
  <c r="AC38" i="1"/>
  <c r="AC30" i="1"/>
  <c r="AC22" i="1"/>
  <c r="AC14" i="1"/>
  <c r="AC2" i="1"/>
  <c r="AK2" i="1" s="1"/>
  <c r="AC141" i="1"/>
  <c r="AC133" i="1"/>
  <c r="AC125" i="1"/>
  <c r="AC117" i="1"/>
  <c r="AC109" i="1"/>
  <c r="AC101" i="1"/>
  <c r="AC93" i="1"/>
  <c r="AC85" i="1"/>
  <c r="AC77" i="1"/>
  <c r="AC69" i="1"/>
  <c r="AC61" i="1"/>
  <c r="AC53" i="1"/>
  <c r="AC45" i="1"/>
  <c r="AC37" i="1"/>
  <c r="AC29" i="1"/>
  <c r="AC21" i="1"/>
  <c r="AC13" i="1"/>
  <c r="AC5" i="1"/>
  <c r="AC148" i="1"/>
  <c r="AC140" i="1"/>
  <c r="AC132" i="1"/>
  <c r="AC124" i="1"/>
  <c r="AC116" i="1"/>
  <c r="AC108" i="1"/>
  <c r="AC100" i="1"/>
  <c r="AC92" i="1"/>
  <c r="AC84" i="1"/>
  <c r="AC76" i="1"/>
  <c r="AC68" i="1"/>
  <c r="AC60" i="1"/>
  <c r="AC52" i="1"/>
  <c r="AC44" i="1"/>
  <c r="AC36" i="1"/>
  <c r="AC28" i="1"/>
  <c r="AC20" i="1"/>
  <c r="AC12" i="1"/>
  <c r="AC4" i="1"/>
  <c r="AC147" i="1"/>
  <c r="AC139" i="1"/>
  <c r="AC131" i="1"/>
  <c r="AC123" i="1"/>
  <c r="AC115" i="1"/>
  <c r="AC107" i="1"/>
  <c r="AC99" i="1"/>
  <c r="AC91" i="1"/>
  <c r="AC83" i="1"/>
  <c r="AC75" i="1"/>
  <c r="AC67" i="1"/>
  <c r="AC59" i="1"/>
  <c r="AC51" i="1"/>
  <c r="AC43" i="1"/>
  <c r="AC35" i="1"/>
  <c r="AC27" i="1"/>
  <c r="AC19" i="1"/>
  <c r="AC11" i="1"/>
  <c r="AC3" i="1"/>
  <c r="AJ31" i="1"/>
  <c r="AJ9" i="1"/>
  <c r="AJ46" i="1"/>
  <c r="AJ129" i="1"/>
  <c r="AJ93" i="1"/>
  <c r="AJ148" i="1"/>
  <c r="AJ39" i="1"/>
  <c r="AJ15" i="1"/>
  <c r="AJ43" i="1"/>
  <c r="AJ13" i="1"/>
  <c r="AJ20" i="1"/>
  <c r="AH112" i="1"/>
  <c r="AJ141" i="1"/>
  <c r="AJ108" i="1"/>
  <c r="AJ96" i="1"/>
  <c r="AH80" i="1"/>
  <c r="AJ109" i="1"/>
  <c r="AJ28" i="1"/>
  <c r="AJ110" i="1"/>
  <c r="AH48" i="1"/>
  <c r="AJ144" i="1"/>
  <c r="AJ123" i="1"/>
  <c r="AJ3" i="1"/>
  <c r="AJ38" i="1"/>
  <c r="AH53" i="1"/>
  <c r="AJ107" i="1"/>
  <c r="AJ51" i="1"/>
  <c r="AJ33" i="1"/>
  <c r="AJ67" i="1"/>
  <c r="AH147" i="1"/>
  <c r="AJ111" i="1"/>
  <c r="AJ116" i="1"/>
  <c r="AJ126" i="1"/>
  <c r="AJ57" i="1"/>
  <c r="AJ17" i="1"/>
  <c r="AJ124" i="1"/>
  <c r="AJ128" i="1"/>
  <c r="AJ90" i="1"/>
  <c r="AJ132" i="1"/>
  <c r="AJ47" i="1"/>
  <c r="AJ72" i="1"/>
  <c r="AH78" i="1"/>
  <c r="AJ135" i="1"/>
  <c r="AJ86" i="1"/>
  <c r="AJ91" i="1"/>
  <c r="AJ66" i="1"/>
  <c r="AJ143" i="1"/>
  <c r="AJ45" i="1"/>
  <c r="AH21" i="1"/>
  <c r="AJ85" i="1"/>
  <c r="AJ120" i="1"/>
  <c r="AJ76" i="1"/>
  <c r="AJ54" i="1"/>
  <c r="AJ139" i="1"/>
  <c r="AJ97" i="1"/>
  <c r="AJ106" i="1"/>
  <c r="AJ95" i="1"/>
  <c r="AJ11" i="1"/>
  <c r="AJ18" i="1"/>
  <c r="AJ83" i="1"/>
  <c r="AJ81" i="1"/>
  <c r="AJ92" i="1"/>
  <c r="AH4" i="1"/>
  <c r="AH50" i="1"/>
  <c r="AJ62" i="1"/>
  <c r="AJ115" i="1"/>
  <c r="AJ26" i="1"/>
  <c r="AJ133" i="1"/>
  <c r="AJ125" i="1"/>
  <c r="AJ64" i="1"/>
  <c r="AJ61" i="1"/>
  <c r="AJ142" i="1"/>
  <c r="AH35" i="1"/>
  <c r="AJ68" i="1"/>
  <c r="AJ74" i="1"/>
  <c r="AJ131" i="1"/>
  <c r="AJ59" i="1"/>
  <c r="AJ19" i="1"/>
  <c r="AH94" i="1"/>
  <c r="AJ89" i="1"/>
  <c r="AJ75" i="1"/>
  <c r="AJ52" i="1"/>
  <c r="AJ41" i="1"/>
  <c r="AJ130" i="1"/>
  <c r="AJ79" i="1"/>
  <c r="AJ60" i="1"/>
  <c r="AJ101" i="1"/>
  <c r="AH118" i="1"/>
  <c r="AH14" i="1"/>
  <c r="AH100" i="1"/>
  <c r="AH36" i="1"/>
  <c r="AJ23" i="1"/>
  <c r="AH7" i="1"/>
  <c r="AH119" i="1"/>
  <c r="AH63" i="1"/>
  <c r="AH55" i="1"/>
  <c r="AH6" i="1"/>
  <c r="AH77" i="1"/>
  <c r="AH42" i="1"/>
  <c r="AJ98" i="1"/>
  <c r="AJ27" i="1"/>
  <c r="AJ114" i="1"/>
  <c r="AJ103" i="1"/>
  <c r="AJ29" i="1"/>
  <c r="AJ134" i="1"/>
  <c r="AJ44" i="1"/>
  <c r="AJ82" i="1"/>
  <c r="AJ30" i="1"/>
  <c r="AJ104" i="1"/>
  <c r="AJ138" i="1"/>
  <c r="AJ105" i="1"/>
  <c r="AJ113" i="1"/>
  <c r="AJ12" i="1"/>
  <c r="AJ40" i="1"/>
  <c r="AJ127" i="1"/>
  <c r="AJ34" i="1"/>
  <c r="AH117" i="1"/>
  <c r="AH87" i="1"/>
  <c r="AH71" i="1"/>
  <c r="AJ102" i="1"/>
  <c r="AJ10" i="1"/>
  <c r="AJ121" i="1"/>
  <c r="AJ84" i="1"/>
  <c r="AJ122" i="1"/>
  <c r="AJ22" i="1"/>
  <c r="AJ58" i="1"/>
  <c r="AH140" i="1"/>
  <c r="AJ69" i="1"/>
  <c r="AJ88" i="1"/>
  <c r="AJ24" i="1"/>
  <c r="AJ146" i="1"/>
  <c r="AJ16" i="1"/>
  <c r="AJ73" i="1"/>
  <c r="AJ8" i="1"/>
  <c r="AJ65" i="1"/>
  <c r="AJ99" i="1"/>
  <c r="AJ137" i="1"/>
  <c r="AJ136" i="1"/>
  <c r="AJ49" i="1"/>
  <c r="AJ32" i="1"/>
  <c r="AJ5" i="1"/>
  <c r="AJ25" i="1"/>
  <c r="AJ37" i="1"/>
</calcChain>
</file>

<file path=xl/sharedStrings.xml><?xml version="1.0" encoding="utf-8"?>
<sst xmlns="http://schemas.openxmlformats.org/spreadsheetml/2006/main" count="1321" uniqueCount="659">
  <si>
    <t>住院号</t>
    <phoneticPr fontId="2" type="noConversion"/>
  </si>
  <si>
    <t>姓名</t>
    <phoneticPr fontId="2" type="noConversion"/>
  </si>
  <si>
    <t>部位</t>
    <phoneticPr fontId="2" type="noConversion"/>
  </si>
  <si>
    <t>手术时间</t>
    <phoneticPr fontId="2" type="noConversion"/>
  </si>
  <si>
    <t>复查时间</t>
    <phoneticPr fontId="2" type="noConversion"/>
  </si>
  <si>
    <t>支架内三次狭窄</t>
    <phoneticPr fontId="2" type="noConversion"/>
  </si>
  <si>
    <t>安秀芝</t>
    <phoneticPr fontId="2" type="noConversion"/>
  </si>
  <si>
    <t>RCA近段</t>
    <phoneticPr fontId="2" type="noConversion"/>
  </si>
  <si>
    <t>白丙炎</t>
  </si>
  <si>
    <t>LAD支架内</t>
    <phoneticPr fontId="2" type="noConversion"/>
  </si>
  <si>
    <t>2019.8.23</t>
    <phoneticPr fontId="2" type="noConversion"/>
  </si>
  <si>
    <t>2020.1.15</t>
    <phoneticPr fontId="2" type="noConversion"/>
  </si>
  <si>
    <t>曹战国</t>
  </si>
  <si>
    <t>柴建平</t>
    <phoneticPr fontId="2" type="noConversion"/>
  </si>
  <si>
    <t>OM</t>
    <phoneticPr fontId="2" type="noConversion"/>
  </si>
  <si>
    <t>2020.10.</t>
    <phoneticPr fontId="2" type="noConversion"/>
  </si>
  <si>
    <t>常加动</t>
  </si>
  <si>
    <t>RCA支架内</t>
    <phoneticPr fontId="2" type="noConversion"/>
  </si>
  <si>
    <t>2019.1.30</t>
    <phoneticPr fontId="2" type="noConversion"/>
  </si>
  <si>
    <t>2019.10.30</t>
    <phoneticPr fontId="2" type="noConversion"/>
  </si>
  <si>
    <t>常金花</t>
    <phoneticPr fontId="2" type="noConversion"/>
  </si>
  <si>
    <t>LCX中段</t>
    <phoneticPr fontId="2" type="noConversion"/>
  </si>
  <si>
    <t>陈金虎</t>
    <phoneticPr fontId="2" type="noConversion"/>
  </si>
  <si>
    <t>陈利芳</t>
  </si>
  <si>
    <t>2019.7.1</t>
    <phoneticPr fontId="2" type="noConversion"/>
  </si>
  <si>
    <t>2021.3.17</t>
    <phoneticPr fontId="2" type="noConversion"/>
  </si>
  <si>
    <t>陈明夫</t>
    <phoneticPr fontId="2" type="noConversion"/>
  </si>
  <si>
    <t>LCX近段</t>
    <phoneticPr fontId="2" type="noConversion"/>
  </si>
  <si>
    <t>陈明杨</t>
  </si>
  <si>
    <t>RCA中段支架内</t>
    <phoneticPr fontId="2" type="noConversion"/>
  </si>
  <si>
    <t xml:space="preserve">2020/9.24  </t>
    <phoneticPr fontId="2" type="noConversion"/>
  </si>
  <si>
    <t>陈伟伟</t>
  </si>
  <si>
    <t>2019.7.8</t>
    <phoneticPr fontId="2" type="noConversion"/>
  </si>
  <si>
    <t>2019.11.14</t>
    <phoneticPr fontId="2" type="noConversion"/>
  </si>
  <si>
    <t>陈新成</t>
    <phoneticPr fontId="2" type="noConversion"/>
  </si>
  <si>
    <t>LCX近中段</t>
    <phoneticPr fontId="2" type="noConversion"/>
  </si>
  <si>
    <t>陈秀勤</t>
    <phoneticPr fontId="2" type="noConversion"/>
  </si>
  <si>
    <t>LCX开口</t>
    <phoneticPr fontId="2" type="noConversion"/>
  </si>
  <si>
    <t>陈英</t>
    <phoneticPr fontId="2" type="noConversion"/>
  </si>
  <si>
    <t>LCX支架内100%闭塞</t>
    <phoneticPr fontId="2" type="noConversion"/>
  </si>
  <si>
    <t>陈玉凤</t>
    <phoneticPr fontId="2" type="noConversion"/>
  </si>
  <si>
    <t>RCA中远段</t>
    <phoneticPr fontId="2" type="noConversion"/>
  </si>
  <si>
    <t>陈占魁</t>
    <phoneticPr fontId="2" type="noConversion"/>
  </si>
  <si>
    <t>RCA中段</t>
    <phoneticPr fontId="2" type="noConversion"/>
  </si>
  <si>
    <t>崔峰</t>
    <phoneticPr fontId="2" type="noConversion"/>
  </si>
  <si>
    <t>RCA</t>
    <phoneticPr fontId="2" type="noConversion"/>
  </si>
  <si>
    <t>党海拴</t>
    <phoneticPr fontId="2" type="noConversion"/>
  </si>
  <si>
    <t>LAD近段</t>
    <phoneticPr fontId="2" type="noConversion"/>
  </si>
  <si>
    <t>董杏梅</t>
    <phoneticPr fontId="2" type="noConversion"/>
  </si>
  <si>
    <t>杜春秀</t>
  </si>
  <si>
    <t>2019.4.16</t>
    <phoneticPr fontId="2" type="noConversion"/>
  </si>
  <si>
    <t>2021.5.21</t>
    <phoneticPr fontId="2" type="noConversion"/>
  </si>
  <si>
    <t>杜磊</t>
  </si>
  <si>
    <t>2019.5.7</t>
    <phoneticPr fontId="2" type="noConversion"/>
  </si>
  <si>
    <t>2020.10.28</t>
    <phoneticPr fontId="2" type="noConversion"/>
  </si>
  <si>
    <t>杜志民</t>
    <phoneticPr fontId="2" type="noConversion"/>
  </si>
  <si>
    <t>OM近段</t>
    <phoneticPr fontId="2" type="noConversion"/>
  </si>
  <si>
    <t>2018.10.</t>
    <phoneticPr fontId="2" type="noConversion"/>
  </si>
  <si>
    <t>冯秀梅</t>
    <phoneticPr fontId="2" type="noConversion"/>
  </si>
  <si>
    <t>高永林</t>
    <phoneticPr fontId="2" type="noConversion"/>
  </si>
  <si>
    <t>郭布景</t>
    <phoneticPr fontId="2" type="noConversion"/>
  </si>
  <si>
    <t>韩东太</t>
    <phoneticPr fontId="2" type="noConversion"/>
  </si>
  <si>
    <t>D1近段</t>
    <phoneticPr fontId="2" type="noConversion"/>
  </si>
  <si>
    <t>何道广</t>
  </si>
  <si>
    <t>2019.3.6</t>
    <phoneticPr fontId="2" type="noConversion"/>
  </si>
  <si>
    <t>2019.12.18</t>
    <phoneticPr fontId="2" type="noConversion"/>
  </si>
  <si>
    <t>贺承兰</t>
  </si>
  <si>
    <t>RCA支架内再狭窄</t>
    <phoneticPr fontId="2" type="noConversion"/>
  </si>
  <si>
    <t>2019.3.12</t>
    <phoneticPr fontId="2" type="noConversion"/>
  </si>
  <si>
    <t>胡保国</t>
    <phoneticPr fontId="2" type="noConversion"/>
  </si>
  <si>
    <t>胡冰</t>
  </si>
  <si>
    <t>2019.8.16</t>
    <phoneticPr fontId="2" type="noConversion"/>
  </si>
  <si>
    <t>2020.10.19</t>
    <phoneticPr fontId="2" type="noConversion"/>
  </si>
  <si>
    <t>华庆树</t>
    <phoneticPr fontId="2" type="noConversion"/>
  </si>
  <si>
    <t>RCA远段PL</t>
    <phoneticPr fontId="2" type="noConversion"/>
  </si>
  <si>
    <t>黄天富</t>
  </si>
  <si>
    <t>2019.9.4</t>
    <phoneticPr fontId="2" type="noConversion"/>
  </si>
  <si>
    <t>黄叶</t>
  </si>
  <si>
    <t>2018.9.6</t>
    <phoneticPr fontId="2" type="noConversion"/>
  </si>
  <si>
    <t>2019.10.15</t>
    <phoneticPr fontId="2" type="noConversion"/>
  </si>
  <si>
    <t>霍福贵</t>
    <phoneticPr fontId="2" type="noConversion"/>
  </si>
  <si>
    <t>LAD</t>
    <phoneticPr fontId="2" type="noConversion"/>
  </si>
  <si>
    <t>季梅真</t>
    <phoneticPr fontId="2" type="noConversion"/>
  </si>
  <si>
    <t>贾合山</t>
  </si>
  <si>
    <t>2019.5.15</t>
    <phoneticPr fontId="2" type="noConversion"/>
  </si>
  <si>
    <t>2020.5.17</t>
    <phoneticPr fontId="2" type="noConversion"/>
  </si>
  <si>
    <t>靳远朝</t>
    <phoneticPr fontId="2" type="noConversion"/>
  </si>
  <si>
    <t>荆有合</t>
    <phoneticPr fontId="2" type="noConversion"/>
  </si>
  <si>
    <t>兰相瑞</t>
    <phoneticPr fontId="2" type="noConversion"/>
  </si>
  <si>
    <t>D1</t>
    <phoneticPr fontId="2" type="noConversion"/>
  </si>
  <si>
    <t>LCX支架内</t>
    <phoneticPr fontId="2" type="noConversion"/>
  </si>
  <si>
    <t>李春改</t>
    <phoneticPr fontId="2" type="noConversion"/>
  </si>
  <si>
    <t>李德文</t>
  </si>
  <si>
    <t>LAD支架内100%闭塞</t>
    <phoneticPr fontId="2" type="noConversion"/>
  </si>
  <si>
    <t>2019.06.10</t>
  </si>
  <si>
    <t>李国强</t>
    <phoneticPr fontId="2" type="noConversion"/>
  </si>
  <si>
    <t>李兰芝</t>
    <phoneticPr fontId="2" type="noConversion"/>
  </si>
  <si>
    <t>RCA近中段</t>
    <phoneticPr fontId="2" type="noConversion"/>
  </si>
  <si>
    <t>李全府</t>
    <phoneticPr fontId="2" type="noConversion"/>
  </si>
  <si>
    <t>LCX</t>
    <phoneticPr fontId="2" type="noConversion"/>
  </si>
  <si>
    <t>李小慧</t>
  </si>
  <si>
    <t>2019.9.3</t>
    <phoneticPr fontId="2" type="noConversion"/>
  </si>
  <si>
    <t>2020.8.3</t>
    <phoneticPr fontId="2" type="noConversion"/>
  </si>
  <si>
    <t>李阳</t>
    <phoneticPr fontId="2" type="noConversion"/>
  </si>
  <si>
    <t>李玉亮</t>
    <phoneticPr fontId="2" type="noConversion"/>
  </si>
  <si>
    <t>LAD近段支架内/LCX原位</t>
    <phoneticPr fontId="2" type="noConversion"/>
  </si>
  <si>
    <t>李忠财</t>
    <phoneticPr fontId="2" type="noConversion"/>
  </si>
  <si>
    <t>梁素花</t>
    <phoneticPr fontId="2" type="noConversion"/>
  </si>
  <si>
    <t>刘传银</t>
  </si>
  <si>
    <t>RCA近段支架内100%闭塞</t>
    <phoneticPr fontId="2" type="noConversion"/>
  </si>
  <si>
    <t>2019.4.24</t>
    <phoneticPr fontId="2" type="noConversion"/>
  </si>
  <si>
    <t>2019.10.14</t>
    <phoneticPr fontId="2" type="noConversion"/>
  </si>
  <si>
    <t>刘海宾</t>
  </si>
  <si>
    <t>刘海兰</t>
    <phoneticPr fontId="2" type="noConversion"/>
  </si>
  <si>
    <t>刘进德</t>
    <phoneticPr fontId="2" type="noConversion"/>
  </si>
  <si>
    <t>刘听说</t>
    <phoneticPr fontId="2" type="noConversion"/>
  </si>
  <si>
    <t>刘新清</t>
    <phoneticPr fontId="2" type="noConversion"/>
  </si>
  <si>
    <t>刘秀营</t>
    <phoneticPr fontId="2" type="noConversion"/>
  </si>
  <si>
    <t>LAD中段</t>
    <phoneticPr fontId="2" type="noConversion"/>
  </si>
  <si>
    <t>刘云英</t>
    <phoneticPr fontId="2" type="noConversion"/>
  </si>
  <si>
    <t>陆光武</t>
    <phoneticPr fontId="2" type="noConversion"/>
  </si>
  <si>
    <t>路长海</t>
    <phoneticPr fontId="2" type="noConversion"/>
  </si>
  <si>
    <t>马新国</t>
    <phoneticPr fontId="2" type="noConversion"/>
  </si>
  <si>
    <t>孟现枝</t>
    <phoneticPr fontId="2" type="noConversion"/>
  </si>
  <si>
    <t>LAD支架</t>
    <phoneticPr fontId="2" type="noConversion"/>
  </si>
  <si>
    <t>裴志武</t>
  </si>
  <si>
    <t>2018.11.14</t>
    <phoneticPr fontId="2" type="noConversion"/>
  </si>
  <si>
    <t>2019.11.13</t>
    <phoneticPr fontId="2" type="noConversion"/>
  </si>
  <si>
    <t>戚书成</t>
    <phoneticPr fontId="2" type="noConversion"/>
  </si>
  <si>
    <t>钱新良</t>
    <phoneticPr fontId="2" type="noConversion"/>
  </si>
  <si>
    <t>屈新春</t>
    <phoneticPr fontId="2" type="noConversion"/>
  </si>
  <si>
    <t>任卫兵</t>
  </si>
  <si>
    <t>2019.4.22</t>
    <phoneticPr fontId="2" type="noConversion"/>
  </si>
  <si>
    <t>任兴吉</t>
    <phoneticPr fontId="2" type="noConversion"/>
  </si>
  <si>
    <t>RCA开口</t>
    <phoneticPr fontId="2" type="noConversion"/>
  </si>
  <si>
    <t>桑芬</t>
    <phoneticPr fontId="2" type="noConversion"/>
  </si>
  <si>
    <t>2019.4.6</t>
    <phoneticPr fontId="2" type="noConversion"/>
  </si>
  <si>
    <t>邵全昌</t>
  </si>
  <si>
    <t>2018.09.20</t>
  </si>
  <si>
    <t>宋志刚</t>
    <phoneticPr fontId="2" type="noConversion"/>
  </si>
  <si>
    <t>苏奎英</t>
  </si>
  <si>
    <t>2019.7.27</t>
    <phoneticPr fontId="2" type="noConversion"/>
  </si>
  <si>
    <t>田保国</t>
    <phoneticPr fontId="2" type="noConversion"/>
  </si>
  <si>
    <t>王殿民</t>
    <phoneticPr fontId="2" type="noConversion"/>
  </si>
  <si>
    <t>王风云</t>
  </si>
  <si>
    <t>LAD</t>
  </si>
  <si>
    <t>2019.08.07</t>
  </si>
  <si>
    <t>王荷花</t>
    <phoneticPr fontId="2" type="noConversion"/>
  </si>
  <si>
    <t>LAD近中段</t>
    <phoneticPr fontId="2" type="noConversion"/>
  </si>
  <si>
    <t>王俊岭</t>
    <phoneticPr fontId="2" type="noConversion"/>
  </si>
  <si>
    <t>王梅然</t>
  </si>
  <si>
    <t>2019.1.18</t>
    <phoneticPr fontId="2" type="noConversion"/>
  </si>
  <si>
    <t>2020.5.16</t>
    <phoneticPr fontId="2" type="noConversion"/>
  </si>
  <si>
    <t>王平</t>
    <phoneticPr fontId="2" type="noConversion"/>
  </si>
  <si>
    <t>王软婷</t>
    <phoneticPr fontId="2" type="noConversion"/>
  </si>
  <si>
    <t>王书群</t>
  </si>
  <si>
    <t>2019.10.8</t>
    <phoneticPr fontId="2" type="noConversion"/>
  </si>
  <si>
    <t>王淑萍</t>
    <phoneticPr fontId="2" type="noConversion"/>
  </si>
  <si>
    <t>王素琴</t>
  </si>
  <si>
    <t>OM支架内100%闭塞</t>
    <phoneticPr fontId="2" type="noConversion"/>
  </si>
  <si>
    <t>2019.8.26</t>
    <phoneticPr fontId="2" type="noConversion"/>
  </si>
  <si>
    <t>王同秀</t>
    <phoneticPr fontId="2" type="noConversion"/>
  </si>
  <si>
    <t>王小峰</t>
    <phoneticPr fontId="2" type="noConversion"/>
  </si>
  <si>
    <t>王小太</t>
    <phoneticPr fontId="2" type="noConversion"/>
  </si>
  <si>
    <t>王志荣</t>
  </si>
  <si>
    <t>LAD支架内再狭窄</t>
    <phoneticPr fontId="2" type="noConversion"/>
  </si>
  <si>
    <t>2019.8.7</t>
    <phoneticPr fontId="2" type="noConversion"/>
  </si>
  <si>
    <t>王中保</t>
    <phoneticPr fontId="2" type="noConversion"/>
  </si>
  <si>
    <t>魏桂英</t>
  </si>
  <si>
    <t>2019.9.16</t>
    <phoneticPr fontId="2" type="noConversion"/>
  </si>
  <si>
    <t>魏环</t>
  </si>
  <si>
    <t>2018.9.28</t>
    <phoneticPr fontId="2" type="noConversion"/>
  </si>
  <si>
    <t>2019.4.17</t>
    <phoneticPr fontId="2" type="noConversion"/>
  </si>
  <si>
    <t>翁行军</t>
    <phoneticPr fontId="2" type="noConversion"/>
  </si>
  <si>
    <t>徐公旗</t>
    <phoneticPr fontId="2" type="noConversion"/>
  </si>
  <si>
    <t>LAD开口处</t>
    <phoneticPr fontId="2" type="noConversion"/>
  </si>
  <si>
    <t>徐小寸</t>
    <phoneticPr fontId="2" type="noConversion"/>
  </si>
  <si>
    <t>玄树文</t>
    <phoneticPr fontId="2" type="noConversion"/>
  </si>
  <si>
    <t>薛季氏</t>
    <phoneticPr fontId="2" type="noConversion"/>
  </si>
  <si>
    <t>杨福友</t>
  </si>
  <si>
    <t>2019.4.4</t>
    <phoneticPr fontId="2" type="noConversion"/>
  </si>
  <si>
    <t>2019.10.12</t>
    <phoneticPr fontId="2" type="noConversion"/>
  </si>
  <si>
    <t>尹学梅</t>
    <phoneticPr fontId="2" type="noConversion"/>
  </si>
  <si>
    <t>于合彬</t>
    <phoneticPr fontId="2" type="noConversion"/>
  </si>
  <si>
    <t>粘巧云</t>
  </si>
  <si>
    <t>2019.8.21</t>
    <phoneticPr fontId="2" type="noConversion"/>
  </si>
  <si>
    <t>2020.4.8</t>
    <phoneticPr fontId="2" type="noConversion"/>
  </si>
  <si>
    <t>张德志</t>
    <phoneticPr fontId="2" type="noConversion"/>
  </si>
  <si>
    <t>张桂兰</t>
    <phoneticPr fontId="2" type="noConversion"/>
  </si>
  <si>
    <t>张来军</t>
    <phoneticPr fontId="2" type="noConversion"/>
  </si>
  <si>
    <t>张黎纳</t>
    <phoneticPr fontId="2" type="noConversion"/>
  </si>
  <si>
    <t>张孟启</t>
    <phoneticPr fontId="2" type="noConversion"/>
  </si>
  <si>
    <t>张民</t>
    <phoneticPr fontId="2" type="noConversion"/>
  </si>
  <si>
    <t>RCA支架内100%闭塞</t>
    <phoneticPr fontId="2" type="noConversion"/>
  </si>
  <si>
    <t>张永堂</t>
  </si>
  <si>
    <t>LM-LAD</t>
  </si>
  <si>
    <t>2018.08.23</t>
  </si>
  <si>
    <t>张振涛</t>
    <phoneticPr fontId="2" type="noConversion"/>
  </si>
  <si>
    <t>张正国</t>
  </si>
  <si>
    <t>2019.9.28</t>
    <phoneticPr fontId="2" type="noConversion"/>
  </si>
  <si>
    <t>2020.10.15</t>
    <phoneticPr fontId="2" type="noConversion"/>
  </si>
  <si>
    <t>赵庆云</t>
    <phoneticPr fontId="2" type="noConversion"/>
  </si>
  <si>
    <t>赵秀菊</t>
  </si>
  <si>
    <t>2019.1.26</t>
    <phoneticPr fontId="2" type="noConversion"/>
  </si>
  <si>
    <t>郑玲芝</t>
    <phoneticPr fontId="2" type="noConversion"/>
  </si>
  <si>
    <t>周宇</t>
    <phoneticPr fontId="2" type="noConversion"/>
  </si>
  <si>
    <t>朱二魁</t>
    <phoneticPr fontId="2" type="noConversion"/>
  </si>
  <si>
    <t>LM</t>
    <phoneticPr fontId="2" type="noConversion"/>
  </si>
  <si>
    <t>支架内100%闭塞</t>
    <phoneticPr fontId="2" type="noConversion"/>
  </si>
  <si>
    <t>糖尿病</t>
    <phoneticPr fontId="2" type="noConversion"/>
  </si>
  <si>
    <t>B受体阻滞剂</t>
    <phoneticPr fontId="2" type="noConversion"/>
  </si>
  <si>
    <t>ACEI/ARB/ARNI</t>
    <phoneticPr fontId="2" type="noConversion"/>
  </si>
  <si>
    <t>年龄</t>
    <phoneticPr fontId="2" type="noConversion"/>
  </si>
  <si>
    <t>高血压</t>
    <phoneticPr fontId="2" type="noConversion"/>
  </si>
  <si>
    <t>SGLT2I</t>
    <phoneticPr fontId="2" type="noConversion"/>
  </si>
  <si>
    <t>丁秀莲</t>
    <phoneticPr fontId="2" type="noConversion"/>
  </si>
  <si>
    <t>2018.9.24</t>
    <phoneticPr fontId="2" type="noConversion"/>
  </si>
  <si>
    <t>2018.12.28</t>
    <phoneticPr fontId="2" type="noConversion"/>
  </si>
  <si>
    <t>丁相春</t>
    <phoneticPr fontId="2" type="noConversion"/>
  </si>
  <si>
    <t>2018.3.12</t>
    <phoneticPr fontId="2" type="noConversion"/>
  </si>
  <si>
    <t>2021.3.11</t>
    <phoneticPr fontId="2" type="noConversion"/>
  </si>
  <si>
    <t>刘文梅</t>
    <phoneticPr fontId="2" type="noConversion"/>
  </si>
  <si>
    <t>2018.10.20</t>
    <phoneticPr fontId="2" type="noConversion"/>
  </si>
  <si>
    <t>张春香</t>
    <phoneticPr fontId="2" type="noConversion"/>
  </si>
  <si>
    <t>2018.1.5</t>
    <phoneticPr fontId="2" type="noConversion"/>
  </si>
  <si>
    <t>2018.11.2</t>
    <phoneticPr fontId="2" type="noConversion"/>
  </si>
  <si>
    <t>宋高炜</t>
    <phoneticPr fontId="2" type="noConversion"/>
  </si>
  <si>
    <t>LM-LAD支架内</t>
    <phoneticPr fontId="2" type="noConversion"/>
  </si>
  <si>
    <t>2018.5.11</t>
    <phoneticPr fontId="2" type="noConversion"/>
  </si>
  <si>
    <t>2019.1.24</t>
    <phoneticPr fontId="2" type="noConversion"/>
  </si>
  <si>
    <t>杨青林</t>
    <phoneticPr fontId="2" type="noConversion"/>
  </si>
  <si>
    <t>2018.2.22</t>
    <phoneticPr fontId="2" type="noConversion"/>
  </si>
  <si>
    <t>2019.3.14</t>
    <phoneticPr fontId="2" type="noConversion"/>
  </si>
  <si>
    <t>丁宝</t>
    <phoneticPr fontId="2" type="noConversion"/>
  </si>
  <si>
    <t>2018.11.23</t>
    <phoneticPr fontId="2" type="noConversion"/>
  </si>
  <si>
    <t>王小华</t>
    <phoneticPr fontId="2" type="noConversion"/>
  </si>
  <si>
    <t>2018.5.21</t>
    <phoneticPr fontId="2" type="noConversion"/>
  </si>
  <si>
    <t>2018.12.7</t>
    <phoneticPr fontId="2" type="noConversion"/>
  </si>
  <si>
    <t>于炬光</t>
    <phoneticPr fontId="2" type="noConversion"/>
  </si>
  <si>
    <t>2018.4.16</t>
    <phoneticPr fontId="2" type="noConversion"/>
  </si>
  <si>
    <t>2019.1.9</t>
    <phoneticPr fontId="2" type="noConversion"/>
  </si>
  <si>
    <t>陈俊杰</t>
    <phoneticPr fontId="2" type="noConversion"/>
  </si>
  <si>
    <t>2018.3.19</t>
    <phoneticPr fontId="2" type="noConversion"/>
  </si>
  <si>
    <t>蔡巧玲</t>
    <phoneticPr fontId="2" type="noConversion"/>
  </si>
  <si>
    <t>2018.12.31</t>
    <phoneticPr fontId="2" type="noConversion"/>
  </si>
  <si>
    <t>2019.9.11</t>
    <phoneticPr fontId="2" type="noConversion"/>
  </si>
  <si>
    <t>常玉英</t>
    <phoneticPr fontId="2" type="noConversion"/>
  </si>
  <si>
    <t>2018.10.26</t>
    <phoneticPr fontId="2" type="noConversion"/>
  </si>
  <si>
    <t>2019.11.12</t>
    <phoneticPr fontId="2" type="noConversion"/>
  </si>
  <si>
    <t>单喜妮</t>
    <phoneticPr fontId="2" type="noConversion"/>
  </si>
  <si>
    <t>2018.11.13</t>
    <phoneticPr fontId="2" type="noConversion"/>
  </si>
  <si>
    <t>2020.5.27</t>
    <phoneticPr fontId="2" type="noConversion"/>
  </si>
  <si>
    <t>2018.8.13</t>
    <phoneticPr fontId="2" type="noConversion"/>
  </si>
  <si>
    <t>2019.11.25</t>
    <phoneticPr fontId="2" type="noConversion"/>
  </si>
  <si>
    <t>张学言</t>
    <phoneticPr fontId="2" type="noConversion"/>
  </si>
  <si>
    <t>白天恩</t>
    <phoneticPr fontId="2" type="noConversion"/>
  </si>
  <si>
    <t>2018.12.5</t>
    <phoneticPr fontId="2" type="noConversion"/>
  </si>
  <si>
    <t>2019.7.19</t>
    <phoneticPr fontId="2" type="noConversion"/>
  </si>
  <si>
    <t>张全莲</t>
    <phoneticPr fontId="2" type="noConversion"/>
  </si>
  <si>
    <t>2017.10.11</t>
    <phoneticPr fontId="2" type="noConversion"/>
  </si>
  <si>
    <t>2022.8.19</t>
    <phoneticPr fontId="2" type="noConversion"/>
  </si>
  <si>
    <t>罗法群</t>
    <phoneticPr fontId="2" type="noConversion"/>
  </si>
  <si>
    <t>2018.11.11</t>
    <phoneticPr fontId="2" type="noConversion"/>
  </si>
  <si>
    <t>2017.7.14</t>
    <phoneticPr fontId="2" type="noConversion"/>
  </si>
  <si>
    <t>周增泰</t>
    <phoneticPr fontId="2" type="noConversion"/>
  </si>
  <si>
    <t>2017.11.10</t>
    <phoneticPr fontId="2" type="noConversion"/>
  </si>
  <si>
    <t>张荣轩</t>
    <phoneticPr fontId="2" type="noConversion"/>
  </si>
  <si>
    <t>2020.4.24</t>
    <phoneticPr fontId="2" type="noConversion"/>
  </si>
  <si>
    <t>2017.7.12</t>
    <phoneticPr fontId="2" type="noConversion"/>
  </si>
  <si>
    <t>既往心梗史</t>
    <phoneticPr fontId="2" type="noConversion"/>
  </si>
  <si>
    <t>阿司匹林</t>
    <phoneticPr fontId="2" type="noConversion"/>
  </si>
  <si>
    <t>替格瑞洛</t>
    <phoneticPr fontId="2" type="noConversion"/>
  </si>
  <si>
    <t>硝酸酯类</t>
    <phoneticPr fontId="2" type="noConversion"/>
  </si>
  <si>
    <t>他汀</t>
    <phoneticPr fontId="2" type="noConversion"/>
  </si>
  <si>
    <t>依折麦布</t>
    <phoneticPr fontId="2" type="noConversion"/>
  </si>
  <si>
    <t>性别</t>
    <phoneticPr fontId="2" type="noConversion"/>
  </si>
  <si>
    <t>既往脑梗死</t>
    <phoneticPr fontId="2" type="noConversion"/>
  </si>
  <si>
    <t>预扩张后MLD</t>
    <phoneticPr fontId="2" type="noConversion"/>
  </si>
  <si>
    <t>术后MLD</t>
    <phoneticPr fontId="2" type="noConversion"/>
  </si>
  <si>
    <t>术前MLD</t>
    <phoneticPr fontId="2" type="noConversion"/>
  </si>
  <si>
    <t>我院首次支架植入？</t>
    <phoneticPr fontId="2" type="noConversion"/>
  </si>
  <si>
    <t>DCB长度</t>
    <phoneticPr fontId="2" type="noConversion"/>
  </si>
  <si>
    <t>2019.6.12</t>
    <phoneticPr fontId="2" type="noConversion"/>
  </si>
  <si>
    <t>2021.9.6</t>
    <phoneticPr fontId="2" type="noConversion"/>
  </si>
  <si>
    <t>王天玉</t>
    <phoneticPr fontId="2" type="noConversion"/>
  </si>
  <si>
    <t>2019.10.23</t>
    <phoneticPr fontId="2" type="noConversion"/>
  </si>
  <si>
    <t>2020.6.3</t>
    <phoneticPr fontId="2" type="noConversion"/>
  </si>
  <si>
    <t>首次支架植入时间</t>
    <phoneticPr fontId="2" type="noConversion"/>
  </si>
  <si>
    <t>2019.5.20</t>
    <phoneticPr fontId="2" type="noConversion"/>
  </si>
  <si>
    <t>复查MLD（mm）</t>
    <phoneticPr fontId="2" type="noConversion"/>
  </si>
  <si>
    <t>术前近段</t>
    <phoneticPr fontId="2" type="noConversion"/>
  </si>
  <si>
    <t>术前远段</t>
    <phoneticPr fontId="2" type="noConversion"/>
  </si>
  <si>
    <t>首次LAD100%闭塞</t>
    <phoneticPr fontId="2" type="noConversion"/>
  </si>
  <si>
    <t>2016.10.6</t>
    <phoneticPr fontId="2" type="noConversion"/>
  </si>
  <si>
    <t>氯吡格雷</t>
    <phoneticPr fontId="2" type="noConversion"/>
  </si>
  <si>
    <t>原支架总长度</t>
    <phoneticPr fontId="2" type="noConversion"/>
  </si>
  <si>
    <t>预扩普通球囊长度</t>
    <phoneticPr fontId="2" type="noConversion"/>
  </si>
  <si>
    <t>预扩棘突球囊</t>
    <phoneticPr fontId="2" type="noConversion"/>
  </si>
  <si>
    <t>2.75*13</t>
    <phoneticPr fontId="2" type="noConversion"/>
  </si>
  <si>
    <t>无</t>
    <phoneticPr fontId="2" type="noConversion"/>
  </si>
  <si>
    <t>1.5*15、2.5*20</t>
    <phoneticPr fontId="2" type="noConversion"/>
  </si>
  <si>
    <t>原支架平均内径</t>
    <phoneticPr fontId="2" type="noConversion"/>
  </si>
  <si>
    <t>2019.11.18</t>
    <phoneticPr fontId="2" type="noConversion"/>
  </si>
  <si>
    <t>LAD近段支架内</t>
    <phoneticPr fontId="2" type="noConversion"/>
  </si>
  <si>
    <t>1，首次LAD支架后100%闭塞，植入支架</t>
    <phoneticPr fontId="2" type="noConversion"/>
  </si>
  <si>
    <t>3.5*13</t>
    <phoneticPr fontId="2" type="noConversion"/>
  </si>
  <si>
    <t>3.5*10</t>
    <phoneticPr fontId="2" type="noConversion"/>
  </si>
  <si>
    <t>首次RCA90%狭窄</t>
    <phoneticPr fontId="2" type="noConversion"/>
  </si>
  <si>
    <t>2018.4.13</t>
    <phoneticPr fontId="2" type="noConversion"/>
  </si>
  <si>
    <t>复查时心梗</t>
    <phoneticPr fontId="2" type="noConversion"/>
  </si>
  <si>
    <t>2018.10.9</t>
    <phoneticPr fontId="2" type="noConversion"/>
  </si>
  <si>
    <t>2008.10.</t>
    <phoneticPr fontId="2" type="noConversion"/>
  </si>
  <si>
    <t>1.5*15、3.5*10</t>
    <phoneticPr fontId="2" type="noConversion"/>
  </si>
  <si>
    <t>CCB</t>
    <phoneticPr fontId="2" type="noConversion"/>
  </si>
  <si>
    <t>1.5*15、2.5*8</t>
    <phoneticPr fontId="2" type="noConversion"/>
  </si>
  <si>
    <t>2.5*15</t>
    <phoneticPr fontId="2" type="noConversion"/>
  </si>
  <si>
    <t>3.25*13</t>
    <phoneticPr fontId="2" type="noConversion"/>
  </si>
  <si>
    <t>1.5*15、2.0*20、2.5*20、3.5*15</t>
    <phoneticPr fontId="2" type="noConversion"/>
  </si>
  <si>
    <t>2.0*15</t>
    <phoneticPr fontId="2" type="noConversion"/>
  </si>
  <si>
    <t>1.5*15、2.0*20</t>
    <phoneticPr fontId="2" type="noConversion"/>
  </si>
  <si>
    <t>2.5*13</t>
    <phoneticPr fontId="2" type="noConversion"/>
  </si>
  <si>
    <t>魏桂英</t>
    <phoneticPr fontId="2" type="noConversion"/>
  </si>
  <si>
    <t>2018.10.8</t>
    <phoneticPr fontId="2" type="noConversion"/>
  </si>
  <si>
    <t>1.5*20、2.5*15</t>
    <phoneticPr fontId="2" type="noConversion"/>
  </si>
  <si>
    <t>2.5*13、2.75*10、3.5*10</t>
    <phoneticPr fontId="2" type="noConversion"/>
  </si>
  <si>
    <t>1.5*20、2.0*20</t>
    <phoneticPr fontId="2" type="noConversion"/>
  </si>
  <si>
    <t>切割3.0*10</t>
    <phoneticPr fontId="2" type="noConversion"/>
  </si>
  <si>
    <t>2018.10.24</t>
    <phoneticPr fontId="2" type="noConversion"/>
  </si>
  <si>
    <t>首次RCA100%闭塞</t>
    <phoneticPr fontId="2" type="noConversion"/>
  </si>
  <si>
    <t>2014.8.15</t>
    <phoneticPr fontId="2" type="noConversion"/>
  </si>
  <si>
    <t>2.5*20</t>
    <phoneticPr fontId="2" type="noConversion"/>
  </si>
  <si>
    <t>3.0*13</t>
    <phoneticPr fontId="2" type="noConversion"/>
  </si>
  <si>
    <t>2.5*10</t>
    <phoneticPr fontId="2" type="noConversion"/>
  </si>
  <si>
    <t>再次PCI使用药物球囊</t>
    <phoneticPr fontId="2" type="noConversion"/>
  </si>
  <si>
    <t>1.5*15</t>
    <phoneticPr fontId="2" type="noConversion"/>
  </si>
  <si>
    <t>2.0*13、2.5*13</t>
    <phoneticPr fontId="2" type="noConversion"/>
  </si>
  <si>
    <t>2.75*15</t>
    <phoneticPr fontId="2" type="noConversion"/>
  </si>
  <si>
    <t>支架</t>
    <phoneticPr fontId="2" type="noConversion"/>
  </si>
  <si>
    <t>1.5*15、2.0*20、3.0*12</t>
    <phoneticPr fontId="2" type="noConversion"/>
  </si>
  <si>
    <t>3.0*13、切割2.75*10</t>
    <phoneticPr fontId="2" type="noConversion"/>
  </si>
  <si>
    <t>2.0*20</t>
    <phoneticPr fontId="2" type="noConversion"/>
  </si>
  <si>
    <t>切割2.75*10</t>
    <phoneticPr fontId="2" type="noConversion"/>
  </si>
  <si>
    <t>2018.04.13</t>
    <phoneticPr fontId="2" type="noConversion"/>
  </si>
  <si>
    <t>首次LCX90%狭窄</t>
    <phoneticPr fontId="2" type="noConversion"/>
  </si>
  <si>
    <t>2.0*20、2.75*12</t>
    <phoneticPr fontId="2" type="noConversion"/>
  </si>
  <si>
    <t>2020.5.4</t>
    <phoneticPr fontId="2" type="noConversion"/>
  </si>
  <si>
    <t>2020.9.24</t>
    <phoneticPr fontId="2" type="noConversion"/>
  </si>
  <si>
    <t>2020.6.29</t>
    <phoneticPr fontId="2" type="noConversion"/>
  </si>
  <si>
    <t>3.0*15、35*15</t>
    <phoneticPr fontId="2" type="noConversion"/>
  </si>
  <si>
    <t>2021.5.23</t>
    <phoneticPr fontId="2" type="noConversion"/>
  </si>
  <si>
    <t>首次RCA95%狭窄</t>
    <phoneticPr fontId="2" type="noConversion"/>
  </si>
  <si>
    <t>2016.10.20</t>
    <phoneticPr fontId="2" type="noConversion"/>
  </si>
  <si>
    <t>3.5*15</t>
    <phoneticPr fontId="2" type="noConversion"/>
  </si>
  <si>
    <t>2021.1.29</t>
    <phoneticPr fontId="2" type="noConversion"/>
  </si>
  <si>
    <t>2.0*20、2.75*12、3.0*12</t>
    <phoneticPr fontId="2" type="noConversion"/>
  </si>
  <si>
    <t>2016.01.18</t>
    <phoneticPr fontId="2" type="noConversion"/>
  </si>
  <si>
    <t>2019.9.20</t>
    <phoneticPr fontId="2" type="noConversion"/>
  </si>
  <si>
    <t>2019..08.07</t>
    <phoneticPr fontId="2" type="noConversion"/>
  </si>
  <si>
    <t>切割2.25*10、3.5*10</t>
    <phoneticPr fontId="2" type="noConversion"/>
  </si>
  <si>
    <t>2021.04.30</t>
    <phoneticPr fontId="2" type="noConversion"/>
  </si>
  <si>
    <t>高四臣</t>
    <phoneticPr fontId="2" type="noConversion"/>
  </si>
  <si>
    <t>2018.10.17</t>
    <phoneticPr fontId="2" type="noConversion"/>
  </si>
  <si>
    <t>2.0*15、2.5*12</t>
    <phoneticPr fontId="2" type="noConversion"/>
  </si>
  <si>
    <t>首次RCA99%狭窄</t>
    <phoneticPr fontId="2" type="noConversion"/>
  </si>
  <si>
    <t>首次LAD99%狭窄</t>
    <phoneticPr fontId="2" type="noConversion"/>
  </si>
  <si>
    <t>2018.12.07</t>
    <phoneticPr fontId="2" type="noConversion"/>
  </si>
  <si>
    <t>3.5*12</t>
    <phoneticPr fontId="2" type="noConversion"/>
  </si>
  <si>
    <t>3.5*13、4.0*12</t>
    <phoneticPr fontId="2" type="noConversion"/>
  </si>
  <si>
    <t>4.0*13</t>
    <phoneticPr fontId="2" type="noConversion"/>
  </si>
  <si>
    <t>2.0*15、2.5*15</t>
    <phoneticPr fontId="2" type="noConversion"/>
  </si>
  <si>
    <t>2019.12.3</t>
    <phoneticPr fontId="2" type="noConversion"/>
  </si>
  <si>
    <t>2022.6.7</t>
    <phoneticPr fontId="2" type="noConversion"/>
  </si>
  <si>
    <t>首次LCX100%闭塞</t>
    <phoneticPr fontId="2" type="noConversion"/>
  </si>
  <si>
    <t>2.5*12</t>
    <phoneticPr fontId="2" type="noConversion"/>
  </si>
  <si>
    <t>徐小存</t>
    <phoneticPr fontId="2" type="noConversion"/>
  </si>
  <si>
    <t>李秀荣</t>
    <phoneticPr fontId="2" type="noConversion"/>
  </si>
  <si>
    <t>2021.11.13</t>
    <phoneticPr fontId="2" type="noConversion"/>
  </si>
  <si>
    <t>齐学民</t>
    <phoneticPr fontId="2" type="noConversion"/>
  </si>
  <si>
    <t>2019.10.7</t>
    <phoneticPr fontId="2" type="noConversion"/>
  </si>
  <si>
    <t>黄玉荣</t>
    <phoneticPr fontId="2" type="noConversion"/>
  </si>
  <si>
    <t>2020.05.19</t>
    <phoneticPr fontId="2" type="noConversion"/>
  </si>
  <si>
    <t>2017.10.17</t>
    <phoneticPr fontId="2" type="noConversion"/>
  </si>
  <si>
    <t>2018.10.19</t>
    <phoneticPr fontId="2" type="noConversion"/>
  </si>
  <si>
    <t>2019.10.25</t>
    <phoneticPr fontId="2" type="noConversion"/>
  </si>
  <si>
    <t>2010.8.04</t>
    <phoneticPr fontId="2" type="noConversion"/>
  </si>
  <si>
    <t>切割2.5*10</t>
    <phoneticPr fontId="2" type="noConversion"/>
  </si>
  <si>
    <t>DCB释放压力</t>
    <phoneticPr fontId="2" type="noConversion"/>
  </si>
  <si>
    <t>2016.07.15</t>
    <phoneticPr fontId="2" type="noConversion"/>
  </si>
  <si>
    <t>2.0*10</t>
    <phoneticPr fontId="2" type="noConversion"/>
  </si>
  <si>
    <t>2021.08.18</t>
    <phoneticPr fontId="2" type="noConversion"/>
  </si>
  <si>
    <t>2020.01.17</t>
    <phoneticPr fontId="2" type="noConversion"/>
  </si>
  <si>
    <t>2.75*8、4.0*12</t>
    <phoneticPr fontId="2" type="noConversion"/>
  </si>
  <si>
    <t>CABG</t>
    <phoneticPr fontId="2" type="noConversion"/>
  </si>
  <si>
    <t>首次LAD95%狭窄</t>
    <phoneticPr fontId="2" type="noConversion"/>
  </si>
  <si>
    <t>2019.02.20</t>
    <phoneticPr fontId="2" type="noConversion"/>
  </si>
  <si>
    <t>3.0*12</t>
    <phoneticPr fontId="2" type="noConversion"/>
  </si>
  <si>
    <t>首次LAD90%狭窄</t>
    <phoneticPr fontId="2" type="noConversion"/>
  </si>
  <si>
    <t>2012.09.04</t>
    <phoneticPr fontId="2" type="noConversion"/>
  </si>
  <si>
    <t>2.0*13、2.75*13</t>
    <phoneticPr fontId="2" type="noConversion"/>
  </si>
  <si>
    <t>2.75*13、切割2.5*10</t>
    <phoneticPr fontId="2" type="noConversion"/>
  </si>
  <si>
    <t>2.0*15、2.5*15、3.0*15</t>
    <phoneticPr fontId="2" type="noConversion"/>
  </si>
  <si>
    <t>2.0*15、3.5*12</t>
    <phoneticPr fontId="2" type="noConversion"/>
  </si>
  <si>
    <t>切割3.5*10</t>
    <phoneticPr fontId="2" type="noConversion"/>
  </si>
  <si>
    <t>2017.02.10</t>
    <phoneticPr fontId="2" type="noConversion"/>
  </si>
  <si>
    <t>2018.11.07</t>
    <phoneticPr fontId="2" type="noConversion"/>
  </si>
  <si>
    <t>首次RCA85%狭窄</t>
    <phoneticPr fontId="2" type="noConversion"/>
  </si>
  <si>
    <t>2.0*15、4.0*12</t>
    <phoneticPr fontId="2" type="noConversion"/>
  </si>
  <si>
    <t>2019.3.7</t>
    <phoneticPr fontId="2" type="noConversion"/>
  </si>
  <si>
    <t>3.5*9</t>
    <phoneticPr fontId="2" type="noConversion"/>
  </si>
  <si>
    <t>2014.12.24</t>
    <phoneticPr fontId="2" type="noConversion"/>
  </si>
  <si>
    <t>2020.8.5</t>
    <phoneticPr fontId="2" type="noConversion"/>
  </si>
  <si>
    <t>2019.08.05</t>
    <phoneticPr fontId="2" type="noConversion"/>
  </si>
  <si>
    <t>2019.11.21</t>
    <phoneticPr fontId="2" type="noConversion"/>
  </si>
  <si>
    <t>3.0*12、3.5*12</t>
    <phoneticPr fontId="2" type="noConversion"/>
  </si>
  <si>
    <t>2021.4.22</t>
    <phoneticPr fontId="2" type="noConversion"/>
  </si>
  <si>
    <t>2.0*15、2.75*12</t>
    <phoneticPr fontId="2" type="noConversion"/>
  </si>
  <si>
    <t>切割2.75*6、3.5*10</t>
    <phoneticPr fontId="2" type="noConversion"/>
  </si>
  <si>
    <t>2018.09.05</t>
    <phoneticPr fontId="2" type="noConversion"/>
  </si>
  <si>
    <t>2021.03.16</t>
    <phoneticPr fontId="2" type="noConversion"/>
  </si>
  <si>
    <t>首次LAD85%狭窄</t>
    <phoneticPr fontId="2" type="noConversion"/>
  </si>
  <si>
    <t>2018.10.23</t>
    <phoneticPr fontId="2" type="noConversion"/>
  </si>
  <si>
    <t>2018.10.10</t>
    <phoneticPr fontId="2" type="noConversion"/>
  </si>
  <si>
    <t>2020.3.12</t>
    <phoneticPr fontId="2" type="noConversion"/>
  </si>
  <si>
    <t>1.2*15</t>
    <phoneticPr fontId="2" type="noConversion"/>
  </si>
  <si>
    <t>2.5*13、切割2.75*10</t>
    <phoneticPr fontId="2" type="noConversion"/>
  </si>
  <si>
    <t>2.5*12、4.0*12</t>
    <phoneticPr fontId="2" type="noConversion"/>
  </si>
  <si>
    <t>2018.04.21</t>
    <phoneticPr fontId="2" type="noConversion"/>
  </si>
  <si>
    <t>首次LAD狭窄</t>
    <phoneticPr fontId="2" type="noConversion"/>
  </si>
  <si>
    <t>1.5*15、3.25*10</t>
    <phoneticPr fontId="2" type="noConversion"/>
  </si>
  <si>
    <t>2011.12.26</t>
    <phoneticPr fontId="2" type="noConversion"/>
  </si>
  <si>
    <t>1.5*15、2.0*15、2.5*15、2.5*12、3.0*15、3.0*15</t>
    <phoneticPr fontId="2" type="noConversion"/>
  </si>
  <si>
    <t>首次LCX95%狭窄</t>
    <phoneticPr fontId="2" type="noConversion"/>
  </si>
  <si>
    <t>2013.01.30</t>
    <phoneticPr fontId="2" type="noConversion"/>
  </si>
  <si>
    <t>2.0*20、2.75*12、2.75*6</t>
    <phoneticPr fontId="2" type="noConversion"/>
  </si>
  <si>
    <t>2018.07.31</t>
    <phoneticPr fontId="2" type="noConversion"/>
  </si>
  <si>
    <t>切割2.5*10、切割3.0*10</t>
    <phoneticPr fontId="2" type="noConversion"/>
  </si>
  <si>
    <t>1.5*20、2.0*20、3.0*15</t>
    <phoneticPr fontId="2" type="noConversion"/>
  </si>
  <si>
    <t>3.0*15</t>
    <phoneticPr fontId="2" type="noConversion"/>
  </si>
  <si>
    <t>2019.12.25</t>
    <phoneticPr fontId="2" type="noConversion"/>
  </si>
  <si>
    <t>2.0*20、2.5*12</t>
    <phoneticPr fontId="2" type="noConversion"/>
  </si>
  <si>
    <t>2.5*12、3.5*12</t>
    <phoneticPr fontId="2" type="noConversion"/>
  </si>
  <si>
    <t>2.25*12、3.0*15</t>
    <phoneticPr fontId="2" type="noConversion"/>
  </si>
  <si>
    <t>2019.09.11</t>
    <phoneticPr fontId="2" type="noConversion"/>
  </si>
  <si>
    <t>2.75*12、2.75*9</t>
    <phoneticPr fontId="2" type="noConversion"/>
  </si>
  <si>
    <t>2.75*12</t>
    <phoneticPr fontId="2" type="noConversion"/>
  </si>
  <si>
    <t>首次LAD80%狭窄</t>
    <phoneticPr fontId="2" type="noConversion"/>
  </si>
  <si>
    <t>2018.06.27</t>
    <phoneticPr fontId="2" type="noConversion"/>
  </si>
  <si>
    <t>3.0*10</t>
    <phoneticPr fontId="2" type="noConversion"/>
  </si>
  <si>
    <t>3.0*20</t>
    <phoneticPr fontId="2" type="noConversion"/>
  </si>
  <si>
    <t>2018.05.17</t>
    <phoneticPr fontId="2" type="noConversion"/>
  </si>
  <si>
    <t>2019.03.16</t>
    <phoneticPr fontId="2" type="noConversion"/>
  </si>
  <si>
    <t>2.5*20、4.0*12</t>
    <phoneticPr fontId="2" type="noConversion"/>
  </si>
  <si>
    <t>2018.08.01</t>
    <phoneticPr fontId="2" type="noConversion"/>
  </si>
  <si>
    <t>首次LCX80%狭窄</t>
    <phoneticPr fontId="2" type="noConversion"/>
  </si>
  <si>
    <t>2016.1.15</t>
    <phoneticPr fontId="2" type="noConversion"/>
  </si>
  <si>
    <t>2015.11.09</t>
    <phoneticPr fontId="2" type="noConversion"/>
  </si>
  <si>
    <t>3.25*13、3.5*12</t>
    <phoneticPr fontId="2" type="noConversion"/>
  </si>
  <si>
    <t>2.75*8</t>
    <phoneticPr fontId="2" type="noConversion"/>
  </si>
  <si>
    <t>2019.11.04</t>
    <phoneticPr fontId="2" type="noConversion"/>
  </si>
  <si>
    <t>2018.12.20</t>
    <phoneticPr fontId="2" type="noConversion"/>
  </si>
  <si>
    <t>2016.12.30</t>
    <phoneticPr fontId="2" type="noConversion"/>
  </si>
  <si>
    <t>2.5*12、3.5*9</t>
    <phoneticPr fontId="2" type="noConversion"/>
  </si>
  <si>
    <t>2.5*12、3.0*12</t>
    <phoneticPr fontId="2" type="noConversion"/>
  </si>
  <si>
    <t>切割3.5*6</t>
    <phoneticPr fontId="2" type="noConversion"/>
  </si>
  <si>
    <t>首次OM85%狭窄</t>
    <phoneticPr fontId="2" type="noConversion"/>
  </si>
  <si>
    <t>2017.12.08</t>
    <phoneticPr fontId="2" type="noConversion"/>
  </si>
  <si>
    <t>2.5*12、2.75*9</t>
    <phoneticPr fontId="2" type="noConversion"/>
  </si>
  <si>
    <t>2019.05.27</t>
    <phoneticPr fontId="2" type="noConversion"/>
  </si>
  <si>
    <t>2017.02.08</t>
    <phoneticPr fontId="2" type="noConversion"/>
  </si>
  <si>
    <t>2.5*8、3.5*8</t>
    <phoneticPr fontId="2" type="noConversion"/>
  </si>
  <si>
    <t>首次D175%狭窄</t>
    <phoneticPr fontId="2" type="noConversion"/>
  </si>
  <si>
    <t>2020.03.28</t>
    <phoneticPr fontId="2" type="noConversion"/>
  </si>
  <si>
    <t>2018.01.10</t>
    <phoneticPr fontId="2" type="noConversion"/>
  </si>
  <si>
    <t>2018.04.09</t>
    <phoneticPr fontId="2" type="noConversion"/>
  </si>
  <si>
    <t>2018.08.29</t>
    <phoneticPr fontId="2" type="noConversion"/>
  </si>
  <si>
    <t>2019.02.18</t>
    <phoneticPr fontId="2" type="noConversion"/>
  </si>
  <si>
    <t>2017.05.16</t>
    <phoneticPr fontId="2" type="noConversion"/>
  </si>
  <si>
    <t>2016.04.30</t>
    <phoneticPr fontId="2" type="noConversion"/>
  </si>
  <si>
    <t>2.5*20、3.0*15</t>
    <phoneticPr fontId="2" type="noConversion"/>
  </si>
  <si>
    <t>DCB维持时间</t>
    <phoneticPr fontId="2" type="noConversion"/>
  </si>
  <si>
    <t>首次对角支80%狭窄</t>
    <phoneticPr fontId="2" type="noConversion"/>
  </si>
  <si>
    <t>2018.02.24</t>
    <phoneticPr fontId="2" type="noConversion"/>
  </si>
  <si>
    <t>2018.03.05</t>
    <phoneticPr fontId="2" type="noConversion"/>
  </si>
  <si>
    <t>2020.05.15</t>
    <phoneticPr fontId="2" type="noConversion"/>
  </si>
  <si>
    <t>3.5*8</t>
    <phoneticPr fontId="2" type="noConversion"/>
  </si>
  <si>
    <t>2018.06.19</t>
    <phoneticPr fontId="2" type="noConversion"/>
  </si>
  <si>
    <t>2019.06.27</t>
    <phoneticPr fontId="2" type="noConversion"/>
  </si>
  <si>
    <t>4.0*12</t>
    <phoneticPr fontId="2" type="noConversion"/>
  </si>
  <si>
    <t>2018.07.18</t>
    <phoneticPr fontId="2" type="noConversion"/>
  </si>
  <si>
    <t>2018.01.17</t>
    <phoneticPr fontId="2" type="noConversion"/>
  </si>
  <si>
    <t>30*8</t>
    <phoneticPr fontId="2" type="noConversion"/>
  </si>
  <si>
    <t>3.25*13、3.25*15</t>
    <phoneticPr fontId="2" type="noConversion"/>
  </si>
  <si>
    <t>2.25*13、3.0*12</t>
    <phoneticPr fontId="2" type="noConversion"/>
  </si>
  <si>
    <t>2016.08.17</t>
    <phoneticPr fontId="2" type="noConversion"/>
  </si>
  <si>
    <t>2016.05.24</t>
    <phoneticPr fontId="2" type="noConversion"/>
  </si>
  <si>
    <t>切割2.5*6</t>
    <phoneticPr fontId="2" type="noConversion"/>
  </si>
  <si>
    <t>2019.06.24</t>
    <phoneticPr fontId="2" type="noConversion"/>
  </si>
  <si>
    <t>2020.05.08</t>
    <phoneticPr fontId="2" type="noConversion"/>
  </si>
  <si>
    <t>2.5*20、4.5*12</t>
    <phoneticPr fontId="2" type="noConversion"/>
  </si>
  <si>
    <t>2017.11.27</t>
    <phoneticPr fontId="2" type="noConversion"/>
  </si>
  <si>
    <t>首次RCA80%狭窄</t>
    <phoneticPr fontId="2" type="noConversion"/>
  </si>
  <si>
    <t>2020.07.13</t>
    <phoneticPr fontId="2" type="noConversion"/>
  </si>
  <si>
    <t>3.0*15、3.5*12</t>
    <phoneticPr fontId="2" type="noConversion"/>
  </si>
  <si>
    <t>2019.03.19</t>
    <phoneticPr fontId="2" type="noConversion"/>
  </si>
  <si>
    <t>1.5*15、2.5*12</t>
    <phoneticPr fontId="2" type="noConversion"/>
  </si>
  <si>
    <t>2016.09.29</t>
    <phoneticPr fontId="2" type="noConversion"/>
  </si>
  <si>
    <t>2018.03.29</t>
    <phoneticPr fontId="2" type="noConversion"/>
  </si>
  <si>
    <t>2.0*15、3.5*8</t>
    <phoneticPr fontId="2" type="noConversion"/>
  </si>
  <si>
    <t>3.5*10、4.0*10</t>
    <phoneticPr fontId="2" type="noConversion"/>
  </si>
  <si>
    <t>2.5*20、3.0*15、3.5*15</t>
    <phoneticPr fontId="2" type="noConversion"/>
  </si>
  <si>
    <t>2018.05.09</t>
    <phoneticPr fontId="2" type="noConversion"/>
  </si>
  <si>
    <t>3.0*6</t>
    <phoneticPr fontId="2" type="noConversion"/>
  </si>
  <si>
    <t>2018.03.28</t>
    <phoneticPr fontId="2" type="noConversion"/>
  </si>
  <si>
    <t>2018.10.16</t>
    <phoneticPr fontId="2" type="noConversion"/>
  </si>
  <si>
    <t>首次OM95%狭窄</t>
    <phoneticPr fontId="2" type="noConversion"/>
  </si>
  <si>
    <t>2017.10.26</t>
    <phoneticPr fontId="2" type="noConversion"/>
  </si>
  <si>
    <t>2.0*15、2.0*15</t>
    <phoneticPr fontId="2" type="noConversion"/>
  </si>
  <si>
    <t>2018.3.16</t>
    <phoneticPr fontId="2" type="noConversion"/>
  </si>
  <si>
    <t>2.5*15、3.0*12</t>
    <phoneticPr fontId="2" type="noConversion"/>
  </si>
  <si>
    <t>切割3.0*20</t>
    <phoneticPr fontId="2" type="noConversion"/>
  </si>
  <si>
    <t>2020.04.17</t>
    <phoneticPr fontId="2" type="noConversion"/>
  </si>
  <si>
    <t>2.5*15、2.75*12、3.5*12</t>
    <phoneticPr fontId="2" type="noConversion"/>
  </si>
  <si>
    <t>2019.06.19</t>
    <phoneticPr fontId="2" type="noConversion"/>
  </si>
  <si>
    <t>2019外院</t>
    <phoneticPr fontId="2" type="noConversion"/>
  </si>
  <si>
    <t>2.5*10、2.75*12</t>
    <phoneticPr fontId="2" type="noConversion"/>
  </si>
  <si>
    <t>2.25*12、3.25*10</t>
    <phoneticPr fontId="2" type="noConversion"/>
  </si>
  <si>
    <t>2017.07.14</t>
    <phoneticPr fontId="2" type="noConversion"/>
  </si>
  <si>
    <t>2017.02.27</t>
    <phoneticPr fontId="2" type="noConversion"/>
  </si>
  <si>
    <t>3.5*12、4.0*12</t>
    <phoneticPr fontId="2" type="noConversion"/>
  </si>
  <si>
    <t>2.5*8、3.0*8、3.0*15</t>
    <phoneticPr fontId="2" type="noConversion"/>
  </si>
  <si>
    <t>2017.11.29</t>
    <phoneticPr fontId="2" type="noConversion"/>
  </si>
  <si>
    <t>首次LCX狭窄</t>
    <phoneticPr fontId="2" type="noConversion"/>
  </si>
  <si>
    <t>4.0*8</t>
    <phoneticPr fontId="2" type="noConversion"/>
  </si>
  <si>
    <t>切割3.75*10、切割4.0*10</t>
    <phoneticPr fontId="2" type="noConversion"/>
  </si>
  <si>
    <t>2.0*15、3.0*12</t>
    <phoneticPr fontId="2" type="noConversion"/>
  </si>
  <si>
    <t>切割2.75*6</t>
    <phoneticPr fontId="2" type="noConversion"/>
  </si>
  <si>
    <t>2.75*9</t>
    <phoneticPr fontId="2" type="noConversion"/>
  </si>
  <si>
    <t>2017.07.05</t>
    <phoneticPr fontId="2" type="noConversion"/>
  </si>
  <si>
    <t>2018.07.12</t>
    <phoneticPr fontId="2" type="noConversion"/>
  </si>
  <si>
    <t>2.75*15、3.25*15、3.5*9</t>
    <phoneticPr fontId="2" type="noConversion"/>
  </si>
  <si>
    <t>2015.12.23</t>
    <phoneticPr fontId="2" type="noConversion"/>
  </si>
  <si>
    <t>2.5*15、2.75*12</t>
    <phoneticPr fontId="2" type="noConversion"/>
  </si>
  <si>
    <t>2.0*20、3.5*12</t>
    <phoneticPr fontId="2" type="noConversion"/>
  </si>
  <si>
    <t>2.0*20、2.75*20</t>
    <phoneticPr fontId="2" type="noConversion"/>
  </si>
  <si>
    <t>2.0*20、275*20、3.5*20</t>
    <phoneticPr fontId="2" type="noConversion"/>
  </si>
  <si>
    <t>2016.01.30</t>
    <phoneticPr fontId="2" type="noConversion"/>
  </si>
  <si>
    <t>首次LAD75%狭窄</t>
    <phoneticPr fontId="2" type="noConversion"/>
  </si>
  <si>
    <t>2018.12.18</t>
    <phoneticPr fontId="2" type="noConversion"/>
  </si>
  <si>
    <t>2018.02.14</t>
    <phoneticPr fontId="2" type="noConversion"/>
  </si>
  <si>
    <t>首次LCX99%狭窄</t>
    <phoneticPr fontId="2" type="noConversion"/>
  </si>
  <si>
    <t>2020.04.01</t>
    <phoneticPr fontId="2" type="noConversion"/>
  </si>
  <si>
    <t>2.0*15、5.5*15</t>
    <phoneticPr fontId="2" type="noConversion"/>
  </si>
  <si>
    <t>首次LM80%狭窄</t>
    <phoneticPr fontId="2" type="noConversion"/>
  </si>
  <si>
    <t>2.0*15、3.5*9</t>
    <phoneticPr fontId="2" type="noConversion"/>
  </si>
  <si>
    <t>2017.09.22</t>
    <phoneticPr fontId="2" type="noConversion"/>
  </si>
  <si>
    <t>2019.05.14</t>
    <phoneticPr fontId="2" type="noConversion"/>
  </si>
  <si>
    <t>使用棘突球囊</t>
    <phoneticPr fontId="2" type="noConversion"/>
  </si>
  <si>
    <t>使用切割球囊</t>
    <phoneticPr fontId="2" type="noConversion"/>
  </si>
  <si>
    <t>2021.09.16</t>
    <phoneticPr fontId="2" type="noConversion"/>
  </si>
  <si>
    <t>2022.2.11</t>
    <phoneticPr fontId="2" type="noConversion"/>
  </si>
  <si>
    <t>2020.07.10.</t>
    <phoneticPr fontId="2" type="noConversion"/>
  </si>
  <si>
    <t>2019.03.12</t>
    <phoneticPr fontId="2" type="noConversion"/>
  </si>
  <si>
    <t>2019.12.15</t>
    <phoneticPr fontId="2" type="noConversion"/>
  </si>
  <si>
    <t>2021.10.</t>
    <phoneticPr fontId="2" type="noConversion"/>
  </si>
  <si>
    <t>2019.9.6</t>
    <phoneticPr fontId="2" type="noConversion"/>
  </si>
  <si>
    <t>2020.9.28</t>
    <phoneticPr fontId="2" type="noConversion"/>
  </si>
  <si>
    <t>2019.06.12</t>
    <phoneticPr fontId="2" type="noConversion"/>
  </si>
  <si>
    <t>2020.12.14</t>
    <phoneticPr fontId="2" type="noConversion"/>
  </si>
  <si>
    <t>2020.12.21</t>
    <phoneticPr fontId="2" type="noConversion"/>
  </si>
  <si>
    <t>2.5*12、2.75*12</t>
    <phoneticPr fontId="2" type="noConversion"/>
  </si>
  <si>
    <t>2016.10.06</t>
    <phoneticPr fontId="2" type="noConversion"/>
  </si>
  <si>
    <t>2016.20.16</t>
    <phoneticPr fontId="2" type="noConversion"/>
  </si>
  <si>
    <t>2019.07.10.</t>
    <phoneticPr fontId="2" type="noConversion"/>
  </si>
  <si>
    <t>2018.11.17</t>
    <phoneticPr fontId="2" type="noConversion"/>
  </si>
  <si>
    <t>88.1.1</t>
    <phoneticPr fontId="2" type="noConversion"/>
  </si>
  <si>
    <t>复查近段</t>
    <phoneticPr fontId="2" type="noConversion"/>
  </si>
  <si>
    <t>复查远段</t>
    <phoneticPr fontId="2" type="noConversion"/>
  </si>
  <si>
    <t>复查参考血管直径</t>
    <phoneticPr fontId="2" type="noConversion"/>
  </si>
  <si>
    <t>复查狭窄率</t>
    <phoneticPr fontId="2" type="noConversion"/>
  </si>
  <si>
    <t>RISR间隔时间</t>
    <phoneticPr fontId="2" type="noConversion"/>
  </si>
  <si>
    <t>ISR间隔时间</t>
    <phoneticPr fontId="2" type="noConversion"/>
  </si>
  <si>
    <t>1</t>
    <phoneticPr fontId="2" type="noConversion"/>
  </si>
  <si>
    <t>3</t>
    <phoneticPr fontId="2" type="noConversion"/>
  </si>
  <si>
    <t>108</t>
    <phoneticPr fontId="2" type="noConversion"/>
  </si>
  <si>
    <t>26</t>
    <phoneticPr fontId="2" type="noConversion"/>
  </si>
  <si>
    <t>24</t>
    <phoneticPr fontId="2" type="noConversion"/>
  </si>
  <si>
    <t>107</t>
    <phoneticPr fontId="2" type="noConversion"/>
  </si>
  <si>
    <t>5</t>
    <phoneticPr fontId="2" type="noConversion"/>
  </si>
  <si>
    <t>144</t>
    <phoneticPr fontId="2" type="noConversion"/>
  </si>
  <si>
    <t>91</t>
    <phoneticPr fontId="2" type="noConversion"/>
  </si>
  <si>
    <t>10</t>
    <phoneticPr fontId="2" type="noConversion"/>
  </si>
  <si>
    <t>19</t>
    <phoneticPr fontId="2" type="noConversion"/>
  </si>
  <si>
    <t>12</t>
    <phoneticPr fontId="2" type="noConversion"/>
  </si>
  <si>
    <t>96</t>
    <phoneticPr fontId="2" type="noConversion"/>
  </si>
  <si>
    <t>6</t>
    <phoneticPr fontId="2" type="noConversion"/>
  </si>
  <si>
    <t>36</t>
    <phoneticPr fontId="2" type="noConversion"/>
  </si>
  <si>
    <t>60</t>
    <phoneticPr fontId="2" type="noConversion"/>
  </si>
  <si>
    <t>74</t>
    <phoneticPr fontId="2" type="noConversion"/>
  </si>
  <si>
    <t>13</t>
    <phoneticPr fontId="2" type="noConversion"/>
  </si>
  <si>
    <t>DCB直径</t>
    <phoneticPr fontId="2" type="noConversion"/>
  </si>
  <si>
    <t>裸金属支架</t>
    <phoneticPr fontId="2" type="noConversion"/>
  </si>
  <si>
    <t>原支架数量</t>
    <phoneticPr fontId="2" type="noConversion"/>
  </si>
  <si>
    <t>术前参考血管直径</t>
    <phoneticPr fontId="2" type="noConversion"/>
  </si>
  <si>
    <t>预扩后狭窄率</t>
    <phoneticPr fontId="2" type="noConversion"/>
  </si>
  <si>
    <t>术后狭窄率</t>
    <phoneticPr fontId="2" type="noConversion"/>
  </si>
  <si>
    <t>有无再次血运重建</t>
    <phoneticPr fontId="2" type="noConversion"/>
  </si>
  <si>
    <t>0</t>
    <phoneticPr fontId="2" type="noConversion"/>
  </si>
  <si>
    <t>基-急性心肌梗死</t>
    <phoneticPr fontId="2" type="noConversion"/>
  </si>
  <si>
    <t>基-糖化血红蛋白（%）</t>
    <phoneticPr fontId="2" type="noConversion"/>
  </si>
  <si>
    <t>基-BNP</t>
    <phoneticPr fontId="2" type="noConversion"/>
  </si>
  <si>
    <t>基-纤维蛋白原（g/L)</t>
    <phoneticPr fontId="2" type="noConversion"/>
  </si>
  <si>
    <t>基-D-2聚体(mg/L)</t>
    <phoneticPr fontId="2" type="noConversion"/>
  </si>
  <si>
    <t>基-总胆红素（umol/l)</t>
    <phoneticPr fontId="2" type="noConversion"/>
  </si>
  <si>
    <t>基-谷草转氨酶</t>
    <phoneticPr fontId="2" type="noConversion"/>
  </si>
  <si>
    <t>基-白蛋白（g/L)</t>
    <phoneticPr fontId="2" type="noConversion"/>
  </si>
  <si>
    <t>基-肌酐</t>
    <phoneticPr fontId="2" type="noConversion"/>
  </si>
  <si>
    <t>基-尿酸</t>
    <phoneticPr fontId="2" type="noConversion"/>
  </si>
  <si>
    <t>基-肾小球滤过率（ml/min/1.73m^2)</t>
    <phoneticPr fontId="2" type="noConversion"/>
  </si>
  <si>
    <t>基-C反应蛋白（mg/L）</t>
    <phoneticPr fontId="2" type="noConversion"/>
  </si>
  <si>
    <t>基-降钙素原（ng/ml)</t>
    <phoneticPr fontId="2" type="noConversion"/>
  </si>
  <si>
    <t>基-TC</t>
    <phoneticPr fontId="2" type="noConversion"/>
  </si>
  <si>
    <t>基-TG</t>
    <phoneticPr fontId="2" type="noConversion"/>
  </si>
  <si>
    <t>基-HDL</t>
    <phoneticPr fontId="2" type="noConversion"/>
  </si>
  <si>
    <t>基-LDL</t>
    <phoneticPr fontId="2" type="noConversion"/>
  </si>
  <si>
    <t>基-脂蛋白(a）(g/L）</t>
    <phoneticPr fontId="2" type="noConversion"/>
  </si>
  <si>
    <t>基-血小板绝对值</t>
    <phoneticPr fontId="2" type="noConversion"/>
  </si>
  <si>
    <t>基-中性粒细胞绝对值</t>
    <phoneticPr fontId="2" type="noConversion"/>
  </si>
  <si>
    <t>基-淋巴细胞绝对值</t>
    <phoneticPr fontId="2" type="noConversion"/>
  </si>
  <si>
    <t>基-红细胞分布宽度(%)</t>
    <phoneticPr fontId="2" type="noConversion"/>
  </si>
  <si>
    <t>基-血小板分布宽度(fL)</t>
    <phoneticPr fontId="2" type="noConversion"/>
  </si>
  <si>
    <t>复-BNP（pg/ml）</t>
    <phoneticPr fontId="2" type="noConversion"/>
  </si>
  <si>
    <t>复-纤维蛋白原（g/L)</t>
    <phoneticPr fontId="2" type="noConversion"/>
  </si>
  <si>
    <t>复-D-2聚体(mg/L)</t>
    <phoneticPr fontId="2" type="noConversion"/>
  </si>
  <si>
    <t>复-糖化血红蛋白（%）</t>
    <phoneticPr fontId="2" type="noConversion"/>
  </si>
  <si>
    <t>复-总胆红素（umol/l)</t>
    <phoneticPr fontId="2" type="noConversion"/>
  </si>
  <si>
    <t>复-谷草转氨酶</t>
    <phoneticPr fontId="2" type="noConversion"/>
  </si>
  <si>
    <t>复-白蛋白（g/L)</t>
    <phoneticPr fontId="2" type="noConversion"/>
  </si>
  <si>
    <t>复-肌酐</t>
    <phoneticPr fontId="2" type="noConversion"/>
  </si>
  <si>
    <t>复-尿酸</t>
    <phoneticPr fontId="2" type="noConversion"/>
  </si>
  <si>
    <t>复-肾小球滤过率（ml/min/1.73m^2)</t>
    <phoneticPr fontId="2" type="noConversion"/>
  </si>
  <si>
    <t>复-C反应蛋白（mg/L）</t>
    <phoneticPr fontId="2" type="noConversion"/>
  </si>
  <si>
    <t>复-降钙素原（ng/ml)</t>
    <phoneticPr fontId="2" type="noConversion"/>
  </si>
  <si>
    <t>复-TC</t>
    <phoneticPr fontId="2" type="noConversion"/>
  </si>
  <si>
    <t>复-TG</t>
    <phoneticPr fontId="2" type="noConversion"/>
  </si>
  <si>
    <t>复-HDL</t>
    <phoneticPr fontId="2" type="noConversion"/>
  </si>
  <si>
    <t>复-LDL(mmol/L)</t>
    <phoneticPr fontId="2" type="noConversion"/>
  </si>
  <si>
    <t>复-脂蛋白（a)（g/L)</t>
    <phoneticPr fontId="2" type="noConversion"/>
  </si>
  <si>
    <t>复-血小板计数</t>
    <phoneticPr fontId="2" type="noConversion"/>
  </si>
  <si>
    <t>复-中性粒细胞绝对值</t>
    <phoneticPr fontId="2" type="noConversion"/>
  </si>
  <si>
    <t>复-淋巴细胞绝对值</t>
    <phoneticPr fontId="2" type="noConversion"/>
  </si>
  <si>
    <t>复-红细胞分布宽度</t>
    <phoneticPr fontId="2" type="noConversion"/>
  </si>
  <si>
    <t>复-血小板分布宽度</t>
    <phoneticPr fontId="2" type="noConversion"/>
  </si>
  <si>
    <t>术前狭窄率</t>
    <phoneticPr fontId="2" type="noConversion"/>
  </si>
  <si>
    <t>基-NLR</t>
    <phoneticPr fontId="2" type="noConversion"/>
  </si>
  <si>
    <t>基-PLR</t>
    <phoneticPr fontId="2" type="noConversion"/>
  </si>
  <si>
    <t>复-NLR</t>
    <phoneticPr fontId="2" type="noConversion"/>
  </si>
  <si>
    <t>复-PLR</t>
    <phoneticPr fontId="2" type="noConversion"/>
  </si>
  <si>
    <t>晚期管腔丢失</t>
    <phoneticPr fontId="2" type="noConversion"/>
  </si>
  <si>
    <t>增益百分比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</si>
</sst>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_);[Red]\(0\)"/>
    <numFmt numFmtId="178" formatCode="0.00_);[Red]\(0.00\)"/>
    <numFmt numFmtId="179" formatCode="0.0%"/>
  </numFmts>
  <fonts count="8">
    <font>
      <sz val="12"/>
      <color theme="1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4"/>
      <charset val="134"/>
      <scheme val="minor"/>
    </font>
    <font>
      <sz val="12"/>
      <color rgb="FFFF0000"/>
      <name val="等线"/>
      <family val="4"/>
      <charset val="134"/>
      <scheme val="minor"/>
    </font>
    <font>
      <sz val="12"/>
      <name val="等线"/>
      <family val="2"/>
      <charset val="134"/>
      <scheme val="minor"/>
    </font>
    <font>
      <sz val="12"/>
      <name val="等线"/>
      <family val="4"/>
      <charset val="134"/>
      <scheme val="minor"/>
    </font>
    <font>
      <sz val="12"/>
      <color rgb="FFFF0035"/>
      <name val="等线"/>
      <family val="4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0" borderId="0" xfId="0" applyFont="1">
      <alignment vertical="center"/>
    </xf>
    <xf numFmtId="0" fontId="0" fillId="0" borderId="0" xfId="0" applyAlignment="1">
      <alignment vertical="center"/>
    </xf>
    <xf numFmtId="0" fontId="0" fillId="3" borderId="0" xfId="0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0" fillId="0" borderId="0" xfId="0" applyFill="1" applyAlignment="1">
      <alignment horizontal="right"/>
    </xf>
    <xf numFmtId="0" fontId="0" fillId="0" borderId="0" xfId="0" applyFill="1" applyAlignment="1">
      <alignment horizontal="right" vertical="center"/>
    </xf>
    <xf numFmtId="0" fontId="0" fillId="0" borderId="0" xfId="0" applyFill="1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 vertical="center"/>
    </xf>
    <xf numFmtId="49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49" fontId="3" fillId="0" borderId="0" xfId="0" applyNumberFormat="1" applyFont="1" applyAlignment="1">
      <alignment horizontal="left" vertic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57" fontId="0" fillId="0" borderId="0" xfId="0" applyNumberFormat="1" applyAlignment="1">
      <alignment horizontal="right" vertical="center"/>
    </xf>
    <xf numFmtId="0" fontId="5" fillId="0" borderId="0" xfId="0" applyFont="1" applyFill="1" applyAlignment="1">
      <alignment horizontal="right" vertical="center"/>
    </xf>
    <xf numFmtId="0" fontId="5" fillId="5" borderId="0" xfId="0" applyFont="1" applyFill="1" applyAlignment="1">
      <alignment horizontal="left" vertical="center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 vertical="center"/>
    </xf>
    <xf numFmtId="0" fontId="4" fillId="0" borderId="0" xfId="0" applyFont="1" applyFill="1" applyAlignment="1">
      <alignment horizontal="right"/>
    </xf>
    <xf numFmtId="0" fontId="0" fillId="0" borderId="0" xfId="0" applyFill="1" applyAlignment="1">
      <alignment vertical="center"/>
    </xf>
    <xf numFmtId="0" fontId="3" fillId="0" borderId="0" xfId="0" applyFont="1" applyFill="1">
      <alignment vertical="center"/>
    </xf>
    <xf numFmtId="0" fontId="0" fillId="5" borderId="0" xfId="0" applyFill="1" applyAlignment="1">
      <alignment horizontal="right" vertical="center"/>
    </xf>
    <xf numFmtId="0" fontId="0" fillId="5" borderId="0" xfId="0" applyFill="1">
      <alignment vertical="center"/>
    </xf>
    <xf numFmtId="0" fontId="0" fillId="5" borderId="0" xfId="0" applyFill="1" applyAlignment="1">
      <alignment horizontal="right"/>
    </xf>
    <xf numFmtId="0" fontId="3" fillId="5" borderId="0" xfId="0" applyFont="1" applyFill="1" applyAlignment="1">
      <alignment horizontal="right"/>
    </xf>
    <xf numFmtId="14" fontId="0" fillId="5" borderId="0" xfId="0" applyNumberFormat="1" applyFill="1" applyAlignment="1">
      <alignment horizontal="right"/>
    </xf>
    <xf numFmtId="0" fontId="3" fillId="5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 vertical="center"/>
    </xf>
    <xf numFmtId="0" fontId="4" fillId="5" borderId="0" xfId="0" applyFont="1" applyFill="1" applyAlignment="1">
      <alignment horizontal="right"/>
    </xf>
    <xf numFmtId="0" fontId="5" fillId="6" borderId="0" xfId="0" applyFont="1" applyFill="1" applyAlignment="1">
      <alignment horizontal="right" vertical="center"/>
    </xf>
    <xf numFmtId="0" fontId="0" fillId="6" borderId="0" xfId="0" applyFill="1">
      <alignment vertical="center"/>
    </xf>
    <xf numFmtId="0" fontId="0" fillId="6" borderId="0" xfId="0" applyFill="1" applyAlignment="1">
      <alignment horizontal="right" vertical="center"/>
    </xf>
    <xf numFmtId="0" fontId="0" fillId="6" borderId="0" xfId="0" applyFill="1" applyAlignment="1">
      <alignment horizontal="right"/>
    </xf>
    <xf numFmtId="0" fontId="3" fillId="6" borderId="0" xfId="0" applyFont="1" applyFill="1" applyAlignment="1">
      <alignment horizontal="right"/>
    </xf>
    <xf numFmtId="14" fontId="0" fillId="6" borderId="0" xfId="0" applyNumberFormat="1" applyFill="1" applyAlignment="1">
      <alignment horizontal="right"/>
    </xf>
    <xf numFmtId="0" fontId="3" fillId="6" borderId="0" xfId="0" applyFont="1" applyFill="1" applyAlignment="1">
      <alignment horizontal="right" vertical="center"/>
    </xf>
    <xf numFmtId="0" fontId="4" fillId="6" borderId="0" xfId="0" applyFont="1" applyFill="1" applyAlignment="1">
      <alignment horizontal="right" vertical="center"/>
    </xf>
    <xf numFmtId="0" fontId="4" fillId="6" borderId="0" xfId="0" applyFont="1" applyFill="1" applyAlignment="1">
      <alignment horizontal="right"/>
    </xf>
    <xf numFmtId="0" fontId="0" fillId="0" borderId="0" xfId="0" applyFont="1" applyAlignment="1">
      <alignment horizontal="right" vertical="center"/>
    </xf>
    <xf numFmtId="0" fontId="0" fillId="0" borderId="0" xfId="0" applyFont="1" applyFill="1" applyAlignment="1">
      <alignment horizontal="right" vertical="center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14" fontId="6" fillId="6" borderId="0" xfId="0" applyNumberFormat="1" applyFont="1" applyFill="1" applyAlignment="1">
      <alignment horizontal="right" vertical="center"/>
    </xf>
    <xf numFmtId="14" fontId="6" fillId="5" borderId="0" xfId="0" applyNumberFormat="1" applyFont="1" applyFill="1" applyAlignment="1">
      <alignment horizontal="right" vertical="center"/>
    </xf>
    <xf numFmtId="0" fontId="6" fillId="0" borderId="0" xfId="0" applyFont="1" applyFill="1">
      <alignment vertical="center"/>
    </xf>
    <xf numFmtId="0" fontId="6" fillId="0" borderId="0" xfId="0" applyFont="1" applyFill="1" applyAlignment="1">
      <alignment horizontal="left" vertical="center"/>
    </xf>
    <xf numFmtId="49" fontId="6" fillId="0" borderId="0" xfId="0" applyNumberFormat="1" applyFont="1" applyFill="1" applyAlignment="1">
      <alignment horizontal="left" vertical="center"/>
    </xf>
    <xf numFmtId="0" fontId="6" fillId="0" borderId="0" xfId="0" applyFont="1" applyFill="1" applyAlignment="1">
      <alignment horizontal="left"/>
    </xf>
    <xf numFmtId="0" fontId="6" fillId="0" borderId="0" xfId="0" applyFont="1" applyFill="1" applyAlignment="1">
      <alignment horizontal="center"/>
    </xf>
    <xf numFmtId="0" fontId="6" fillId="0" borderId="0" xfId="0" applyFont="1" applyFill="1" applyAlignment="1">
      <alignment horizontal="right"/>
    </xf>
    <xf numFmtId="0" fontId="6" fillId="0" borderId="0" xfId="0" applyFont="1" applyFill="1" applyAlignment="1">
      <alignment horizontal="right" vertical="center"/>
    </xf>
    <xf numFmtId="0" fontId="6" fillId="0" borderId="0" xfId="0" applyFont="1" applyAlignment="1">
      <alignment horizontal="center"/>
    </xf>
    <xf numFmtId="0" fontId="6" fillId="6" borderId="0" xfId="0" applyFont="1" applyFill="1" applyAlignment="1">
      <alignment horizontal="right" vertical="center"/>
    </xf>
    <xf numFmtId="0" fontId="6" fillId="5" borderId="0" xfId="0" applyFont="1" applyFill="1" applyAlignment="1">
      <alignment horizontal="right" vertical="center"/>
    </xf>
    <xf numFmtId="0" fontId="4" fillId="0" borderId="0" xfId="0" applyFont="1" applyFill="1">
      <alignment vertical="center"/>
    </xf>
    <xf numFmtId="0" fontId="4" fillId="6" borderId="0" xfId="0" applyFont="1" applyFill="1">
      <alignment vertical="center"/>
    </xf>
    <xf numFmtId="0" fontId="4" fillId="5" borderId="0" xfId="0" applyFont="1" applyFill="1">
      <alignment vertical="center"/>
    </xf>
    <xf numFmtId="0" fontId="1" fillId="0" borderId="0" xfId="0" applyFont="1" applyAlignment="1">
      <alignment horizontal="left" vertical="center"/>
    </xf>
    <xf numFmtId="0" fontId="6" fillId="6" borderId="0" xfId="0" applyFont="1" applyFill="1">
      <alignment vertical="center"/>
    </xf>
    <xf numFmtId="0" fontId="6" fillId="5" borderId="0" xfId="0" applyFont="1" applyFill="1">
      <alignment vertic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/>
    </xf>
    <xf numFmtId="0" fontId="6" fillId="6" borderId="0" xfId="0" applyFont="1" applyFill="1" applyAlignment="1">
      <alignment horizontal="right"/>
    </xf>
    <xf numFmtId="0" fontId="6" fillId="5" borderId="0" xfId="0" applyFont="1" applyFill="1" applyAlignment="1">
      <alignment horizontal="right"/>
    </xf>
    <xf numFmtId="0" fontId="7" fillId="0" borderId="0" xfId="0" applyFont="1" applyAlignment="1">
      <alignment horizontal="left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right" vertical="center"/>
    </xf>
    <xf numFmtId="0" fontId="7" fillId="6" borderId="0" xfId="0" applyFont="1" applyFill="1" applyAlignment="1">
      <alignment horizontal="right" vertical="center"/>
    </xf>
    <xf numFmtId="0" fontId="7" fillId="5" borderId="0" xfId="0" applyFont="1" applyFill="1" applyAlignment="1">
      <alignment horizontal="right"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right" vertical="center"/>
    </xf>
    <xf numFmtId="0" fontId="1" fillId="0" borderId="0" xfId="0" applyFont="1" applyAlignment="1">
      <alignment horizontal="right" vertical="center"/>
    </xf>
    <xf numFmtId="49" fontId="0" fillId="0" borderId="0" xfId="0" applyNumberFormat="1" applyFill="1" applyAlignment="1">
      <alignment horizontal="right" vertical="center"/>
    </xf>
    <xf numFmtId="49" fontId="0" fillId="0" borderId="0" xfId="0" applyNumberFormat="1" applyFill="1" applyAlignment="1">
      <alignment horizontal="right"/>
    </xf>
    <xf numFmtId="49" fontId="6" fillId="0" borderId="0" xfId="0" applyNumberFormat="1" applyFont="1" applyFill="1" applyAlignment="1">
      <alignment horizontal="right" vertical="center"/>
    </xf>
    <xf numFmtId="176" fontId="0" fillId="3" borderId="0" xfId="0" applyNumberFormat="1" applyFill="1" applyAlignment="1">
      <alignment horizontal="left" vertical="center"/>
    </xf>
    <xf numFmtId="176" fontId="0" fillId="0" borderId="0" xfId="0" applyNumberFormat="1" applyFill="1" applyAlignment="1">
      <alignment horizontal="right" vertical="center"/>
    </xf>
    <xf numFmtId="176" fontId="0" fillId="0" borderId="0" xfId="0" applyNumberFormat="1" applyFill="1">
      <alignment vertical="center"/>
    </xf>
    <xf numFmtId="10" fontId="0" fillId="3" borderId="0" xfId="0" applyNumberFormat="1" applyFill="1" applyAlignment="1">
      <alignment horizontal="left" vertical="center"/>
    </xf>
    <xf numFmtId="10" fontId="0" fillId="0" borderId="0" xfId="0" applyNumberFormat="1" applyFill="1" applyAlignment="1">
      <alignment horizontal="right" vertical="center"/>
    </xf>
    <xf numFmtId="10" fontId="0" fillId="0" borderId="0" xfId="0" applyNumberFormat="1" applyFill="1">
      <alignment vertical="center"/>
    </xf>
    <xf numFmtId="49" fontId="0" fillId="0" borderId="0" xfId="0" applyNumberFormat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177" fontId="4" fillId="0" borderId="0" xfId="0" applyNumberFormat="1" applyFont="1" applyAlignment="1">
      <alignment horizontal="right"/>
    </xf>
    <xf numFmtId="177" fontId="6" fillId="0" borderId="0" xfId="0" applyNumberFormat="1" applyFont="1" applyAlignment="1">
      <alignment horizontal="right" vertical="center"/>
    </xf>
    <xf numFmtId="177" fontId="0" fillId="0" borderId="0" xfId="0" applyNumberFormat="1" applyAlignment="1">
      <alignment horizontal="right"/>
    </xf>
    <xf numFmtId="177" fontId="7" fillId="0" borderId="0" xfId="0" applyNumberFormat="1" applyFont="1" applyAlignment="1">
      <alignment horizontal="right" vertical="center"/>
    </xf>
    <xf numFmtId="177" fontId="4" fillId="0" borderId="0" xfId="0" applyNumberFormat="1" applyFont="1" applyAlignment="1">
      <alignment horizontal="right" vertical="center"/>
    </xf>
    <xf numFmtId="177" fontId="6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/>
    </xf>
    <xf numFmtId="177" fontId="3" fillId="0" borderId="0" xfId="0" applyNumberFormat="1" applyFont="1" applyAlignment="1">
      <alignment horizontal="right" vertical="center"/>
    </xf>
    <xf numFmtId="177" fontId="6" fillId="0" borderId="0" xfId="0" applyNumberFormat="1" applyFont="1" applyFill="1" applyAlignment="1">
      <alignment horizontal="right"/>
    </xf>
    <xf numFmtId="178" fontId="0" fillId="0" borderId="0" xfId="0" applyNumberFormat="1">
      <alignment vertical="center"/>
    </xf>
    <xf numFmtId="178" fontId="4" fillId="0" borderId="0" xfId="0" applyNumberFormat="1" applyFont="1">
      <alignment vertical="center"/>
    </xf>
    <xf numFmtId="14" fontId="6" fillId="0" borderId="0" xfId="0" applyNumberFormat="1" applyFont="1" applyFill="1" applyAlignment="1">
      <alignment horizontal="right" vertical="center"/>
    </xf>
    <xf numFmtId="14" fontId="6" fillId="0" borderId="0" xfId="0" applyNumberFormat="1" applyFont="1" applyFill="1" applyAlignment="1">
      <alignment horizontal="right"/>
    </xf>
    <xf numFmtId="0" fontId="0" fillId="0" borderId="0" xfId="0" applyAlignment="1"/>
    <xf numFmtId="0" fontId="6" fillId="0" borderId="0" xfId="0" applyFont="1" applyAlignme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9" fontId="6" fillId="0" borderId="0" xfId="0" applyNumberFormat="1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/>
    <xf numFmtId="0" fontId="4" fillId="0" borderId="0" xfId="0" applyFont="1" applyAlignment="1"/>
    <xf numFmtId="0" fontId="6" fillId="0" borderId="0" xfId="0" applyFont="1" applyFill="1" applyAlignment="1"/>
    <xf numFmtId="0" fontId="3" fillId="0" borderId="0" xfId="0" applyFont="1" applyAlignment="1">
      <alignment vertical="center"/>
    </xf>
    <xf numFmtId="49" fontId="0" fillId="0" borderId="0" xfId="0" applyNumberFormat="1" applyAlignment="1"/>
    <xf numFmtId="14" fontId="0" fillId="0" borderId="0" xfId="0" applyNumberFormat="1" applyFill="1" applyAlignment="1">
      <alignment horizontal="right"/>
    </xf>
    <xf numFmtId="176" fontId="4" fillId="0" borderId="0" xfId="0" applyNumberFormat="1" applyFont="1" applyFill="1" applyAlignment="1">
      <alignment horizontal="right" vertical="center"/>
    </xf>
    <xf numFmtId="178" fontId="3" fillId="3" borderId="0" xfId="0" applyNumberFormat="1" applyFont="1" applyFill="1" applyAlignment="1">
      <alignment horizontal="left" vertical="center"/>
    </xf>
    <xf numFmtId="179" fontId="3" fillId="3" borderId="0" xfId="0" applyNumberFormat="1" applyFont="1" applyFill="1" applyAlignment="1">
      <alignment horizontal="left" vertical="center"/>
    </xf>
    <xf numFmtId="179" fontId="4" fillId="0" borderId="0" xfId="0" applyNumberFormat="1" applyFont="1">
      <alignment vertical="center"/>
    </xf>
    <xf numFmtId="179" fontId="0" fillId="0" borderId="0" xfId="0" applyNumberFormat="1">
      <alignment vertical="center"/>
    </xf>
    <xf numFmtId="0" fontId="0" fillId="0" borderId="0" xfId="0" applyNumberFormat="1" applyFill="1" applyAlignment="1">
      <alignment horizontal="right" vertical="center"/>
    </xf>
    <xf numFmtId="179" fontId="0" fillId="0" borderId="0" xfId="0" applyNumberFormat="1" applyFont="1" applyAlignment="1">
      <alignment horizontal="right" vertical="center"/>
    </xf>
    <xf numFmtId="178" fontId="0" fillId="0" borderId="0" xfId="0" applyNumberFormat="1" applyAlignment="1">
      <alignment horizontal="left" vertical="center"/>
    </xf>
    <xf numFmtId="178" fontId="0" fillId="3" borderId="0" xfId="0" applyNumberFormat="1" applyFill="1" applyAlignment="1">
      <alignment horizontal="left" vertical="center"/>
    </xf>
    <xf numFmtId="178" fontId="0" fillId="0" borderId="0" xfId="0" applyNumberFormat="1" applyFill="1" applyAlignment="1">
      <alignment horizontal="right" vertical="center"/>
    </xf>
    <xf numFmtId="178" fontId="0" fillId="0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3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148991-F1C2-1F4C-94DC-4F7EE3C6C36F}">
  <dimension ref="A1:DK148"/>
  <sheetViews>
    <sheetView tabSelected="1" zoomScale="150" zoomScaleNormal="129" workbookViewId="0">
      <pane xSplit="3" ySplit="1" topLeftCell="BL2" activePane="bottomRight" state="frozen"/>
      <selection pane="topRight" activeCell="C1" sqref="C1"/>
      <selection pane="bottomLeft" activeCell="A2" sqref="A2"/>
      <selection pane="bottomRight" activeCell="CP1" sqref="CP1"/>
    </sheetView>
  </sheetViews>
  <sheetFormatPr baseColWidth="10" defaultRowHeight="16"/>
  <cols>
    <col min="1" max="1" width="14.5" customWidth="1"/>
    <col min="4" max="5" width="15" customWidth="1"/>
    <col min="6" max="6" width="10.83203125" style="106"/>
    <col min="7" max="7" width="10.83203125" style="66"/>
    <col min="8" max="8" width="10.83203125" style="9"/>
    <col min="9" max="9" width="10.83203125" style="16"/>
    <col min="10" max="14" width="16.5" style="6" customWidth="1"/>
    <col min="15" max="15" width="16.5" customWidth="1"/>
    <col min="16" max="16" width="15" customWidth="1"/>
    <col min="17" max="17" width="13.33203125" style="1" customWidth="1"/>
    <col min="18" max="24" width="13.33203125" customWidth="1"/>
    <col min="25" max="25" width="10.83203125" style="2"/>
    <col min="27" max="27" width="11.83203125" customWidth="1"/>
    <col min="29" max="29" width="10.83203125" style="137"/>
    <col min="32" max="32" width="10.83203125" style="116"/>
    <col min="34" max="34" width="10.83203125" style="137"/>
    <col min="36" max="37" width="10.83203125" style="137"/>
    <col min="38" max="38" width="10.83203125" style="41"/>
    <col min="39" max="40" width="13.83203125" style="16" customWidth="1"/>
    <col min="41" max="41" width="10.83203125" style="16"/>
    <col min="42" max="42" width="10.6640625" style="16" customWidth="1"/>
    <col min="43" max="43" width="13.83203125" style="16" customWidth="1"/>
    <col min="44" max="44" width="13.83203125" style="101" customWidth="1"/>
    <col min="45" max="45" width="13.83203125" style="104" customWidth="1"/>
    <col min="46" max="46" width="13.83203125" style="143" customWidth="1"/>
    <col min="47" max="47" width="10.83203125" style="49"/>
    <col min="75" max="76" width="10.83203125" style="116"/>
    <col min="79" max="88" width="10.83203125" style="2"/>
    <col min="89" max="89" width="10.83203125" style="41"/>
    <col min="90" max="91" width="10.83203125" style="15"/>
    <col min="111" max="112" width="10.83203125" style="116"/>
  </cols>
  <sheetData>
    <row r="1" spans="1:115" s="1" customFormat="1">
      <c r="A1" s="1" t="s">
        <v>5</v>
      </c>
      <c r="B1" s="1" t="s">
        <v>0</v>
      </c>
      <c r="C1" s="1" t="s">
        <v>1</v>
      </c>
      <c r="D1" s="1" t="s">
        <v>280</v>
      </c>
      <c r="E1" s="1" t="s">
        <v>287</v>
      </c>
      <c r="F1" s="106" t="s">
        <v>580</v>
      </c>
      <c r="G1" s="72" t="s">
        <v>3</v>
      </c>
      <c r="H1" s="9" t="s">
        <v>579</v>
      </c>
      <c r="I1" s="15" t="s">
        <v>4</v>
      </c>
      <c r="J1" s="6" t="s">
        <v>208</v>
      </c>
      <c r="K1" s="6" t="s">
        <v>81</v>
      </c>
      <c r="L1" s="6" t="s">
        <v>99</v>
      </c>
      <c r="M1" s="6" t="s">
        <v>45</v>
      </c>
      <c r="N1" s="6" t="s">
        <v>207</v>
      </c>
      <c r="O1" s="1" t="s">
        <v>2</v>
      </c>
      <c r="P1" s="1" t="s">
        <v>600</v>
      </c>
      <c r="Q1" s="12" t="s">
        <v>296</v>
      </c>
      <c r="R1" s="12" t="s">
        <v>297</v>
      </c>
      <c r="S1" s="12" t="s">
        <v>556</v>
      </c>
      <c r="T1" s="12" t="s">
        <v>557</v>
      </c>
      <c r="U1" s="12" t="s">
        <v>599</v>
      </c>
      <c r="V1" s="12" t="s">
        <v>281</v>
      </c>
      <c r="W1" s="12" t="s">
        <v>386</v>
      </c>
      <c r="X1" s="12" t="s">
        <v>479</v>
      </c>
      <c r="Y1" s="33" t="s">
        <v>601</v>
      </c>
      <c r="Z1" s="11" t="s">
        <v>295</v>
      </c>
      <c r="AA1" s="11" t="s">
        <v>301</v>
      </c>
      <c r="AB1" s="13" t="s">
        <v>279</v>
      </c>
      <c r="AC1" s="135" t="s">
        <v>652</v>
      </c>
      <c r="AD1" s="13" t="s">
        <v>290</v>
      </c>
      <c r="AE1" s="13" t="s">
        <v>291</v>
      </c>
      <c r="AF1" s="134" t="s">
        <v>602</v>
      </c>
      <c r="AG1" s="13" t="s">
        <v>277</v>
      </c>
      <c r="AH1" s="135" t="s">
        <v>603</v>
      </c>
      <c r="AI1" s="13" t="s">
        <v>278</v>
      </c>
      <c r="AJ1" s="135" t="s">
        <v>604</v>
      </c>
      <c r="AK1" s="135" t="s">
        <v>658</v>
      </c>
      <c r="AL1" s="40" t="s">
        <v>4</v>
      </c>
      <c r="AM1" s="10" t="s">
        <v>605</v>
      </c>
      <c r="AN1" s="10" t="s">
        <v>333</v>
      </c>
      <c r="AO1" s="10" t="s">
        <v>289</v>
      </c>
      <c r="AP1" s="10" t="s">
        <v>575</v>
      </c>
      <c r="AQ1" s="10" t="s">
        <v>576</v>
      </c>
      <c r="AR1" s="99" t="s">
        <v>577</v>
      </c>
      <c r="AS1" s="102" t="s">
        <v>578</v>
      </c>
      <c r="AT1" s="141" t="s">
        <v>657</v>
      </c>
      <c r="AU1" s="48" t="s">
        <v>3</v>
      </c>
      <c r="AV1" s="1" t="s">
        <v>212</v>
      </c>
      <c r="AW1" s="1" t="s">
        <v>275</v>
      </c>
      <c r="AX1" s="1" t="s">
        <v>276</v>
      </c>
      <c r="AY1" s="1" t="s">
        <v>269</v>
      </c>
      <c r="AZ1" s="1" t="s">
        <v>213</v>
      </c>
      <c r="BA1" s="1" t="s">
        <v>209</v>
      </c>
      <c r="BB1" s="1" t="s">
        <v>607</v>
      </c>
      <c r="BC1" s="1" t="s">
        <v>608</v>
      </c>
      <c r="BD1" s="1" t="s">
        <v>609</v>
      </c>
      <c r="BE1" s="1" t="s">
        <v>610</v>
      </c>
      <c r="BF1" s="1" t="s">
        <v>611</v>
      </c>
      <c r="BG1" s="1" t="s">
        <v>612</v>
      </c>
      <c r="BH1" s="1" t="s">
        <v>613</v>
      </c>
      <c r="BI1" s="1" t="s">
        <v>614</v>
      </c>
      <c r="BJ1" s="1" t="s">
        <v>615</v>
      </c>
      <c r="BK1" s="1" t="s">
        <v>616</v>
      </c>
      <c r="BL1" s="1" t="s">
        <v>617</v>
      </c>
      <c r="BM1" s="1" t="s">
        <v>618</v>
      </c>
      <c r="BN1" s="1" t="s">
        <v>619</v>
      </c>
      <c r="BO1" s="1" t="s">
        <v>620</v>
      </c>
      <c r="BP1" s="1" t="s">
        <v>621</v>
      </c>
      <c r="BQ1" s="1" t="s">
        <v>622</v>
      </c>
      <c r="BR1" s="1" t="s">
        <v>623</v>
      </c>
      <c r="BS1" s="1" t="s">
        <v>624</v>
      </c>
      <c r="BT1" s="1" t="s">
        <v>625</v>
      </c>
      <c r="BU1" s="1" t="s">
        <v>626</v>
      </c>
      <c r="BV1" s="1" t="s">
        <v>627</v>
      </c>
      <c r="BW1" s="140" t="s">
        <v>653</v>
      </c>
      <c r="BX1" s="140" t="s">
        <v>654</v>
      </c>
      <c r="BY1" s="1" t="s">
        <v>628</v>
      </c>
      <c r="BZ1" s="1" t="s">
        <v>629</v>
      </c>
      <c r="CA1" s="2" t="s">
        <v>270</v>
      </c>
      <c r="CB1" s="2" t="s">
        <v>294</v>
      </c>
      <c r="CC1" s="2" t="s">
        <v>271</v>
      </c>
      <c r="CD1" s="2" t="s">
        <v>210</v>
      </c>
      <c r="CE1" s="2" t="s">
        <v>211</v>
      </c>
      <c r="CF1" s="2" t="s">
        <v>313</v>
      </c>
      <c r="CG1" s="2" t="s">
        <v>272</v>
      </c>
      <c r="CH1" s="2" t="s">
        <v>273</v>
      </c>
      <c r="CI1" s="2" t="s">
        <v>274</v>
      </c>
      <c r="CJ1" s="2" t="s">
        <v>214</v>
      </c>
      <c r="CK1" s="40" t="s">
        <v>4</v>
      </c>
      <c r="CL1" s="15" t="s">
        <v>309</v>
      </c>
      <c r="CM1" s="38" t="s">
        <v>633</v>
      </c>
      <c r="CN1" s="9" t="s">
        <v>630</v>
      </c>
      <c r="CO1" s="1" t="s">
        <v>631</v>
      </c>
      <c r="CP1" s="1" t="s">
        <v>632</v>
      </c>
      <c r="CQ1" s="1" t="s">
        <v>634</v>
      </c>
      <c r="CR1" s="1" t="s">
        <v>635</v>
      </c>
      <c r="CS1" s="1" t="s">
        <v>636</v>
      </c>
      <c r="CT1" s="1" t="s">
        <v>637</v>
      </c>
      <c r="CU1" s="1" t="s">
        <v>638</v>
      </c>
      <c r="CV1" s="1" t="s">
        <v>639</v>
      </c>
      <c r="CW1" s="1" t="s">
        <v>640</v>
      </c>
      <c r="CX1" s="1" t="s">
        <v>641</v>
      </c>
      <c r="CY1" s="1" t="s">
        <v>642</v>
      </c>
      <c r="CZ1" s="1" t="s">
        <v>643</v>
      </c>
      <c r="DA1" s="1" t="s">
        <v>644</v>
      </c>
      <c r="DB1" s="1" t="s">
        <v>645</v>
      </c>
      <c r="DC1" s="1" t="s">
        <v>646</v>
      </c>
      <c r="DD1" s="1" t="s">
        <v>647</v>
      </c>
      <c r="DE1" s="1" t="s">
        <v>648</v>
      </c>
      <c r="DF1" s="1" t="s">
        <v>649</v>
      </c>
      <c r="DG1" s="140" t="s">
        <v>655</v>
      </c>
      <c r="DH1" s="140" t="s">
        <v>656</v>
      </c>
      <c r="DI1" s="1" t="s">
        <v>650</v>
      </c>
      <c r="DJ1" s="1" t="s">
        <v>651</v>
      </c>
    </row>
    <row r="2" spans="1:115" ht="15" customHeight="1">
      <c r="A2" s="2">
        <v>1</v>
      </c>
      <c r="B2" s="1">
        <v>3341488</v>
      </c>
      <c r="C2" s="3" t="s">
        <v>131</v>
      </c>
      <c r="D2" s="2" t="s">
        <v>405</v>
      </c>
      <c r="E2" s="2" t="s">
        <v>404</v>
      </c>
      <c r="F2" s="109" t="s">
        <v>587</v>
      </c>
      <c r="G2" s="71" t="s">
        <v>573</v>
      </c>
      <c r="H2" s="120">
        <v>7</v>
      </c>
      <c r="I2" s="14" t="s">
        <v>132</v>
      </c>
      <c r="J2" s="6">
        <v>0</v>
      </c>
      <c r="K2" s="7">
        <v>0</v>
      </c>
      <c r="L2" s="73">
        <v>0</v>
      </c>
      <c r="M2" s="6">
        <v>1</v>
      </c>
      <c r="N2" s="6">
        <v>0</v>
      </c>
      <c r="O2" s="4" t="s">
        <v>17</v>
      </c>
      <c r="P2" s="62">
        <v>0</v>
      </c>
      <c r="Q2" s="1" t="s">
        <v>406</v>
      </c>
      <c r="R2" s="2" t="s">
        <v>368</v>
      </c>
      <c r="S2" s="2">
        <v>1</v>
      </c>
      <c r="T2">
        <v>0</v>
      </c>
      <c r="U2" s="57">
        <v>4</v>
      </c>
      <c r="V2" s="57">
        <v>20</v>
      </c>
      <c r="W2" s="30">
        <v>10</v>
      </c>
      <c r="X2" s="57">
        <v>50</v>
      </c>
      <c r="Y2" s="5">
        <v>2</v>
      </c>
      <c r="Z2" s="57">
        <v>63</v>
      </c>
      <c r="AA2" s="57">
        <v>4</v>
      </c>
      <c r="AB2" s="57">
        <v>1.04</v>
      </c>
      <c r="AC2" s="139">
        <f>1-(AB2/AF2)</f>
        <v>0.64864864864864868</v>
      </c>
      <c r="AD2" s="57">
        <v>2.92</v>
      </c>
      <c r="AE2" s="57">
        <v>3.04</v>
      </c>
      <c r="AF2" s="117">
        <f t="shared" ref="AF2:AF33" si="0">AD2*2/3+AE2*1/3</f>
        <v>2.96</v>
      </c>
      <c r="AG2" s="57">
        <v>3</v>
      </c>
      <c r="AH2" s="136">
        <v>0</v>
      </c>
      <c r="AI2" s="57">
        <v>2.94</v>
      </c>
      <c r="AJ2" s="136">
        <f t="shared" ref="AJ2:AJ33" si="1">1-(AI2/AF2)</f>
        <v>6.7567567567567988E-3</v>
      </c>
      <c r="AK2" s="136">
        <f>AC2-AJ2</f>
        <v>0.64189189189189189</v>
      </c>
      <c r="AL2" s="42" t="s">
        <v>132</v>
      </c>
      <c r="AM2" s="58">
        <v>1</v>
      </c>
      <c r="AN2" s="58">
        <v>1</v>
      </c>
      <c r="AO2" s="58">
        <v>1.44</v>
      </c>
      <c r="AP2" s="58">
        <v>3.1</v>
      </c>
      <c r="AQ2" s="58">
        <v>3.01</v>
      </c>
      <c r="AR2" s="100">
        <f t="shared" ref="AR2:AR33" si="2">AP2*2/3+AQ2*1/3</f>
        <v>3.0700000000000003</v>
      </c>
      <c r="AS2" s="103">
        <f>1-(AO2/AR2)</f>
        <v>0.53094462540716614</v>
      </c>
      <c r="AT2" s="142">
        <f>AI2-AO2</f>
        <v>1.5</v>
      </c>
      <c r="AU2" s="51" t="s">
        <v>573</v>
      </c>
      <c r="AV2" s="2">
        <v>59</v>
      </c>
      <c r="AW2" s="2">
        <v>1</v>
      </c>
      <c r="AX2" s="90">
        <v>0</v>
      </c>
      <c r="AY2" s="2">
        <v>0</v>
      </c>
      <c r="AZ2" s="7">
        <v>1</v>
      </c>
      <c r="BA2" s="7">
        <v>1</v>
      </c>
      <c r="BB2" s="2">
        <v>1</v>
      </c>
      <c r="BC2" s="2">
        <v>7.45</v>
      </c>
      <c r="BD2">
        <v>1236</v>
      </c>
      <c r="BE2">
        <v>6.49</v>
      </c>
      <c r="BF2">
        <v>0.31</v>
      </c>
      <c r="BG2">
        <v>6.6</v>
      </c>
      <c r="BH2">
        <v>5</v>
      </c>
      <c r="BI2">
        <v>45.1</v>
      </c>
      <c r="BJ2">
        <v>68</v>
      </c>
      <c r="BK2">
        <v>455</v>
      </c>
      <c r="BL2">
        <v>105</v>
      </c>
      <c r="BM2">
        <v>6.94</v>
      </c>
      <c r="BN2">
        <v>0.03</v>
      </c>
      <c r="BO2">
        <v>4.54</v>
      </c>
      <c r="BP2">
        <v>2.14</v>
      </c>
      <c r="BQ2">
        <v>0.65</v>
      </c>
      <c r="BR2">
        <v>2.86</v>
      </c>
      <c r="BS2">
        <v>0.19</v>
      </c>
      <c r="BT2">
        <v>193</v>
      </c>
      <c r="BU2">
        <v>5.64</v>
      </c>
      <c r="BV2">
        <v>1.05</v>
      </c>
      <c r="BW2" s="116">
        <f>BU2/BV2</f>
        <v>5.371428571428571</v>
      </c>
      <c r="BX2" s="116">
        <f>BT2/BV2</f>
        <v>183.8095238095238</v>
      </c>
      <c r="BY2">
        <v>15.29</v>
      </c>
      <c r="BZ2">
        <v>16.86</v>
      </c>
      <c r="CA2" s="5">
        <v>1</v>
      </c>
      <c r="CB2" s="5">
        <v>2</v>
      </c>
      <c r="CC2" s="5">
        <v>1</v>
      </c>
      <c r="CD2" s="5">
        <v>1</v>
      </c>
      <c r="CE2" s="2">
        <v>0</v>
      </c>
      <c r="CF2" s="5">
        <v>1</v>
      </c>
      <c r="CG2" s="5">
        <v>1</v>
      </c>
      <c r="CH2" s="5">
        <v>1</v>
      </c>
      <c r="CI2" s="5">
        <v>2</v>
      </c>
      <c r="CJ2" s="5">
        <v>2</v>
      </c>
      <c r="CK2" s="42" t="s">
        <v>132</v>
      </c>
      <c r="CL2" s="2">
        <v>1</v>
      </c>
      <c r="CM2" s="2">
        <v>6.85</v>
      </c>
      <c r="CN2" s="2">
        <v>35000</v>
      </c>
      <c r="CO2" s="2">
        <v>4.17</v>
      </c>
      <c r="CP2" s="2">
        <v>0.28000000000000003</v>
      </c>
      <c r="CQ2" s="2">
        <v>6.7</v>
      </c>
      <c r="CR2" s="2">
        <v>11</v>
      </c>
      <c r="CS2" s="2">
        <v>43.7</v>
      </c>
      <c r="CT2">
        <v>916.1</v>
      </c>
      <c r="CU2">
        <v>328</v>
      </c>
      <c r="CV2">
        <v>4.82</v>
      </c>
      <c r="CW2">
        <v>3.2</v>
      </c>
      <c r="CX2">
        <v>0.5</v>
      </c>
      <c r="CY2">
        <v>4.05</v>
      </c>
      <c r="CZ2">
        <v>2.31</v>
      </c>
      <c r="DA2">
        <v>0.61</v>
      </c>
      <c r="DB2">
        <v>2.74</v>
      </c>
      <c r="DC2">
        <v>0.1</v>
      </c>
      <c r="DD2">
        <v>189</v>
      </c>
      <c r="DE2">
        <v>4.33</v>
      </c>
      <c r="DF2">
        <v>0.94</v>
      </c>
      <c r="DG2" s="116">
        <f>DE2/DF2</f>
        <v>4.6063829787234045</v>
      </c>
      <c r="DH2" s="116">
        <f>DD2/DF2</f>
        <v>201.06382978723406</v>
      </c>
      <c r="DI2">
        <v>15.35</v>
      </c>
      <c r="DJ2">
        <v>17.07</v>
      </c>
    </row>
    <row r="3" spans="1:115">
      <c r="A3" s="2">
        <v>1</v>
      </c>
      <c r="B3" s="1">
        <v>3348449</v>
      </c>
      <c r="C3" s="3" t="s">
        <v>63</v>
      </c>
      <c r="D3" s="2" t="s">
        <v>363</v>
      </c>
      <c r="E3" s="2" t="s">
        <v>365</v>
      </c>
      <c r="F3" s="109" t="s">
        <v>582</v>
      </c>
      <c r="G3" s="71" t="s">
        <v>64</v>
      </c>
      <c r="H3" s="120">
        <v>9</v>
      </c>
      <c r="I3" s="14" t="s">
        <v>65</v>
      </c>
      <c r="J3" s="6">
        <v>0</v>
      </c>
      <c r="K3" s="7">
        <v>0</v>
      </c>
      <c r="L3" s="73">
        <v>0</v>
      </c>
      <c r="M3" s="6">
        <v>1</v>
      </c>
      <c r="N3" s="6">
        <v>0</v>
      </c>
      <c r="O3" s="4" t="s">
        <v>17</v>
      </c>
      <c r="P3" s="62">
        <v>0</v>
      </c>
      <c r="Q3" s="1" t="s">
        <v>362</v>
      </c>
      <c r="R3" s="2" t="s">
        <v>299</v>
      </c>
      <c r="S3">
        <v>0</v>
      </c>
      <c r="T3">
        <v>0</v>
      </c>
      <c r="U3" s="57">
        <v>2</v>
      </c>
      <c r="V3" s="57">
        <v>20</v>
      </c>
      <c r="W3" s="57">
        <v>10</v>
      </c>
      <c r="X3" s="57">
        <v>60</v>
      </c>
      <c r="Y3" s="2">
        <v>2</v>
      </c>
      <c r="Z3" s="57">
        <v>31</v>
      </c>
      <c r="AA3" s="57">
        <v>2.75</v>
      </c>
      <c r="AB3" s="57">
        <v>0.76</v>
      </c>
      <c r="AC3" s="139">
        <f t="shared" ref="AC3:AC66" si="3">1-(AB3/AF3)</f>
        <v>0.6576576576576576</v>
      </c>
      <c r="AD3" s="57">
        <v>2.27</v>
      </c>
      <c r="AE3" s="57">
        <v>2.12</v>
      </c>
      <c r="AF3" s="117">
        <f t="shared" si="0"/>
        <v>2.2200000000000002</v>
      </c>
      <c r="AG3" s="57">
        <v>1.74</v>
      </c>
      <c r="AH3" s="136">
        <f t="shared" ref="AH3:AH34" si="4">1-(AG3/AF3)</f>
        <v>0.21621621621621634</v>
      </c>
      <c r="AI3" s="57">
        <v>1.93</v>
      </c>
      <c r="AJ3" s="136">
        <f t="shared" si="1"/>
        <v>0.13063063063063074</v>
      </c>
      <c r="AK3" s="136">
        <f t="shared" ref="AK3:AK66" si="5">AC3-AJ3</f>
        <v>0.52702702702702686</v>
      </c>
      <c r="AL3" s="42" t="s">
        <v>65</v>
      </c>
      <c r="AM3" s="58">
        <v>1</v>
      </c>
      <c r="AN3" s="58">
        <v>1</v>
      </c>
      <c r="AO3" s="58">
        <v>0.82</v>
      </c>
      <c r="AP3" s="58">
        <v>2.02</v>
      </c>
      <c r="AQ3" s="58">
        <v>2.0699999999999998</v>
      </c>
      <c r="AR3" s="100">
        <f t="shared" si="2"/>
        <v>2.0366666666666666</v>
      </c>
      <c r="AS3" s="103">
        <f t="shared" ref="AS3:AS66" si="6">1-(AO3/AR3)</f>
        <v>0.59738134206219318</v>
      </c>
      <c r="AT3" s="142">
        <f t="shared" ref="AT3:AT66" si="7">AI3-AO3</f>
        <v>1.1099999999999999</v>
      </c>
      <c r="AU3" s="51" t="s">
        <v>64</v>
      </c>
      <c r="AV3" s="2">
        <v>69</v>
      </c>
      <c r="AW3" s="2">
        <v>1</v>
      </c>
      <c r="AX3" s="90">
        <v>0</v>
      </c>
      <c r="AY3" s="2">
        <v>0</v>
      </c>
      <c r="AZ3" s="2">
        <v>1</v>
      </c>
      <c r="BA3" s="2">
        <v>1</v>
      </c>
      <c r="BB3" s="2">
        <v>1</v>
      </c>
      <c r="BC3" s="2">
        <v>8.25</v>
      </c>
      <c r="BD3" s="2">
        <v>11641</v>
      </c>
      <c r="BE3" s="2">
        <v>3.31</v>
      </c>
      <c r="BF3" s="2">
        <v>0.19</v>
      </c>
      <c r="BG3" s="2">
        <v>2.93</v>
      </c>
      <c r="BH3" s="2">
        <v>22</v>
      </c>
      <c r="BI3" s="2">
        <v>34.9</v>
      </c>
      <c r="BJ3" s="2">
        <v>190</v>
      </c>
      <c r="BK3" s="2">
        <v>383</v>
      </c>
      <c r="BL3" s="2">
        <v>30.314</v>
      </c>
      <c r="BM3" s="2">
        <v>0.66</v>
      </c>
      <c r="BN3" s="2">
        <v>0.04</v>
      </c>
      <c r="BO3" s="2">
        <v>2.92</v>
      </c>
      <c r="BP3" s="2">
        <v>0.96</v>
      </c>
      <c r="BQ3" s="2">
        <v>1.52</v>
      </c>
      <c r="BR3" s="2">
        <v>1.34</v>
      </c>
      <c r="BS3" s="2">
        <v>0.29499999999999998</v>
      </c>
      <c r="BT3" s="2">
        <v>270</v>
      </c>
      <c r="BU3" s="2">
        <v>10.130000000000001</v>
      </c>
      <c r="BV3" s="2">
        <v>1.1599999999999999</v>
      </c>
      <c r="BW3" s="116">
        <f t="shared" ref="BW3:BW66" si="8">BU3/BV3</f>
        <v>8.7327586206896566</v>
      </c>
      <c r="BX3" s="116">
        <f t="shared" ref="BX3:BX66" si="9">BT3/BV3</f>
        <v>232.75862068965517</v>
      </c>
      <c r="BY3" s="2">
        <v>14.8</v>
      </c>
      <c r="BZ3" s="2">
        <v>17.8</v>
      </c>
      <c r="CA3" s="2">
        <v>1</v>
      </c>
      <c r="CB3" s="2">
        <v>1</v>
      </c>
      <c r="CC3" s="2">
        <v>2</v>
      </c>
      <c r="CD3" s="2">
        <v>1</v>
      </c>
      <c r="CE3" s="2">
        <v>1</v>
      </c>
      <c r="CF3" s="2">
        <v>1</v>
      </c>
      <c r="CG3" s="2">
        <v>2</v>
      </c>
      <c r="CH3" s="2">
        <v>1</v>
      </c>
      <c r="CI3" s="2">
        <v>2</v>
      </c>
      <c r="CJ3" s="2">
        <v>2</v>
      </c>
      <c r="CK3" s="42" t="s">
        <v>65</v>
      </c>
      <c r="CL3" s="14">
        <v>1</v>
      </c>
      <c r="CM3" s="14">
        <v>8</v>
      </c>
      <c r="CN3" s="15">
        <v>6342</v>
      </c>
      <c r="CO3" s="15">
        <v>3.67</v>
      </c>
      <c r="CP3" s="15">
        <v>0.27</v>
      </c>
      <c r="CQ3" s="15">
        <v>4.84</v>
      </c>
      <c r="CR3" s="15">
        <v>16</v>
      </c>
      <c r="CS3" s="15">
        <v>34.1</v>
      </c>
      <c r="CT3" s="15">
        <v>217</v>
      </c>
      <c r="CU3" s="15">
        <v>306</v>
      </c>
      <c r="CV3" s="15">
        <v>25.635000000000002</v>
      </c>
      <c r="CW3" s="15">
        <v>2.5099999999999998</v>
      </c>
      <c r="CX3" s="15">
        <v>5.7000000000000002E-2</v>
      </c>
      <c r="CY3" s="15">
        <v>3.61</v>
      </c>
      <c r="CZ3" s="15">
        <v>0.99</v>
      </c>
      <c r="DA3" s="15">
        <v>1.22</v>
      </c>
      <c r="DB3" s="15">
        <v>1.78</v>
      </c>
      <c r="DC3" s="15">
        <v>0.59799999999999998</v>
      </c>
      <c r="DD3" s="15">
        <v>214</v>
      </c>
      <c r="DE3" s="15">
        <v>4.1500000000000004</v>
      </c>
      <c r="DF3" s="15">
        <v>0.92</v>
      </c>
      <c r="DG3" s="116">
        <f t="shared" ref="DG3:DG66" si="10">DE3/DF3</f>
        <v>4.5108695652173916</v>
      </c>
      <c r="DH3" s="116">
        <f t="shared" ref="DH3:DH66" si="11">DD3/DF3</f>
        <v>232.60869565217391</v>
      </c>
      <c r="DI3" s="15">
        <v>13.5</v>
      </c>
      <c r="DJ3" s="15">
        <v>18.100000000000001</v>
      </c>
    </row>
    <row r="4" spans="1:115" s="18" customFormat="1">
      <c r="A4" s="29">
        <v>1</v>
      </c>
      <c r="B4" s="25">
        <v>1578288</v>
      </c>
      <c r="C4" s="26" t="s">
        <v>16</v>
      </c>
      <c r="D4" s="29">
        <v>2</v>
      </c>
      <c r="E4" s="29">
        <v>2010.01</v>
      </c>
      <c r="F4" s="113" t="s">
        <v>583</v>
      </c>
      <c r="G4" s="71" t="s">
        <v>18</v>
      </c>
      <c r="H4" s="127">
        <v>9</v>
      </c>
      <c r="I4" s="34" t="s">
        <v>19</v>
      </c>
      <c r="J4" s="6">
        <v>0</v>
      </c>
      <c r="K4" s="7">
        <v>0</v>
      </c>
      <c r="L4" s="73">
        <v>0</v>
      </c>
      <c r="M4" s="28">
        <v>1</v>
      </c>
      <c r="N4" s="6">
        <v>0</v>
      </c>
      <c r="O4" s="27" t="s">
        <v>17</v>
      </c>
      <c r="P4" s="29">
        <v>1</v>
      </c>
      <c r="Q4" s="25" t="s">
        <v>334</v>
      </c>
      <c r="R4" s="30" t="s">
        <v>335</v>
      </c>
      <c r="S4" s="30">
        <v>1</v>
      </c>
      <c r="T4">
        <v>0</v>
      </c>
      <c r="U4" s="57">
        <v>2.75</v>
      </c>
      <c r="V4" s="57">
        <v>20</v>
      </c>
      <c r="W4" s="30">
        <v>8</v>
      </c>
      <c r="X4" s="30">
        <v>60</v>
      </c>
      <c r="Y4" s="29">
        <v>3</v>
      </c>
      <c r="Z4" s="57">
        <v>62</v>
      </c>
      <c r="AA4" s="57">
        <v>3.05</v>
      </c>
      <c r="AB4" s="57">
        <v>0.3</v>
      </c>
      <c r="AC4" s="139">
        <f t="shared" si="3"/>
        <v>0.90099009900990101</v>
      </c>
      <c r="AD4" s="57">
        <v>3.31</v>
      </c>
      <c r="AE4" s="57">
        <v>2.4700000000000002</v>
      </c>
      <c r="AF4" s="117">
        <f t="shared" si="0"/>
        <v>3.03</v>
      </c>
      <c r="AG4" s="57">
        <v>1.75</v>
      </c>
      <c r="AH4" s="136">
        <f t="shared" si="4"/>
        <v>0.42244224422442245</v>
      </c>
      <c r="AI4" s="57">
        <v>2.04</v>
      </c>
      <c r="AJ4" s="136">
        <f t="shared" si="1"/>
        <v>0.32673267326732669</v>
      </c>
      <c r="AK4" s="136">
        <f t="shared" si="5"/>
        <v>0.57425742574257432</v>
      </c>
      <c r="AL4" s="43" t="s">
        <v>19</v>
      </c>
      <c r="AM4" s="76">
        <v>0</v>
      </c>
      <c r="AN4" s="76">
        <v>0</v>
      </c>
      <c r="AO4" s="58">
        <v>0.81</v>
      </c>
      <c r="AP4" s="58">
        <v>3.1</v>
      </c>
      <c r="AQ4" s="58">
        <v>2.12</v>
      </c>
      <c r="AR4" s="100">
        <f t="shared" si="2"/>
        <v>2.7733333333333334</v>
      </c>
      <c r="AS4" s="103">
        <f t="shared" si="6"/>
        <v>0.70793269230769229</v>
      </c>
      <c r="AT4" s="142">
        <f t="shared" si="7"/>
        <v>1.23</v>
      </c>
      <c r="AU4" s="52" t="s">
        <v>18</v>
      </c>
      <c r="AV4" s="29">
        <v>61</v>
      </c>
      <c r="AW4" s="29">
        <v>1</v>
      </c>
      <c r="AX4" s="90">
        <v>0</v>
      </c>
      <c r="AY4" s="2">
        <v>0</v>
      </c>
      <c r="AZ4" s="29">
        <v>1</v>
      </c>
      <c r="BA4" s="29">
        <v>1</v>
      </c>
      <c r="BB4" s="29">
        <v>1</v>
      </c>
      <c r="BC4" s="29">
        <v>7.07</v>
      </c>
      <c r="BD4" s="29">
        <v>158.38999999999999</v>
      </c>
      <c r="BE4" s="29">
        <v>4.16</v>
      </c>
      <c r="BF4" s="29">
        <v>0.12</v>
      </c>
      <c r="BG4" s="29">
        <v>12.8</v>
      </c>
      <c r="BH4" s="29">
        <v>16</v>
      </c>
      <c r="BI4" s="29">
        <v>37.4</v>
      </c>
      <c r="BJ4" s="29">
        <v>60.3</v>
      </c>
      <c r="BK4" s="29">
        <v>270</v>
      </c>
      <c r="BL4" s="29">
        <v>102.94</v>
      </c>
      <c r="BM4" s="30">
        <v>70.13</v>
      </c>
      <c r="BN4" s="29">
        <v>0.14000000000000001</v>
      </c>
      <c r="BO4" s="29">
        <v>2.87</v>
      </c>
      <c r="BP4" s="29">
        <v>1.28</v>
      </c>
      <c r="BQ4" s="29">
        <v>0.57999999999999996</v>
      </c>
      <c r="BR4" s="29">
        <v>2</v>
      </c>
      <c r="BS4" s="29">
        <v>0.17100000000000001</v>
      </c>
      <c r="BT4" s="29">
        <v>142</v>
      </c>
      <c r="BU4" s="29">
        <v>5.34</v>
      </c>
      <c r="BV4" s="29">
        <v>1.24</v>
      </c>
      <c r="BW4" s="116">
        <f t="shared" si="8"/>
        <v>4.306451612903226</v>
      </c>
      <c r="BX4" s="116">
        <f t="shared" si="9"/>
        <v>114.51612903225806</v>
      </c>
      <c r="BY4" s="29">
        <v>13.8</v>
      </c>
      <c r="BZ4" s="29">
        <v>17</v>
      </c>
      <c r="CA4" s="29">
        <v>1</v>
      </c>
      <c r="CB4" s="29">
        <v>1</v>
      </c>
      <c r="CC4" s="29">
        <v>2</v>
      </c>
      <c r="CD4" s="29">
        <v>1</v>
      </c>
      <c r="CE4" s="29">
        <v>1</v>
      </c>
      <c r="CF4" s="21">
        <v>0</v>
      </c>
      <c r="CG4" s="83">
        <v>0</v>
      </c>
      <c r="CH4" s="29">
        <v>1</v>
      </c>
      <c r="CI4" s="29">
        <v>2</v>
      </c>
      <c r="CJ4" s="29">
        <v>2</v>
      </c>
      <c r="CK4" s="43" t="s">
        <v>19</v>
      </c>
      <c r="CL4" s="34">
        <v>1</v>
      </c>
      <c r="CM4" s="34">
        <v>8.5</v>
      </c>
      <c r="CN4" s="30">
        <v>101.8</v>
      </c>
      <c r="CO4" s="30">
        <v>2.42</v>
      </c>
      <c r="CP4" s="30">
        <v>0.05</v>
      </c>
      <c r="CQ4" s="30">
        <v>12.7</v>
      </c>
      <c r="CR4" s="30">
        <v>42</v>
      </c>
      <c r="CS4" s="30">
        <v>48.6</v>
      </c>
      <c r="CT4" s="30">
        <v>71.2</v>
      </c>
      <c r="CU4" s="30">
        <v>349</v>
      </c>
      <c r="CV4" s="30">
        <v>96.15</v>
      </c>
      <c r="CW4" s="30">
        <v>1.43</v>
      </c>
      <c r="CX4" s="30">
        <v>0.03</v>
      </c>
      <c r="CY4" s="30">
        <v>4.1100000000000003</v>
      </c>
      <c r="CZ4" s="30">
        <v>2.44</v>
      </c>
      <c r="DA4" s="30">
        <v>0.68</v>
      </c>
      <c r="DB4" s="30">
        <v>2.6</v>
      </c>
      <c r="DC4" s="30">
        <v>0.17899999999999999</v>
      </c>
      <c r="DD4" s="30">
        <v>146</v>
      </c>
      <c r="DE4" s="30">
        <v>4</v>
      </c>
      <c r="DF4" s="30">
        <v>2</v>
      </c>
      <c r="DG4" s="116">
        <f t="shared" si="10"/>
        <v>2</v>
      </c>
      <c r="DH4" s="116">
        <f t="shared" si="11"/>
        <v>73</v>
      </c>
      <c r="DI4" s="30">
        <v>13.9</v>
      </c>
      <c r="DJ4" s="30">
        <v>17.5</v>
      </c>
    </row>
    <row r="5" spans="1:115" s="18" customFormat="1">
      <c r="A5" s="2">
        <v>1</v>
      </c>
      <c r="B5" s="1">
        <v>3035566</v>
      </c>
      <c r="C5" t="s">
        <v>6</v>
      </c>
      <c r="D5" s="2">
        <v>2</v>
      </c>
      <c r="E5" s="2">
        <v>2008</v>
      </c>
      <c r="F5" s="106">
        <v>132</v>
      </c>
      <c r="G5" s="72">
        <v>2020.11</v>
      </c>
      <c r="H5" s="9">
        <v>15</v>
      </c>
      <c r="I5" s="15">
        <v>2022.2</v>
      </c>
      <c r="J5" s="6">
        <v>0</v>
      </c>
      <c r="K5" s="6">
        <v>1</v>
      </c>
      <c r="L5" s="73">
        <v>0</v>
      </c>
      <c r="M5" s="6">
        <v>0</v>
      </c>
      <c r="N5" s="6">
        <v>0</v>
      </c>
      <c r="O5" t="s">
        <v>47</v>
      </c>
      <c r="P5" s="2">
        <v>1</v>
      </c>
      <c r="Q5" s="1" t="s">
        <v>318</v>
      </c>
      <c r="R5" t="s">
        <v>332</v>
      </c>
      <c r="S5">
        <v>1</v>
      </c>
      <c r="T5">
        <v>0</v>
      </c>
      <c r="U5" s="63">
        <v>3</v>
      </c>
      <c r="V5" s="63">
        <v>30</v>
      </c>
      <c r="W5">
        <v>8</v>
      </c>
      <c r="X5">
        <v>60</v>
      </c>
      <c r="Y5" s="2">
        <v>2</v>
      </c>
      <c r="Z5" s="2">
        <v>42</v>
      </c>
      <c r="AA5" s="2">
        <v>3.25</v>
      </c>
      <c r="AB5" s="2">
        <v>0.2</v>
      </c>
      <c r="AC5" s="139">
        <f t="shared" si="3"/>
        <v>0.920844327176781</v>
      </c>
      <c r="AD5" s="2">
        <v>2.93</v>
      </c>
      <c r="AE5" s="2">
        <v>1.72</v>
      </c>
      <c r="AF5" s="117">
        <f t="shared" si="0"/>
        <v>2.5266666666666668</v>
      </c>
      <c r="AG5" s="2">
        <v>1.36</v>
      </c>
      <c r="AH5" s="136">
        <f t="shared" si="4"/>
        <v>0.46174142480211078</v>
      </c>
      <c r="AI5" s="2">
        <v>1.9</v>
      </c>
      <c r="AJ5" s="136">
        <f t="shared" si="1"/>
        <v>0.24802110817941958</v>
      </c>
      <c r="AK5" s="136">
        <f t="shared" si="5"/>
        <v>0.67282321899736142</v>
      </c>
      <c r="AL5" s="40">
        <v>2022.2</v>
      </c>
      <c r="AM5" s="15">
        <v>1</v>
      </c>
      <c r="AN5" s="15">
        <v>1</v>
      </c>
      <c r="AO5" s="15">
        <v>0</v>
      </c>
      <c r="AP5" s="15">
        <v>2.77</v>
      </c>
      <c r="AQ5" s="15">
        <v>1.72</v>
      </c>
      <c r="AR5" s="100">
        <f t="shared" si="2"/>
        <v>2.42</v>
      </c>
      <c r="AS5" s="103">
        <f t="shared" si="6"/>
        <v>1</v>
      </c>
      <c r="AT5" s="142">
        <f t="shared" si="7"/>
        <v>1.9</v>
      </c>
      <c r="AU5" s="50">
        <v>2020.11</v>
      </c>
      <c r="AV5" s="2">
        <v>90</v>
      </c>
      <c r="AW5" s="62">
        <v>0</v>
      </c>
      <c r="AX5" s="90">
        <v>0</v>
      </c>
      <c r="AY5" s="2">
        <v>0</v>
      </c>
      <c r="AZ5" s="2">
        <v>1</v>
      </c>
      <c r="BA5" s="2">
        <v>1</v>
      </c>
      <c r="BB5" s="2">
        <v>1</v>
      </c>
      <c r="BC5" s="2">
        <v>6.8</v>
      </c>
      <c r="BD5" s="2">
        <v>2443.81</v>
      </c>
      <c r="BE5" s="2">
        <v>3.3000000000000002E-2</v>
      </c>
      <c r="BF5" s="2">
        <v>0.83</v>
      </c>
      <c r="BG5" s="2">
        <v>4.8</v>
      </c>
      <c r="BH5" s="2">
        <v>70</v>
      </c>
      <c r="BI5" s="2">
        <v>35.700000000000003</v>
      </c>
      <c r="BJ5" s="2">
        <v>61</v>
      </c>
      <c r="BK5" s="2">
        <v>330</v>
      </c>
      <c r="BL5" s="2">
        <v>76.88</v>
      </c>
      <c r="BM5" s="2">
        <v>36.200000000000003</v>
      </c>
      <c r="BN5" s="2">
        <v>1.8</v>
      </c>
      <c r="BO5" s="2">
        <v>2.42</v>
      </c>
      <c r="BP5" s="2">
        <v>0.51</v>
      </c>
      <c r="BQ5" s="2">
        <v>0.92</v>
      </c>
      <c r="BR5" s="2">
        <v>1.3</v>
      </c>
      <c r="BS5" s="2">
        <v>0.08</v>
      </c>
      <c r="BT5" s="2">
        <v>285</v>
      </c>
      <c r="BU5" s="2">
        <v>10.029999999999999</v>
      </c>
      <c r="BV5" s="2">
        <v>1.2</v>
      </c>
      <c r="BW5" s="116">
        <f t="shared" si="8"/>
        <v>8.3583333333333325</v>
      </c>
      <c r="BX5" s="116">
        <f t="shared" si="9"/>
        <v>237.5</v>
      </c>
      <c r="BY5" s="2">
        <v>14.68</v>
      </c>
      <c r="BZ5" s="2">
        <v>16.41</v>
      </c>
      <c r="CA5" s="2">
        <v>1</v>
      </c>
      <c r="CB5" s="2">
        <v>1</v>
      </c>
      <c r="CC5" s="2">
        <v>2</v>
      </c>
      <c r="CD5" s="2">
        <v>1</v>
      </c>
      <c r="CE5" s="2">
        <v>0</v>
      </c>
      <c r="CF5" s="21">
        <v>0</v>
      </c>
      <c r="CG5" s="83">
        <v>0</v>
      </c>
      <c r="CH5" s="2">
        <v>1</v>
      </c>
      <c r="CI5" s="2">
        <v>2</v>
      </c>
      <c r="CJ5" s="2">
        <v>2</v>
      </c>
      <c r="CK5" s="40">
        <v>2022.2</v>
      </c>
      <c r="CL5" s="15">
        <v>1</v>
      </c>
      <c r="CM5" s="15">
        <v>6.7</v>
      </c>
      <c r="CN5">
        <v>8037.08</v>
      </c>
      <c r="CO5" s="15">
        <v>2.99</v>
      </c>
      <c r="CP5" s="15">
        <v>0.6</v>
      </c>
      <c r="CQ5">
        <v>13.7</v>
      </c>
      <c r="CR5">
        <v>80</v>
      </c>
      <c r="CS5">
        <v>78.400000000000006</v>
      </c>
      <c r="CT5">
        <v>61.8</v>
      </c>
      <c r="CU5">
        <v>265</v>
      </c>
      <c r="CV5">
        <v>76.02</v>
      </c>
      <c r="CW5">
        <v>58</v>
      </c>
      <c r="CX5">
        <v>2.99</v>
      </c>
      <c r="CY5" s="2">
        <v>2.5</v>
      </c>
      <c r="CZ5" s="2">
        <v>0.49</v>
      </c>
      <c r="DA5" s="2">
        <v>0.91</v>
      </c>
      <c r="DB5" s="2">
        <v>1.28</v>
      </c>
      <c r="DC5" s="2">
        <v>0.08</v>
      </c>
      <c r="DD5">
        <v>288</v>
      </c>
      <c r="DE5">
        <v>10.1</v>
      </c>
      <c r="DF5">
        <v>1.1599999999999999</v>
      </c>
      <c r="DG5" s="116">
        <f t="shared" si="10"/>
        <v>8.7068965517241388</v>
      </c>
      <c r="DH5" s="116">
        <f t="shared" si="11"/>
        <v>248.27586206896552</v>
      </c>
      <c r="DI5">
        <v>14.62</v>
      </c>
      <c r="DJ5">
        <v>16.2</v>
      </c>
    </row>
    <row r="6" spans="1:115">
      <c r="A6" s="2">
        <v>1</v>
      </c>
      <c r="B6" s="1">
        <v>1493599</v>
      </c>
      <c r="C6" t="s">
        <v>116</v>
      </c>
      <c r="D6" s="2" t="s">
        <v>396</v>
      </c>
      <c r="E6" s="2" t="s">
        <v>397</v>
      </c>
      <c r="F6" s="106">
        <v>75</v>
      </c>
      <c r="G6" s="72">
        <v>2018.11</v>
      </c>
      <c r="H6" s="9">
        <v>16</v>
      </c>
      <c r="I6" s="15">
        <v>2020.3</v>
      </c>
      <c r="J6" s="6">
        <v>0</v>
      </c>
      <c r="K6" s="7">
        <v>1</v>
      </c>
      <c r="L6" s="73">
        <v>0</v>
      </c>
      <c r="M6" s="6">
        <v>0</v>
      </c>
      <c r="N6" s="6">
        <v>0</v>
      </c>
      <c r="O6" t="s">
        <v>47</v>
      </c>
      <c r="P6" s="62">
        <v>0</v>
      </c>
      <c r="Q6" s="1" t="s">
        <v>299</v>
      </c>
      <c r="R6" s="2" t="s">
        <v>398</v>
      </c>
      <c r="S6" s="2">
        <v>1</v>
      </c>
      <c r="T6">
        <v>0</v>
      </c>
      <c r="U6" s="57">
        <v>2.75</v>
      </c>
      <c r="V6" s="57">
        <v>20</v>
      </c>
      <c r="W6">
        <v>10</v>
      </c>
      <c r="X6" s="57">
        <v>60</v>
      </c>
      <c r="Y6" s="2">
        <v>2</v>
      </c>
      <c r="Z6" s="57">
        <v>30</v>
      </c>
      <c r="AA6" s="57">
        <v>3.25</v>
      </c>
      <c r="AB6" s="57">
        <v>0.2</v>
      </c>
      <c r="AC6" s="139">
        <f t="shared" si="3"/>
        <v>0.89966555183946484</v>
      </c>
      <c r="AD6" s="57">
        <v>2.0299999999999998</v>
      </c>
      <c r="AE6" s="57">
        <v>1.92</v>
      </c>
      <c r="AF6" s="117">
        <f t="shared" si="0"/>
        <v>1.9933333333333332</v>
      </c>
      <c r="AG6" s="57">
        <v>1.42</v>
      </c>
      <c r="AH6" s="136">
        <f t="shared" si="4"/>
        <v>0.2876254180602007</v>
      </c>
      <c r="AI6" s="57">
        <v>1.53</v>
      </c>
      <c r="AJ6" s="136">
        <f t="shared" si="1"/>
        <v>0.23244147157190631</v>
      </c>
      <c r="AK6" s="136">
        <f t="shared" si="5"/>
        <v>0.66722408026755853</v>
      </c>
      <c r="AL6" s="40">
        <v>2020.3</v>
      </c>
      <c r="AM6" s="58">
        <v>1</v>
      </c>
      <c r="AN6" s="16">
        <v>1</v>
      </c>
      <c r="AO6" s="58">
        <v>0.2</v>
      </c>
      <c r="AP6" s="58">
        <v>2.12</v>
      </c>
      <c r="AQ6" s="58">
        <v>1.65</v>
      </c>
      <c r="AR6" s="100">
        <f t="shared" si="2"/>
        <v>1.9633333333333334</v>
      </c>
      <c r="AS6" s="103">
        <f t="shared" si="6"/>
        <v>0.89813242784380309</v>
      </c>
      <c r="AT6" s="142">
        <f t="shared" si="7"/>
        <v>1.33</v>
      </c>
      <c r="AU6" s="50">
        <v>2018.11</v>
      </c>
      <c r="AV6" s="2">
        <v>54</v>
      </c>
      <c r="AW6" s="62">
        <v>0</v>
      </c>
      <c r="AX6" s="90">
        <v>0</v>
      </c>
      <c r="AY6" s="2">
        <v>0</v>
      </c>
      <c r="AZ6" s="62">
        <v>0</v>
      </c>
      <c r="BA6" s="2">
        <v>1</v>
      </c>
      <c r="BB6" s="2">
        <v>1</v>
      </c>
      <c r="BC6" s="2">
        <v>9.1300000000000008</v>
      </c>
      <c r="BD6" s="62">
        <v>516.57000000000005</v>
      </c>
      <c r="BE6" s="62">
        <v>10.1</v>
      </c>
      <c r="BF6" s="62">
        <v>0.08</v>
      </c>
      <c r="BG6" s="62">
        <v>9.6999999999999993</v>
      </c>
      <c r="BH6" s="62">
        <v>32</v>
      </c>
      <c r="BI6" s="62">
        <v>43</v>
      </c>
      <c r="BJ6" s="62">
        <v>49.6</v>
      </c>
      <c r="BK6" s="62">
        <v>259</v>
      </c>
      <c r="BL6" s="62">
        <v>105.98</v>
      </c>
      <c r="BM6" s="62">
        <v>0.44</v>
      </c>
      <c r="BN6" s="62">
        <v>0.02</v>
      </c>
      <c r="BO6" s="62">
        <v>3.45</v>
      </c>
      <c r="BP6" s="62">
        <v>1.18</v>
      </c>
      <c r="BQ6" s="62">
        <v>1.25</v>
      </c>
      <c r="BR6" s="62">
        <v>1.97</v>
      </c>
      <c r="BS6" s="62">
        <v>0.17</v>
      </c>
      <c r="BT6" s="62">
        <v>213</v>
      </c>
      <c r="BU6" s="63">
        <v>3.34</v>
      </c>
      <c r="BV6" s="63">
        <v>2.72</v>
      </c>
      <c r="BW6" s="116">
        <f t="shared" si="8"/>
        <v>1.2279411764705881</v>
      </c>
      <c r="BX6" s="116">
        <f t="shared" si="9"/>
        <v>78.308823529411754</v>
      </c>
      <c r="BY6" s="63">
        <v>13.76</v>
      </c>
      <c r="BZ6" s="63">
        <v>16.420000000000002</v>
      </c>
      <c r="CA6" s="2">
        <v>1</v>
      </c>
      <c r="CB6" s="2">
        <v>1</v>
      </c>
      <c r="CC6" s="2">
        <v>2</v>
      </c>
      <c r="CD6" s="62">
        <v>0</v>
      </c>
      <c r="CE6" s="2">
        <v>1</v>
      </c>
      <c r="CF6" s="2">
        <v>1</v>
      </c>
      <c r="CG6" s="83">
        <v>0</v>
      </c>
      <c r="CH6" s="2">
        <v>1</v>
      </c>
      <c r="CI6" s="2">
        <v>2</v>
      </c>
      <c r="CJ6" s="2">
        <v>2</v>
      </c>
      <c r="CK6" s="40">
        <v>2020.3</v>
      </c>
      <c r="CL6" s="15">
        <v>1</v>
      </c>
      <c r="CM6" s="15">
        <v>6</v>
      </c>
      <c r="CN6" s="63">
        <v>346.65</v>
      </c>
      <c r="CO6" s="63">
        <v>2.78</v>
      </c>
      <c r="CP6" s="63">
        <v>0.14000000000000001</v>
      </c>
      <c r="CQ6" s="63">
        <v>7</v>
      </c>
      <c r="CR6" s="63">
        <v>20</v>
      </c>
      <c r="CS6" s="63">
        <v>46.8</v>
      </c>
      <c r="CT6" s="63">
        <v>55</v>
      </c>
      <c r="CU6" s="63">
        <v>255</v>
      </c>
      <c r="CV6" s="63">
        <v>101.72</v>
      </c>
      <c r="CW6" s="63">
        <v>0.35</v>
      </c>
      <c r="CX6" s="63">
        <v>0.03</v>
      </c>
      <c r="CY6" s="63">
        <v>3.92</v>
      </c>
      <c r="CZ6">
        <v>1.31</v>
      </c>
      <c r="DA6" s="63">
        <v>1.43</v>
      </c>
      <c r="DB6" s="63">
        <v>2.0499999999999998</v>
      </c>
      <c r="DC6" s="63">
        <v>0.19400000000000001</v>
      </c>
      <c r="DD6" s="63">
        <v>193</v>
      </c>
      <c r="DE6" s="63">
        <v>4.1900000000000004</v>
      </c>
      <c r="DF6" s="63">
        <v>1.47</v>
      </c>
      <c r="DG6" s="116">
        <f t="shared" si="10"/>
        <v>2.850340136054422</v>
      </c>
      <c r="DH6" s="116">
        <f t="shared" si="11"/>
        <v>131.29251700680271</v>
      </c>
      <c r="DI6" s="63">
        <v>14.3</v>
      </c>
      <c r="DJ6" s="63">
        <v>16.2</v>
      </c>
      <c r="DK6" s="15"/>
    </row>
    <row r="7" spans="1:115" s="18" customFormat="1">
      <c r="A7" s="2">
        <v>1</v>
      </c>
      <c r="B7" s="1">
        <v>1675400</v>
      </c>
      <c r="C7" t="s">
        <v>34</v>
      </c>
      <c r="D7" s="2" t="s">
        <v>343</v>
      </c>
      <c r="E7" s="2" t="s">
        <v>342</v>
      </c>
      <c r="F7" s="106">
        <v>25</v>
      </c>
      <c r="G7" s="72" t="s">
        <v>345</v>
      </c>
      <c r="H7" s="9">
        <v>4</v>
      </c>
      <c r="I7" s="15" t="s">
        <v>346</v>
      </c>
      <c r="J7" s="6">
        <v>0</v>
      </c>
      <c r="K7" s="7">
        <v>0</v>
      </c>
      <c r="L7" s="6">
        <v>1</v>
      </c>
      <c r="M7" s="6">
        <v>0</v>
      </c>
      <c r="N7" s="6">
        <v>0</v>
      </c>
      <c r="O7" t="s">
        <v>35</v>
      </c>
      <c r="P7" s="62">
        <v>0</v>
      </c>
      <c r="Q7" s="1" t="s">
        <v>344</v>
      </c>
      <c r="R7" s="57" t="s">
        <v>299</v>
      </c>
      <c r="S7">
        <v>0</v>
      </c>
      <c r="T7">
        <v>0</v>
      </c>
      <c r="U7" s="57">
        <v>2.75</v>
      </c>
      <c r="V7" s="57">
        <v>40</v>
      </c>
      <c r="W7" s="57">
        <v>8</v>
      </c>
      <c r="X7" s="57">
        <v>60</v>
      </c>
      <c r="Y7" s="2">
        <v>1</v>
      </c>
      <c r="Z7" s="57">
        <v>23</v>
      </c>
      <c r="AA7" s="57">
        <v>2.5</v>
      </c>
      <c r="AB7" s="57">
        <v>0.67</v>
      </c>
      <c r="AC7" s="139">
        <f t="shared" si="3"/>
        <v>0.66666666666666674</v>
      </c>
      <c r="AD7" s="57">
        <v>2.04</v>
      </c>
      <c r="AE7" s="57">
        <v>1.95</v>
      </c>
      <c r="AF7" s="117">
        <f t="shared" si="0"/>
        <v>2.0100000000000002</v>
      </c>
      <c r="AG7" s="57">
        <v>1.48</v>
      </c>
      <c r="AH7" s="136">
        <f t="shared" si="4"/>
        <v>0.26368159203980113</v>
      </c>
      <c r="AI7" s="57">
        <v>1.55</v>
      </c>
      <c r="AJ7" s="136">
        <f t="shared" si="1"/>
        <v>0.22885572139303489</v>
      </c>
      <c r="AK7" s="136">
        <f t="shared" si="5"/>
        <v>0.43781094527363185</v>
      </c>
      <c r="AL7" s="40" t="s">
        <v>346</v>
      </c>
      <c r="AM7" s="76">
        <v>0</v>
      </c>
      <c r="AN7" s="76">
        <v>0</v>
      </c>
      <c r="AO7" s="58">
        <v>0.2</v>
      </c>
      <c r="AP7" s="58">
        <v>2.1</v>
      </c>
      <c r="AQ7" s="58">
        <v>2.17</v>
      </c>
      <c r="AR7" s="100">
        <f t="shared" si="2"/>
        <v>2.1233333333333335</v>
      </c>
      <c r="AS7" s="103">
        <f t="shared" si="6"/>
        <v>0.90580847723704871</v>
      </c>
      <c r="AT7" s="142">
        <f t="shared" si="7"/>
        <v>1.35</v>
      </c>
      <c r="AU7" s="50" t="s">
        <v>345</v>
      </c>
      <c r="AV7" s="2">
        <v>71</v>
      </c>
      <c r="AW7" s="2">
        <v>1</v>
      </c>
      <c r="AX7" s="90">
        <v>0</v>
      </c>
      <c r="AY7" s="2">
        <v>0</v>
      </c>
      <c r="AZ7" s="2">
        <v>1</v>
      </c>
      <c r="BA7" s="2">
        <v>1</v>
      </c>
      <c r="BB7" s="62">
        <v>0</v>
      </c>
      <c r="BC7" s="2">
        <v>7.6</v>
      </c>
      <c r="BD7" s="2">
        <v>652</v>
      </c>
      <c r="BE7" s="2">
        <v>4.66</v>
      </c>
      <c r="BF7" s="2">
        <v>1.86</v>
      </c>
      <c r="BG7" s="29">
        <v>10.3</v>
      </c>
      <c r="BH7" s="29">
        <v>20</v>
      </c>
      <c r="BI7" s="29">
        <v>39.5</v>
      </c>
      <c r="BJ7" s="29">
        <v>108</v>
      </c>
      <c r="BK7" s="29">
        <v>408</v>
      </c>
      <c r="BL7" s="29">
        <v>59.176000000000002</v>
      </c>
      <c r="BM7" s="29">
        <v>0.5</v>
      </c>
      <c r="BN7" s="29">
        <v>0.02</v>
      </c>
      <c r="BO7" s="29">
        <v>2.19</v>
      </c>
      <c r="BP7" s="29">
        <v>1.1000000000000001</v>
      </c>
      <c r="BQ7" s="29">
        <v>0.45</v>
      </c>
      <c r="BR7" s="29">
        <v>1.31</v>
      </c>
      <c r="BS7" s="29">
        <v>0.2</v>
      </c>
      <c r="BT7" s="29">
        <v>201</v>
      </c>
      <c r="BU7" s="29">
        <v>4.34</v>
      </c>
      <c r="BV7" s="29">
        <v>2.04</v>
      </c>
      <c r="BW7" s="116">
        <f t="shared" si="8"/>
        <v>2.1274509803921569</v>
      </c>
      <c r="BX7" s="116">
        <f t="shared" si="9"/>
        <v>98.529411764705884</v>
      </c>
      <c r="BY7" s="29">
        <v>14</v>
      </c>
      <c r="BZ7" s="29">
        <v>16.3</v>
      </c>
      <c r="CA7" s="29">
        <v>1</v>
      </c>
      <c r="CB7" s="29">
        <v>1</v>
      </c>
      <c r="CC7" s="29">
        <v>2</v>
      </c>
      <c r="CD7" s="29">
        <v>1</v>
      </c>
      <c r="CE7" s="29">
        <v>1</v>
      </c>
      <c r="CF7" s="29">
        <v>1</v>
      </c>
      <c r="CG7" s="29">
        <v>1</v>
      </c>
      <c r="CH7" s="29">
        <v>1</v>
      </c>
      <c r="CI7" s="29">
        <v>2</v>
      </c>
      <c r="CJ7" s="29">
        <v>2</v>
      </c>
      <c r="CK7" s="40" t="s">
        <v>346</v>
      </c>
      <c r="CL7" s="15">
        <v>1</v>
      </c>
      <c r="CM7" s="15">
        <v>7.2</v>
      </c>
      <c r="CN7" s="58">
        <v>1560</v>
      </c>
      <c r="CO7" s="15">
        <v>2.99</v>
      </c>
      <c r="CP7" s="15">
        <v>0.26</v>
      </c>
      <c r="CQ7" s="58">
        <v>7.5</v>
      </c>
      <c r="CR7" s="58">
        <v>23</v>
      </c>
      <c r="CS7" s="58">
        <v>40.1</v>
      </c>
      <c r="CT7" s="58">
        <v>81</v>
      </c>
      <c r="CU7" s="58">
        <v>426</v>
      </c>
      <c r="CV7" s="58">
        <v>83.203999999999994</v>
      </c>
      <c r="CW7" s="58">
        <v>3.92</v>
      </c>
      <c r="CX7" s="58">
        <v>0.05</v>
      </c>
      <c r="CY7" s="15">
        <v>2.19</v>
      </c>
      <c r="CZ7" s="15">
        <v>0.92</v>
      </c>
      <c r="DA7" s="15">
        <v>0.46</v>
      </c>
      <c r="DB7" s="15">
        <v>1.32</v>
      </c>
      <c r="DC7" s="15">
        <v>0.13</v>
      </c>
      <c r="DD7" s="15">
        <v>185</v>
      </c>
      <c r="DE7" s="15">
        <v>5.68</v>
      </c>
      <c r="DF7" s="15">
        <v>1.99</v>
      </c>
      <c r="DG7" s="116">
        <f t="shared" si="10"/>
        <v>2.8542713567839195</v>
      </c>
      <c r="DH7" s="116">
        <f t="shared" si="11"/>
        <v>92.964824120603012</v>
      </c>
      <c r="DI7" s="15">
        <v>14.4</v>
      </c>
      <c r="DJ7" s="15">
        <v>16.2</v>
      </c>
    </row>
    <row r="8" spans="1:115" s="30" customFormat="1" ht="17" customHeight="1">
      <c r="A8" s="2">
        <v>1</v>
      </c>
      <c r="B8" s="1">
        <v>3071712</v>
      </c>
      <c r="C8" t="s">
        <v>218</v>
      </c>
      <c r="D8" s="2">
        <v>2</v>
      </c>
      <c r="E8" s="2">
        <v>2013.3</v>
      </c>
      <c r="F8" s="106">
        <v>60</v>
      </c>
      <c r="G8" s="66" t="s">
        <v>219</v>
      </c>
      <c r="H8" s="9">
        <v>36</v>
      </c>
      <c r="I8" s="16" t="s">
        <v>220</v>
      </c>
      <c r="J8" s="6">
        <v>1</v>
      </c>
      <c r="K8" s="7">
        <v>0</v>
      </c>
      <c r="L8" s="6">
        <v>1</v>
      </c>
      <c r="M8" s="6">
        <v>0</v>
      </c>
      <c r="N8" s="6">
        <v>0</v>
      </c>
      <c r="O8" t="s">
        <v>39</v>
      </c>
      <c r="P8" s="62">
        <v>0</v>
      </c>
      <c r="Q8" s="1" t="s">
        <v>314</v>
      </c>
      <c r="R8" t="s">
        <v>299</v>
      </c>
      <c r="S8">
        <v>0</v>
      </c>
      <c r="T8">
        <v>0</v>
      </c>
      <c r="U8">
        <v>2.5</v>
      </c>
      <c r="V8">
        <v>15</v>
      </c>
      <c r="W8" s="57">
        <v>8</v>
      </c>
      <c r="X8" s="57">
        <v>60</v>
      </c>
      <c r="Y8" s="2">
        <v>1</v>
      </c>
      <c r="Z8">
        <v>16</v>
      </c>
      <c r="AA8">
        <v>2.8</v>
      </c>
      <c r="AB8">
        <v>0</v>
      </c>
      <c r="AC8" s="139">
        <f t="shared" si="3"/>
        <v>1</v>
      </c>
      <c r="AD8">
        <v>2.85</v>
      </c>
      <c r="AE8">
        <v>2.84</v>
      </c>
      <c r="AF8" s="117">
        <f t="shared" si="0"/>
        <v>2.8466666666666667</v>
      </c>
      <c r="AG8">
        <v>2.39</v>
      </c>
      <c r="AH8" s="136">
        <f t="shared" si="4"/>
        <v>0.16042154566744726</v>
      </c>
      <c r="AI8">
        <v>2.59</v>
      </c>
      <c r="AJ8" s="136">
        <f t="shared" si="1"/>
        <v>9.0163934426229608E-2</v>
      </c>
      <c r="AK8" s="136">
        <f t="shared" si="5"/>
        <v>0.90983606557377039</v>
      </c>
      <c r="AL8" s="41" t="s">
        <v>220</v>
      </c>
      <c r="AM8" s="16">
        <v>1</v>
      </c>
      <c r="AN8" s="16" t="s">
        <v>337</v>
      </c>
      <c r="AO8" s="16">
        <v>0.6</v>
      </c>
      <c r="AP8" s="16">
        <v>2.86</v>
      </c>
      <c r="AQ8" s="16">
        <v>2.85</v>
      </c>
      <c r="AR8" s="100">
        <f t="shared" si="2"/>
        <v>2.8566666666666665</v>
      </c>
      <c r="AS8" s="103">
        <f t="shared" si="6"/>
        <v>0.78996499416569432</v>
      </c>
      <c r="AT8" s="142">
        <f t="shared" si="7"/>
        <v>1.9899999999999998</v>
      </c>
      <c r="AU8" s="49" t="s">
        <v>219</v>
      </c>
      <c r="AV8" s="2">
        <v>40</v>
      </c>
      <c r="AW8" s="2">
        <v>1</v>
      </c>
      <c r="AX8" s="2">
        <v>1</v>
      </c>
      <c r="AY8" s="2">
        <v>0</v>
      </c>
      <c r="AZ8" s="62">
        <v>0</v>
      </c>
      <c r="BA8" s="2">
        <v>1</v>
      </c>
      <c r="BB8" s="62">
        <v>0</v>
      </c>
      <c r="BC8" s="2">
        <v>8.8000000000000007</v>
      </c>
      <c r="BD8" s="2">
        <v>344</v>
      </c>
      <c r="BE8" s="2">
        <v>2.82</v>
      </c>
      <c r="BF8" s="2">
        <v>4.9000000000000002E-2</v>
      </c>
      <c r="BG8" s="2">
        <v>3.7</v>
      </c>
      <c r="BH8" s="2">
        <v>20</v>
      </c>
      <c r="BI8" s="2">
        <v>43</v>
      </c>
      <c r="BJ8" s="2">
        <v>76</v>
      </c>
      <c r="BK8" s="2">
        <v>232</v>
      </c>
      <c r="BL8" s="2">
        <v>108.483</v>
      </c>
      <c r="BM8" s="2">
        <v>1.7</v>
      </c>
      <c r="BN8" s="2">
        <v>0.02</v>
      </c>
      <c r="BO8" s="2">
        <v>3.09</v>
      </c>
      <c r="BP8" s="2">
        <v>0.91</v>
      </c>
      <c r="BQ8" s="2">
        <v>0.76</v>
      </c>
      <c r="BR8" s="2">
        <v>1.78</v>
      </c>
      <c r="BS8" s="2">
        <v>0.04</v>
      </c>
      <c r="BT8">
        <v>240</v>
      </c>
      <c r="BU8">
        <v>7.24</v>
      </c>
      <c r="BV8">
        <v>2.4500000000000002</v>
      </c>
      <c r="BW8" s="116">
        <f t="shared" si="8"/>
        <v>2.9551020408163264</v>
      </c>
      <c r="BX8" s="116">
        <f t="shared" si="9"/>
        <v>97.959183673469383</v>
      </c>
      <c r="BY8">
        <v>13</v>
      </c>
      <c r="BZ8">
        <v>16.2</v>
      </c>
      <c r="CA8" s="2">
        <v>1</v>
      </c>
      <c r="CB8" s="2">
        <v>2</v>
      </c>
      <c r="CC8" s="2">
        <v>1</v>
      </c>
      <c r="CD8" s="2">
        <v>1</v>
      </c>
      <c r="CE8" s="2">
        <v>1</v>
      </c>
      <c r="CF8" s="2">
        <v>1</v>
      </c>
      <c r="CG8" s="83">
        <v>0</v>
      </c>
      <c r="CH8" s="2">
        <v>1</v>
      </c>
      <c r="CI8" s="2">
        <v>2</v>
      </c>
      <c r="CJ8" s="2">
        <v>2</v>
      </c>
      <c r="CK8" s="41" t="s">
        <v>220</v>
      </c>
      <c r="CL8" s="15">
        <v>1</v>
      </c>
      <c r="CM8" s="15">
        <v>9.1999999999999993</v>
      </c>
      <c r="CN8">
        <v>292.19</v>
      </c>
      <c r="CO8">
        <v>3.06</v>
      </c>
      <c r="CP8">
        <v>0.19</v>
      </c>
      <c r="CQ8">
        <v>5.5</v>
      </c>
      <c r="CR8">
        <v>31</v>
      </c>
      <c r="CS8">
        <v>40.799999999999997</v>
      </c>
      <c r="CT8">
        <v>70.3</v>
      </c>
      <c r="CU8">
        <v>300</v>
      </c>
      <c r="CV8">
        <v>109.8</v>
      </c>
      <c r="CW8">
        <v>2</v>
      </c>
      <c r="CX8">
        <v>0.04</v>
      </c>
      <c r="CY8">
        <v>4.05</v>
      </c>
      <c r="CZ8">
        <v>1.44</v>
      </c>
      <c r="DA8">
        <v>0.75</v>
      </c>
      <c r="DB8">
        <v>2.79</v>
      </c>
      <c r="DC8">
        <v>4.7E-2</v>
      </c>
      <c r="DD8">
        <v>223</v>
      </c>
      <c r="DE8">
        <v>5.58</v>
      </c>
      <c r="DF8">
        <v>1.95</v>
      </c>
      <c r="DG8" s="116">
        <f t="shared" si="10"/>
        <v>2.8615384615384616</v>
      </c>
      <c r="DH8" s="116">
        <f t="shared" si="11"/>
        <v>114.35897435897436</v>
      </c>
      <c r="DI8">
        <v>13.23</v>
      </c>
      <c r="DJ8">
        <v>16.38</v>
      </c>
    </row>
    <row r="9" spans="1:115" s="18" customFormat="1">
      <c r="A9" s="62">
        <v>1</v>
      </c>
      <c r="B9" s="59">
        <v>1598852</v>
      </c>
      <c r="C9" s="63" t="s">
        <v>177</v>
      </c>
      <c r="D9" s="62" t="s">
        <v>431</v>
      </c>
      <c r="E9" s="62" t="s">
        <v>432</v>
      </c>
      <c r="F9" s="108" t="s">
        <v>589</v>
      </c>
      <c r="G9" s="72">
        <v>2020.8</v>
      </c>
      <c r="H9" s="124">
        <v>5</v>
      </c>
      <c r="I9" s="72">
        <v>2021.1</v>
      </c>
      <c r="J9" s="6">
        <v>0</v>
      </c>
      <c r="K9" s="7">
        <v>0</v>
      </c>
      <c r="L9" s="61">
        <v>1</v>
      </c>
      <c r="M9" s="6">
        <v>0</v>
      </c>
      <c r="N9" s="6">
        <v>0</v>
      </c>
      <c r="O9" s="63" t="s">
        <v>27</v>
      </c>
      <c r="P9" s="62">
        <v>0</v>
      </c>
      <c r="Q9" s="59" t="s">
        <v>433</v>
      </c>
      <c r="R9" s="62" t="s">
        <v>385</v>
      </c>
      <c r="S9">
        <v>0</v>
      </c>
      <c r="T9" s="62">
        <v>1</v>
      </c>
      <c r="U9" s="62">
        <v>2.5</v>
      </c>
      <c r="V9" s="62">
        <v>25</v>
      </c>
      <c r="W9" s="63">
        <v>10</v>
      </c>
      <c r="X9" s="62">
        <v>50</v>
      </c>
      <c r="Y9" s="62">
        <v>1</v>
      </c>
      <c r="Z9" s="63">
        <v>15</v>
      </c>
      <c r="AA9" s="63">
        <v>2.75</v>
      </c>
      <c r="AB9" s="63">
        <v>0.2</v>
      </c>
      <c r="AC9" s="139">
        <f t="shared" si="3"/>
        <v>0.90697674418604646</v>
      </c>
      <c r="AD9" s="63">
        <v>2.09</v>
      </c>
      <c r="AE9" s="63">
        <v>2.27</v>
      </c>
      <c r="AF9" s="117">
        <f t="shared" si="0"/>
        <v>2.15</v>
      </c>
      <c r="AG9" s="63">
        <v>1.53</v>
      </c>
      <c r="AH9" s="136">
        <f t="shared" si="4"/>
        <v>0.28837209302325573</v>
      </c>
      <c r="AI9" s="63">
        <v>1.78</v>
      </c>
      <c r="AJ9" s="136">
        <f t="shared" si="1"/>
        <v>0.17209302325581388</v>
      </c>
      <c r="AK9" s="136">
        <f t="shared" si="5"/>
        <v>0.73488372093023258</v>
      </c>
      <c r="AL9" s="75">
        <v>2021.1</v>
      </c>
      <c r="AM9" s="66">
        <v>1</v>
      </c>
      <c r="AN9" s="66" t="s">
        <v>337</v>
      </c>
      <c r="AO9" s="66">
        <v>0.8</v>
      </c>
      <c r="AP9" s="66">
        <v>2.4300000000000002</v>
      </c>
      <c r="AQ9" s="66">
        <v>2.08</v>
      </c>
      <c r="AR9" s="100">
        <f t="shared" si="2"/>
        <v>2.3133333333333335</v>
      </c>
      <c r="AS9" s="103">
        <f t="shared" si="6"/>
        <v>0.65417867435158494</v>
      </c>
      <c r="AT9" s="142">
        <f t="shared" si="7"/>
        <v>0.98</v>
      </c>
      <c r="AU9" s="74">
        <v>2020.8</v>
      </c>
      <c r="AV9" s="62">
        <v>75</v>
      </c>
      <c r="AW9" s="62">
        <v>1</v>
      </c>
      <c r="AX9" s="90">
        <v>0</v>
      </c>
      <c r="AY9" s="2">
        <v>0</v>
      </c>
      <c r="AZ9" s="62">
        <v>0</v>
      </c>
      <c r="BA9" s="63">
        <v>1</v>
      </c>
      <c r="BB9" s="62">
        <v>0</v>
      </c>
      <c r="BC9" s="62">
        <v>8.4</v>
      </c>
      <c r="BD9" s="63">
        <v>2760</v>
      </c>
      <c r="BE9" s="63">
        <v>3.74</v>
      </c>
      <c r="BF9" s="63">
        <v>0.2</v>
      </c>
      <c r="BG9" s="63">
        <v>12</v>
      </c>
      <c r="BH9" s="63">
        <v>12</v>
      </c>
      <c r="BI9" s="63">
        <v>32.299999999999997</v>
      </c>
      <c r="BJ9" s="63">
        <v>80</v>
      </c>
      <c r="BK9" s="63">
        <v>265</v>
      </c>
      <c r="BL9" s="63">
        <v>83.284999999999997</v>
      </c>
      <c r="BM9" s="63">
        <v>0.5</v>
      </c>
      <c r="BN9" s="63">
        <v>5.6000000000000001E-2</v>
      </c>
      <c r="BO9" s="63">
        <v>2.87</v>
      </c>
      <c r="BP9" s="63">
        <v>0.62</v>
      </c>
      <c r="BQ9" s="63">
        <v>0.97</v>
      </c>
      <c r="BR9" s="63">
        <v>1.64</v>
      </c>
      <c r="BS9" s="63">
        <v>0.3</v>
      </c>
      <c r="BT9" s="63">
        <v>175</v>
      </c>
      <c r="BU9" s="63">
        <v>4.1900000000000004</v>
      </c>
      <c r="BV9" s="63">
        <v>0.85</v>
      </c>
      <c r="BW9" s="116">
        <f t="shared" si="8"/>
        <v>4.9294117647058826</v>
      </c>
      <c r="BX9" s="116">
        <f t="shared" si="9"/>
        <v>205.88235294117646</v>
      </c>
      <c r="BY9" s="63">
        <v>13.47</v>
      </c>
      <c r="BZ9" s="63">
        <v>16.12</v>
      </c>
      <c r="CA9" s="62">
        <v>1</v>
      </c>
      <c r="CB9" s="62">
        <v>1</v>
      </c>
      <c r="CC9" s="62">
        <v>2</v>
      </c>
      <c r="CD9" s="62">
        <v>0</v>
      </c>
      <c r="CE9" s="2">
        <v>0</v>
      </c>
      <c r="CF9" s="62">
        <v>1</v>
      </c>
      <c r="CG9" s="62">
        <v>1</v>
      </c>
      <c r="CH9" s="62">
        <v>1</v>
      </c>
      <c r="CI9" s="62">
        <v>2</v>
      </c>
      <c r="CJ9" s="62">
        <v>2</v>
      </c>
      <c r="CK9" s="75">
        <v>2021.1</v>
      </c>
      <c r="CL9" s="72">
        <v>1</v>
      </c>
      <c r="CM9" s="63">
        <v>9.1999999999999993</v>
      </c>
      <c r="CN9" s="72">
        <v>1510</v>
      </c>
      <c r="CO9" s="63">
        <v>3.92</v>
      </c>
      <c r="CP9" s="63">
        <v>0.85</v>
      </c>
      <c r="CQ9" s="63">
        <v>5.7</v>
      </c>
      <c r="CR9" s="63">
        <v>12</v>
      </c>
      <c r="CS9" s="63">
        <v>32.700000000000003</v>
      </c>
      <c r="CT9" s="63">
        <v>94</v>
      </c>
      <c r="CU9" s="63">
        <v>318</v>
      </c>
      <c r="CV9" s="63">
        <v>68.052000000000007</v>
      </c>
      <c r="CW9" s="63">
        <v>6.88</v>
      </c>
      <c r="CX9" s="63">
        <v>0.05</v>
      </c>
      <c r="CY9" s="63">
        <v>3.16</v>
      </c>
      <c r="CZ9" s="63">
        <v>0.73</v>
      </c>
      <c r="DA9" s="63">
        <v>1.1299999999999999</v>
      </c>
      <c r="DB9" s="63">
        <v>1.69</v>
      </c>
      <c r="DC9" s="63">
        <v>0.3</v>
      </c>
      <c r="DD9" s="63">
        <v>207</v>
      </c>
      <c r="DE9" s="63">
        <v>4.95</v>
      </c>
      <c r="DF9" s="63">
        <v>0.96</v>
      </c>
      <c r="DG9" s="116">
        <f t="shared" si="10"/>
        <v>5.15625</v>
      </c>
      <c r="DH9" s="116">
        <f t="shared" si="11"/>
        <v>215.625</v>
      </c>
      <c r="DI9" s="63">
        <v>13.29</v>
      </c>
      <c r="DJ9" s="63">
        <v>16.260000000000002</v>
      </c>
    </row>
    <row r="10" spans="1:115" s="18" customFormat="1">
      <c r="A10" s="2">
        <v>1</v>
      </c>
      <c r="B10" s="4">
        <v>3316507</v>
      </c>
      <c r="C10" s="4" t="s">
        <v>112</v>
      </c>
      <c r="D10" s="2">
        <v>2</v>
      </c>
      <c r="E10" s="2">
        <v>2017</v>
      </c>
      <c r="F10" s="109">
        <v>24</v>
      </c>
      <c r="G10" s="119" t="s">
        <v>79</v>
      </c>
      <c r="H10" s="131">
        <v>22</v>
      </c>
      <c r="I10" s="132" t="s">
        <v>389</v>
      </c>
      <c r="J10" s="6">
        <v>0</v>
      </c>
      <c r="K10" s="7">
        <v>1</v>
      </c>
      <c r="L10" s="73">
        <v>0</v>
      </c>
      <c r="M10" s="6">
        <v>0</v>
      </c>
      <c r="N10" s="6">
        <v>0</v>
      </c>
      <c r="O10" s="4" t="s">
        <v>9</v>
      </c>
      <c r="P10" s="62">
        <v>0</v>
      </c>
      <c r="Q10" s="1" t="s">
        <v>388</v>
      </c>
      <c r="R10" s="2" t="s">
        <v>299</v>
      </c>
      <c r="S10">
        <v>0</v>
      </c>
      <c r="T10">
        <v>0</v>
      </c>
      <c r="U10" s="57">
        <v>2</v>
      </c>
      <c r="V10" s="57">
        <v>15</v>
      </c>
      <c r="W10">
        <v>10</v>
      </c>
      <c r="X10" s="57">
        <v>60</v>
      </c>
      <c r="Y10" s="2">
        <v>1</v>
      </c>
      <c r="Z10" s="57">
        <v>25</v>
      </c>
      <c r="AA10" s="57">
        <v>3.5</v>
      </c>
      <c r="AB10" s="57">
        <v>0.54</v>
      </c>
      <c r="AC10" s="139">
        <f t="shared" si="3"/>
        <v>0.74961360123647602</v>
      </c>
      <c r="AD10" s="57">
        <v>2.36</v>
      </c>
      <c r="AE10" s="57">
        <v>1.75</v>
      </c>
      <c r="AF10" s="117">
        <f t="shared" si="0"/>
        <v>2.1566666666666667</v>
      </c>
      <c r="AG10" s="57">
        <v>1.05</v>
      </c>
      <c r="AH10" s="136">
        <f t="shared" si="4"/>
        <v>0.51313755795981453</v>
      </c>
      <c r="AI10" s="57">
        <v>1.44</v>
      </c>
      <c r="AJ10" s="136">
        <f t="shared" si="1"/>
        <v>0.33230293663060284</v>
      </c>
      <c r="AK10" s="136">
        <f t="shared" si="5"/>
        <v>0.41731066460587318</v>
      </c>
      <c r="AL10" s="44" t="s">
        <v>389</v>
      </c>
      <c r="AM10" s="58">
        <v>1</v>
      </c>
      <c r="AN10" s="16">
        <v>1</v>
      </c>
      <c r="AO10" s="58">
        <v>0</v>
      </c>
      <c r="AP10" s="58">
        <v>2.36</v>
      </c>
      <c r="AQ10" s="58">
        <v>1.75</v>
      </c>
      <c r="AR10" s="100">
        <f t="shared" si="2"/>
        <v>2.1566666666666667</v>
      </c>
      <c r="AS10" s="103">
        <f t="shared" si="6"/>
        <v>1</v>
      </c>
      <c r="AT10" s="142">
        <f t="shared" si="7"/>
        <v>1.44</v>
      </c>
      <c r="AU10" s="53" t="s">
        <v>79</v>
      </c>
      <c r="AV10" s="2">
        <v>50</v>
      </c>
      <c r="AW10" s="2">
        <v>1</v>
      </c>
      <c r="AX10" s="90">
        <v>0</v>
      </c>
      <c r="AY10" s="2">
        <v>0</v>
      </c>
      <c r="AZ10" s="62">
        <v>0</v>
      </c>
      <c r="BA10" s="2">
        <v>1</v>
      </c>
      <c r="BB10" s="62">
        <v>0</v>
      </c>
      <c r="BC10" s="2">
        <v>10.31</v>
      </c>
      <c r="BD10" s="62">
        <v>19.510000000000002</v>
      </c>
      <c r="BE10" s="62">
        <v>4.17</v>
      </c>
      <c r="BF10" s="62">
        <v>0.06</v>
      </c>
      <c r="BG10" s="62">
        <v>3.32</v>
      </c>
      <c r="BH10" s="62">
        <v>27</v>
      </c>
      <c r="BI10" s="62">
        <v>41.9</v>
      </c>
      <c r="BJ10" s="62">
        <v>69.099999999999994</v>
      </c>
      <c r="BK10" s="62">
        <v>330</v>
      </c>
      <c r="BL10" s="62">
        <v>104.42</v>
      </c>
      <c r="BM10" s="62">
        <v>0.3</v>
      </c>
      <c r="BN10" s="62">
        <v>0.02</v>
      </c>
      <c r="BO10" s="62">
        <v>4.9400000000000004</v>
      </c>
      <c r="BP10" s="62">
        <v>2.58</v>
      </c>
      <c r="BQ10" s="62">
        <v>0.63</v>
      </c>
      <c r="BR10" s="62">
        <v>3.52</v>
      </c>
      <c r="BS10" s="62">
        <v>0.3</v>
      </c>
      <c r="BT10" s="62">
        <v>196</v>
      </c>
      <c r="BU10" s="63">
        <v>3.15</v>
      </c>
      <c r="BV10" s="63">
        <v>1.78</v>
      </c>
      <c r="BW10" s="116">
        <f t="shared" si="8"/>
        <v>1.7696629213483146</v>
      </c>
      <c r="BX10" s="116">
        <f t="shared" si="9"/>
        <v>110.11235955056179</v>
      </c>
      <c r="BY10" s="63">
        <v>13.7</v>
      </c>
      <c r="BZ10" s="63">
        <v>17.399999999999999</v>
      </c>
      <c r="CA10" s="2">
        <v>1</v>
      </c>
      <c r="CB10" s="2">
        <v>1</v>
      </c>
      <c r="CC10" s="2">
        <v>2</v>
      </c>
      <c r="CD10" s="2">
        <v>1</v>
      </c>
      <c r="CE10" s="2">
        <v>1</v>
      </c>
      <c r="CF10" s="21">
        <v>0</v>
      </c>
      <c r="CG10" s="83">
        <v>0</v>
      </c>
      <c r="CH10" s="2">
        <v>1</v>
      </c>
      <c r="CI10" s="2">
        <v>1</v>
      </c>
      <c r="CJ10" s="2">
        <v>2</v>
      </c>
      <c r="CK10" s="44" t="s">
        <v>389</v>
      </c>
      <c r="CL10" s="97">
        <v>1</v>
      </c>
      <c r="CM10" s="2">
        <v>8.3000000000000007</v>
      </c>
      <c r="CN10" s="62">
        <v>1491.56</v>
      </c>
      <c r="CO10" s="62">
        <v>3.43</v>
      </c>
      <c r="CP10" s="62">
        <v>0.25</v>
      </c>
      <c r="CQ10" s="62">
        <v>8.6999999999999993</v>
      </c>
      <c r="CR10" s="62">
        <v>246</v>
      </c>
      <c r="CS10" s="62">
        <v>42.8</v>
      </c>
      <c r="CT10" s="62">
        <v>77</v>
      </c>
      <c r="CU10" s="62">
        <v>299</v>
      </c>
      <c r="CV10" s="62">
        <v>98.483999999999995</v>
      </c>
      <c r="CW10" s="62">
        <v>1.2</v>
      </c>
      <c r="CX10" s="62">
        <v>0.8</v>
      </c>
      <c r="CY10" s="62">
        <v>3.69</v>
      </c>
      <c r="CZ10" s="62">
        <v>1.48</v>
      </c>
      <c r="DA10" s="62">
        <v>0.81</v>
      </c>
      <c r="DB10" s="62">
        <v>2.41</v>
      </c>
      <c r="DC10" s="62">
        <v>0.623</v>
      </c>
      <c r="DD10" s="62">
        <v>200</v>
      </c>
      <c r="DE10" s="63">
        <v>10.23</v>
      </c>
      <c r="DF10" s="63">
        <v>0.86</v>
      </c>
      <c r="DG10" s="116">
        <f t="shared" si="10"/>
        <v>11.895348837209303</v>
      </c>
      <c r="DH10" s="116">
        <f t="shared" si="11"/>
        <v>232.55813953488374</v>
      </c>
      <c r="DI10" s="63">
        <v>13.9</v>
      </c>
      <c r="DJ10" s="63">
        <v>17.2</v>
      </c>
    </row>
    <row r="11" spans="1:115" s="18" customFormat="1">
      <c r="A11" s="2">
        <v>1</v>
      </c>
      <c r="B11" s="1">
        <v>3289390</v>
      </c>
      <c r="C11" s="3" t="s">
        <v>360</v>
      </c>
      <c r="D11" s="2">
        <v>2</v>
      </c>
      <c r="E11" s="2">
        <v>2018.01</v>
      </c>
      <c r="F11" s="109">
        <v>9</v>
      </c>
      <c r="G11" s="71" t="s">
        <v>361</v>
      </c>
      <c r="H11" s="120">
        <v>6</v>
      </c>
      <c r="I11" s="14">
        <v>2019.4</v>
      </c>
      <c r="J11" s="6">
        <v>1</v>
      </c>
      <c r="K11" s="7">
        <v>0</v>
      </c>
      <c r="L11" s="73">
        <v>0</v>
      </c>
      <c r="M11" s="6">
        <v>1</v>
      </c>
      <c r="N11" s="6">
        <v>0</v>
      </c>
      <c r="O11" s="1" t="s">
        <v>193</v>
      </c>
      <c r="P11" s="62">
        <v>0</v>
      </c>
      <c r="Q11" s="1" t="s">
        <v>340</v>
      </c>
      <c r="R11" s="2" t="s">
        <v>320</v>
      </c>
      <c r="S11" s="2">
        <v>1</v>
      </c>
      <c r="T11">
        <v>0</v>
      </c>
      <c r="U11" s="57">
        <v>3.5</v>
      </c>
      <c r="V11" s="57">
        <v>26</v>
      </c>
      <c r="W11" s="57">
        <v>12</v>
      </c>
      <c r="X11" s="57">
        <v>60</v>
      </c>
      <c r="Y11" s="2">
        <v>1</v>
      </c>
      <c r="Z11" s="57">
        <v>40</v>
      </c>
      <c r="AA11" s="57">
        <v>3</v>
      </c>
      <c r="AB11" s="57">
        <v>0</v>
      </c>
      <c r="AC11" s="139">
        <f t="shared" si="3"/>
        <v>1</v>
      </c>
      <c r="AD11" s="57">
        <v>2.33</v>
      </c>
      <c r="AE11" s="57">
        <v>2.0499999999999998</v>
      </c>
      <c r="AF11" s="117">
        <f t="shared" si="0"/>
        <v>2.2366666666666668</v>
      </c>
      <c r="AG11" s="57">
        <v>1.61</v>
      </c>
      <c r="AH11" s="136">
        <f t="shared" si="4"/>
        <v>0.28017883755588668</v>
      </c>
      <c r="AI11" s="57">
        <v>1.9</v>
      </c>
      <c r="AJ11" s="136">
        <f t="shared" si="1"/>
        <v>0.15052160953800309</v>
      </c>
      <c r="AK11" s="136">
        <f t="shared" si="5"/>
        <v>0.84947839046199691</v>
      </c>
      <c r="AL11" s="42">
        <v>2019.4</v>
      </c>
      <c r="AM11" s="58">
        <v>1</v>
      </c>
      <c r="AN11" s="58">
        <v>1</v>
      </c>
      <c r="AO11" s="58">
        <v>0.86</v>
      </c>
      <c r="AP11" s="58">
        <v>2.1</v>
      </c>
      <c r="AQ11" s="58">
        <v>2.12</v>
      </c>
      <c r="AR11" s="100">
        <f t="shared" si="2"/>
        <v>2.1066666666666669</v>
      </c>
      <c r="AS11" s="103">
        <f t="shared" si="6"/>
        <v>0.59177215189873422</v>
      </c>
      <c r="AT11" s="142">
        <f t="shared" si="7"/>
        <v>1.04</v>
      </c>
      <c r="AU11" s="51" t="s">
        <v>361</v>
      </c>
      <c r="AV11" s="2">
        <v>58</v>
      </c>
      <c r="AW11" s="2">
        <v>1</v>
      </c>
      <c r="AX11" s="2">
        <v>1</v>
      </c>
      <c r="AY11" s="2">
        <v>0</v>
      </c>
      <c r="AZ11" s="2">
        <v>1</v>
      </c>
      <c r="BA11" s="2">
        <v>0</v>
      </c>
      <c r="BB11" s="62">
        <v>0</v>
      </c>
      <c r="BC11" s="2">
        <v>6.21</v>
      </c>
      <c r="BD11" s="2">
        <v>527</v>
      </c>
      <c r="BE11" s="2">
        <v>3.71</v>
      </c>
      <c r="BF11" s="2">
        <v>0.1</v>
      </c>
      <c r="BG11" s="2">
        <v>5.5</v>
      </c>
      <c r="BH11" s="2">
        <v>13</v>
      </c>
      <c r="BI11" s="2">
        <v>42.2</v>
      </c>
      <c r="BJ11" s="2">
        <v>60</v>
      </c>
      <c r="BK11" s="2">
        <v>232</v>
      </c>
      <c r="BL11" s="2">
        <v>105.35</v>
      </c>
      <c r="BM11" s="2">
        <v>0.5</v>
      </c>
      <c r="BN11" s="2">
        <v>0.02</v>
      </c>
      <c r="BO11" s="2">
        <v>3.1</v>
      </c>
      <c r="BP11" s="2">
        <v>0.86</v>
      </c>
      <c r="BQ11" s="2">
        <v>1.32</v>
      </c>
      <c r="BR11" s="2">
        <v>2.0299999999999998</v>
      </c>
      <c r="BS11" s="2">
        <v>0.06</v>
      </c>
      <c r="BT11" s="2">
        <v>340</v>
      </c>
      <c r="BU11" s="2">
        <v>4.54</v>
      </c>
      <c r="BV11" s="2">
        <v>0.89</v>
      </c>
      <c r="BW11" s="116">
        <f t="shared" si="8"/>
        <v>5.1011235955056176</v>
      </c>
      <c r="BX11" s="116">
        <f t="shared" si="9"/>
        <v>382.02247191011236</v>
      </c>
      <c r="BY11" s="2">
        <v>24.51</v>
      </c>
      <c r="BZ11" s="2">
        <v>17.25</v>
      </c>
      <c r="CA11" s="2">
        <v>1</v>
      </c>
      <c r="CB11" s="2">
        <v>2</v>
      </c>
      <c r="CC11" s="2">
        <v>1</v>
      </c>
      <c r="CD11" s="2">
        <v>1</v>
      </c>
      <c r="CE11" s="2">
        <v>0</v>
      </c>
      <c r="CF11" s="21">
        <v>0</v>
      </c>
      <c r="CG11" s="2">
        <v>1</v>
      </c>
      <c r="CH11" s="2">
        <v>1</v>
      </c>
      <c r="CI11" s="2">
        <v>2</v>
      </c>
      <c r="CJ11" s="2">
        <v>2</v>
      </c>
      <c r="CK11" s="42">
        <v>2019.4</v>
      </c>
      <c r="CL11" s="14">
        <v>1</v>
      </c>
      <c r="CM11" s="14">
        <v>6.19</v>
      </c>
      <c r="CN11" s="16">
        <v>80.08</v>
      </c>
      <c r="CO11">
        <v>3.13</v>
      </c>
      <c r="CP11">
        <v>0.05</v>
      </c>
      <c r="CQ11">
        <v>10.1</v>
      </c>
      <c r="CR11">
        <v>16</v>
      </c>
      <c r="CS11">
        <v>40.6</v>
      </c>
      <c r="CT11">
        <v>71.3</v>
      </c>
      <c r="CU11">
        <v>322</v>
      </c>
      <c r="CV11">
        <v>98.14</v>
      </c>
      <c r="CW11">
        <v>20.5</v>
      </c>
      <c r="CX11" s="16">
        <v>0.3</v>
      </c>
      <c r="CY11" s="16">
        <v>3.6</v>
      </c>
      <c r="CZ11" s="16">
        <v>1.18</v>
      </c>
      <c r="DA11" s="16">
        <v>1.1499999999999999</v>
      </c>
      <c r="DB11" s="16">
        <v>2.23</v>
      </c>
      <c r="DC11" s="16">
        <v>0.06</v>
      </c>
      <c r="DD11">
        <v>258</v>
      </c>
      <c r="DE11">
        <v>9.52</v>
      </c>
      <c r="DF11">
        <v>1.1299999999999999</v>
      </c>
      <c r="DG11" s="116">
        <f t="shared" si="10"/>
        <v>8.4247787610619476</v>
      </c>
      <c r="DH11" s="116">
        <f t="shared" si="11"/>
        <v>228.31858407079648</v>
      </c>
      <c r="DI11">
        <v>14.5</v>
      </c>
      <c r="DJ11">
        <v>16.2</v>
      </c>
    </row>
    <row r="12" spans="1:115">
      <c r="A12" s="90">
        <v>1</v>
      </c>
      <c r="B12" s="86">
        <v>2578885</v>
      </c>
      <c r="C12" s="87" t="s">
        <v>133</v>
      </c>
      <c r="D12" s="90" t="s">
        <v>307</v>
      </c>
      <c r="E12" s="90" t="s">
        <v>505</v>
      </c>
      <c r="F12" s="110">
        <v>53</v>
      </c>
      <c r="G12" s="72" t="s">
        <v>567</v>
      </c>
      <c r="H12" s="126">
        <v>17</v>
      </c>
      <c r="I12" s="94">
        <v>2022.5</v>
      </c>
      <c r="J12" s="88">
        <v>1</v>
      </c>
      <c r="K12" s="7">
        <v>0</v>
      </c>
      <c r="L12" s="73">
        <v>0</v>
      </c>
      <c r="M12" s="88">
        <v>1</v>
      </c>
      <c r="N12" s="6">
        <v>0</v>
      </c>
      <c r="O12" s="87" t="s">
        <v>134</v>
      </c>
      <c r="P12" s="62">
        <v>0</v>
      </c>
      <c r="Q12" s="86" t="s">
        <v>340</v>
      </c>
      <c r="R12" s="90" t="s">
        <v>508</v>
      </c>
      <c r="S12" s="90">
        <v>1</v>
      </c>
      <c r="T12">
        <v>0</v>
      </c>
      <c r="U12" s="90">
        <v>4</v>
      </c>
      <c r="V12" s="90">
        <v>20</v>
      </c>
      <c r="W12" s="87">
        <v>8</v>
      </c>
      <c r="X12" s="90">
        <v>60</v>
      </c>
      <c r="Y12" s="90">
        <v>2</v>
      </c>
      <c r="Z12" s="87">
        <v>69</v>
      </c>
      <c r="AA12" s="87">
        <v>3.75</v>
      </c>
      <c r="AB12" s="87">
        <v>0</v>
      </c>
      <c r="AC12" s="139">
        <f t="shared" si="3"/>
        <v>1</v>
      </c>
      <c r="AD12" s="87">
        <v>2.88</v>
      </c>
      <c r="AE12" s="87">
        <v>3.07</v>
      </c>
      <c r="AF12" s="117">
        <f t="shared" si="0"/>
        <v>2.9433333333333334</v>
      </c>
      <c r="AG12" s="87">
        <v>2.42</v>
      </c>
      <c r="AH12" s="136">
        <f t="shared" si="4"/>
        <v>0.17780294450736134</v>
      </c>
      <c r="AI12" s="87">
        <v>2.4300000000000002</v>
      </c>
      <c r="AJ12" s="136">
        <f t="shared" si="1"/>
        <v>0.17440543601358993</v>
      </c>
      <c r="AK12" s="136">
        <f t="shared" si="5"/>
        <v>0.82559456398641007</v>
      </c>
      <c r="AL12" s="92">
        <v>2022.5</v>
      </c>
      <c r="AM12" s="93">
        <v>1</v>
      </c>
      <c r="AN12" s="93">
        <v>1</v>
      </c>
      <c r="AO12" s="93">
        <v>1.1299999999999999</v>
      </c>
      <c r="AP12" s="93">
        <v>2.77</v>
      </c>
      <c r="AQ12" s="93">
        <v>2.78</v>
      </c>
      <c r="AR12" s="100">
        <f t="shared" si="2"/>
        <v>2.7733333333333334</v>
      </c>
      <c r="AS12" s="103">
        <f t="shared" si="6"/>
        <v>0.59254807692307698</v>
      </c>
      <c r="AT12" s="142">
        <f t="shared" si="7"/>
        <v>1.3000000000000003</v>
      </c>
      <c r="AU12" s="91" t="s">
        <v>567</v>
      </c>
      <c r="AV12" s="90">
        <v>83</v>
      </c>
      <c r="AW12" s="90">
        <v>1</v>
      </c>
      <c r="AX12" s="90">
        <v>0</v>
      </c>
      <c r="AY12" s="2">
        <v>0</v>
      </c>
      <c r="AZ12" s="87">
        <v>1</v>
      </c>
      <c r="BA12" s="2">
        <v>0</v>
      </c>
      <c r="BB12" s="62">
        <v>0</v>
      </c>
      <c r="BC12" s="90">
        <v>6.5</v>
      </c>
      <c r="BD12" s="87">
        <v>1474</v>
      </c>
      <c r="BE12" s="87">
        <v>3.51</v>
      </c>
      <c r="BF12" s="87">
        <v>0.75</v>
      </c>
      <c r="BG12" s="87">
        <v>13.2</v>
      </c>
      <c r="BH12" s="87">
        <v>23</v>
      </c>
      <c r="BI12" s="87">
        <v>42.2</v>
      </c>
      <c r="BJ12" s="87">
        <v>102</v>
      </c>
      <c r="BK12" s="87">
        <v>506</v>
      </c>
      <c r="BL12" s="87">
        <v>58.283999999999999</v>
      </c>
      <c r="BM12" s="87">
        <v>1.2</v>
      </c>
      <c r="BN12" s="87">
        <v>0.05</v>
      </c>
      <c r="BO12" s="87">
        <v>3.28</v>
      </c>
      <c r="BP12" s="87">
        <v>1.5</v>
      </c>
      <c r="BQ12" s="87">
        <v>0.84</v>
      </c>
      <c r="BR12" s="87">
        <v>1.93</v>
      </c>
      <c r="BS12" s="87">
        <v>0.2</v>
      </c>
      <c r="BT12" s="87">
        <v>135</v>
      </c>
      <c r="BU12" s="87">
        <v>3.35</v>
      </c>
      <c r="BV12" s="87">
        <v>0.97</v>
      </c>
      <c r="BW12" s="116">
        <f t="shared" si="8"/>
        <v>3.4536082474226806</v>
      </c>
      <c r="BX12" s="116">
        <f t="shared" si="9"/>
        <v>139.17525773195877</v>
      </c>
      <c r="BY12" s="87">
        <v>13</v>
      </c>
      <c r="BZ12" s="87">
        <v>16.399999999999999</v>
      </c>
      <c r="CA12" s="90">
        <v>1</v>
      </c>
      <c r="CB12" s="90">
        <v>1</v>
      </c>
      <c r="CC12" s="90">
        <v>2</v>
      </c>
      <c r="CD12" s="90">
        <v>1</v>
      </c>
      <c r="CE12" s="90">
        <v>1</v>
      </c>
      <c r="CF12" s="90">
        <v>1</v>
      </c>
      <c r="CG12" s="90">
        <v>1</v>
      </c>
      <c r="CH12" s="90">
        <v>1</v>
      </c>
      <c r="CI12" s="90">
        <v>1</v>
      </c>
      <c r="CJ12" s="90">
        <v>2</v>
      </c>
      <c r="CK12" s="92">
        <v>2022.5</v>
      </c>
      <c r="CL12" s="94">
        <v>1</v>
      </c>
      <c r="CM12" s="94">
        <v>6.5</v>
      </c>
      <c r="CN12" s="87">
        <v>2556</v>
      </c>
      <c r="CO12" s="87">
        <v>4.37</v>
      </c>
      <c r="CP12" s="87">
        <v>3.65</v>
      </c>
      <c r="CQ12" s="87">
        <v>15</v>
      </c>
      <c r="CR12" s="87">
        <v>19</v>
      </c>
      <c r="CS12" s="87">
        <v>38</v>
      </c>
      <c r="CT12" s="87">
        <v>96</v>
      </c>
      <c r="CU12" s="87">
        <v>373</v>
      </c>
      <c r="CV12" s="87">
        <v>62.277000000000001</v>
      </c>
      <c r="CW12" s="87">
        <v>0.2</v>
      </c>
      <c r="CX12" s="87">
        <v>0.03</v>
      </c>
      <c r="CY12" s="87">
        <v>2.87</v>
      </c>
      <c r="CZ12" s="87">
        <v>0.5</v>
      </c>
      <c r="DA12" s="87">
        <v>0.96</v>
      </c>
      <c r="DB12" s="87">
        <v>1.61</v>
      </c>
      <c r="DC12" s="87">
        <v>0.2</v>
      </c>
      <c r="DD12" s="87">
        <v>237</v>
      </c>
      <c r="DE12" s="87">
        <v>3.28</v>
      </c>
      <c r="DF12" s="87">
        <v>0.95</v>
      </c>
      <c r="DG12" s="116">
        <f t="shared" si="10"/>
        <v>3.4526315789473685</v>
      </c>
      <c r="DH12" s="116">
        <f t="shared" si="11"/>
        <v>249.47368421052633</v>
      </c>
      <c r="DI12" s="87">
        <v>13.7</v>
      </c>
      <c r="DJ12" s="87">
        <v>16.399999999999999</v>
      </c>
    </row>
    <row r="13" spans="1:115">
      <c r="A13" s="62">
        <v>1</v>
      </c>
      <c r="B13" s="59">
        <v>3251664</v>
      </c>
      <c r="C13" s="60" t="s">
        <v>194</v>
      </c>
      <c r="D13" s="62">
        <v>2</v>
      </c>
      <c r="E13" s="62">
        <v>2016</v>
      </c>
      <c r="F13" s="112" t="s">
        <v>585</v>
      </c>
      <c r="G13" s="71" t="s">
        <v>196</v>
      </c>
      <c r="H13" s="121">
        <v>6</v>
      </c>
      <c r="I13" s="71" t="s">
        <v>561</v>
      </c>
      <c r="J13" s="6">
        <v>0</v>
      </c>
      <c r="K13" s="7">
        <v>0</v>
      </c>
      <c r="L13" s="73">
        <v>0</v>
      </c>
      <c r="M13" s="6">
        <v>0</v>
      </c>
      <c r="N13" s="61">
        <v>1</v>
      </c>
      <c r="O13" s="59" t="s">
        <v>195</v>
      </c>
      <c r="P13" s="62">
        <v>0</v>
      </c>
      <c r="Q13" s="59" t="s">
        <v>340</v>
      </c>
      <c r="R13" s="62" t="s">
        <v>299</v>
      </c>
      <c r="S13">
        <v>0</v>
      </c>
      <c r="T13">
        <v>0</v>
      </c>
      <c r="U13" s="62">
        <v>3</v>
      </c>
      <c r="V13" s="62">
        <v>15</v>
      </c>
      <c r="W13" s="63">
        <v>14</v>
      </c>
      <c r="X13" s="62">
        <v>50</v>
      </c>
      <c r="Y13" s="62">
        <v>1</v>
      </c>
      <c r="Z13" s="63">
        <v>22</v>
      </c>
      <c r="AA13" s="63">
        <v>4</v>
      </c>
      <c r="AB13" s="63">
        <v>1.35</v>
      </c>
      <c r="AC13" s="139">
        <f t="shared" si="3"/>
        <v>0.54697986577181212</v>
      </c>
      <c r="AD13" s="63">
        <v>3</v>
      </c>
      <c r="AE13" s="63">
        <v>2.94</v>
      </c>
      <c r="AF13" s="117">
        <f t="shared" si="0"/>
        <v>2.98</v>
      </c>
      <c r="AG13" s="63">
        <v>1.84</v>
      </c>
      <c r="AH13" s="136">
        <f t="shared" si="4"/>
        <v>0.3825503355704698</v>
      </c>
      <c r="AI13" s="63">
        <v>1.85</v>
      </c>
      <c r="AJ13" s="136">
        <f t="shared" si="1"/>
        <v>0.37919463087248317</v>
      </c>
      <c r="AK13" s="136">
        <f t="shared" si="5"/>
        <v>0.16778523489932895</v>
      </c>
      <c r="AL13" s="85" t="s">
        <v>561</v>
      </c>
      <c r="AM13" s="76">
        <v>1</v>
      </c>
      <c r="AN13" s="66" t="s">
        <v>392</v>
      </c>
      <c r="AO13" s="66">
        <v>0.92</v>
      </c>
      <c r="AP13" s="66">
        <v>3.2</v>
      </c>
      <c r="AQ13" s="66">
        <v>2.73</v>
      </c>
      <c r="AR13" s="100">
        <f t="shared" si="2"/>
        <v>3.0433333333333334</v>
      </c>
      <c r="AS13" s="103">
        <f t="shared" si="6"/>
        <v>0.6976998904709748</v>
      </c>
      <c r="AT13" s="142">
        <f t="shared" si="7"/>
        <v>0.93</v>
      </c>
      <c r="AU13" s="84" t="s">
        <v>196</v>
      </c>
      <c r="AV13" s="62">
        <v>54</v>
      </c>
      <c r="AW13" s="62">
        <v>1</v>
      </c>
      <c r="AX13" s="90">
        <v>0</v>
      </c>
      <c r="AY13" s="2">
        <v>0</v>
      </c>
      <c r="AZ13" s="61">
        <v>1</v>
      </c>
      <c r="BA13" s="2">
        <v>0</v>
      </c>
      <c r="BB13" s="62">
        <v>0</v>
      </c>
      <c r="BC13" s="62">
        <v>6.5</v>
      </c>
      <c r="BD13" s="63">
        <v>520</v>
      </c>
      <c r="BE13" s="63">
        <v>3.16</v>
      </c>
      <c r="BF13" s="63">
        <v>7.0000000000000007E-2</v>
      </c>
      <c r="BG13" s="63">
        <v>6.6</v>
      </c>
      <c r="BH13" s="63">
        <v>21</v>
      </c>
      <c r="BI13" s="63">
        <v>41.9</v>
      </c>
      <c r="BJ13" s="63">
        <v>78</v>
      </c>
      <c r="BK13" s="63">
        <v>326</v>
      </c>
      <c r="BL13" s="63">
        <v>97.278000000000006</v>
      </c>
      <c r="BM13" s="63">
        <v>0.7</v>
      </c>
      <c r="BN13" s="63">
        <v>0.02</v>
      </c>
      <c r="BO13" s="63">
        <v>3.82</v>
      </c>
      <c r="BP13" s="63">
        <v>2.1</v>
      </c>
      <c r="BQ13" s="63">
        <v>0.89</v>
      </c>
      <c r="BR13" s="63">
        <v>2.27</v>
      </c>
      <c r="BS13" s="63">
        <v>0.4</v>
      </c>
      <c r="BT13" s="63">
        <v>158</v>
      </c>
      <c r="BU13" s="63">
        <v>2.83</v>
      </c>
      <c r="BV13" s="63">
        <v>1.95</v>
      </c>
      <c r="BW13" s="116">
        <f t="shared" si="8"/>
        <v>1.4512820512820515</v>
      </c>
      <c r="BX13" s="116">
        <f t="shared" si="9"/>
        <v>81.025641025641022</v>
      </c>
      <c r="BY13" s="63">
        <v>13.6</v>
      </c>
      <c r="BZ13" s="63">
        <v>18.600000000000001</v>
      </c>
      <c r="CA13" s="62">
        <v>1</v>
      </c>
      <c r="CB13" s="62">
        <v>2</v>
      </c>
      <c r="CC13" s="62">
        <v>1</v>
      </c>
      <c r="CD13" s="62">
        <v>1</v>
      </c>
      <c r="CE13" s="2">
        <v>0</v>
      </c>
      <c r="CF13" s="21">
        <v>0</v>
      </c>
      <c r="CG13" s="83">
        <v>0</v>
      </c>
      <c r="CH13" s="62">
        <v>1</v>
      </c>
      <c r="CI13" s="62">
        <v>2</v>
      </c>
      <c r="CJ13" s="62">
        <v>2</v>
      </c>
      <c r="CK13" s="85" t="s">
        <v>561</v>
      </c>
      <c r="CL13" s="71">
        <v>1</v>
      </c>
      <c r="CM13" s="71">
        <v>6.99</v>
      </c>
      <c r="CN13" s="63">
        <v>106</v>
      </c>
      <c r="CO13" s="63">
        <v>3.26</v>
      </c>
      <c r="CP13" s="63">
        <v>0.05</v>
      </c>
      <c r="CQ13" s="63">
        <v>11.1</v>
      </c>
      <c r="CR13" s="63">
        <v>25</v>
      </c>
      <c r="CS13" s="63">
        <v>41.7</v>
      </c>
      <c r="CT13" s="63">
        <v>72</v>
      </c>
      <c r="CU13" s="63">
        <v>351</v>
      </c>
      <c r="CV13" s="63">
        <v>99.826999999999998</v>
      </c>
      <c r="CW13" s="63">
        <v>1.2</v>
      </c>
      <c r="CX13" s="63">
        <v>0.02</v>
      </c>
      <c r="CY13" s="63">
        <v>3.45</v>
      </c>
      <c r="CZ13" s="63">
        <v>1.64</v>
      </c>
      <c r="DA13" s="63">
        <v>0.91</v>
      </c>
      <c r="DB13" s="63">
        <v>2.33</v>
      </c>
      <c r="DC13" s="63">
        <v>0.9</v>
      </c>
      <c r="DD13" s="63">
        <v>160</v>
      </c>
      <c r="DE13" s="63">
        <v>2.93</v>
      </c>
      <c r="DF13" s="63">
        <v>2.17</v>
      </c>
      <c r="DG13" s="116">
        <f t="shared" si="10"/>
        <v>1.3502304147465438</v>
      </c>
      <c r="DH13" s="116">
        <f t="shared" si="11"/>
        <v>73.732718894009224</v>
      </c>
      <c r="DI13" s="63">
        <v>13.4</v>
      </c>
      <c r="DJ13" s="63">
        <v>18.8</v>
      </c>
    </row>
    <row r="14" spans="1:115" s="63" customFormat="1">
      <c r="A14" s="62">
        <v>1</v>
      </c>
      <c r="B14" s="59">
        <v>1446852</v>
      </c>
      <c r="C14" s="63" t="s">
        <v>167</v>
      </c>
      <c r="D14" s="62">
        <v>2</v>
      </c>
      <c r="E14" s="62">
        <v>2012</v>
      </c>
      <c r="F14" s="108">
        <v>96</v>
      </c>
      <c r="G14" s="72">
        <v>2020.3</v>
      </c>
      <c r="H14" s="124">
        <v>20</v>
      </c>
      <c r="I14" s="72">
        <v>2021.11</v>
      </c>
      <c r="J14" s="6">
        <v>0</v>
      </c>
      <c r="K14" s="7">
        <v>0</v>
      </c>
      <c r="L14" s="73">
        <v>0</v>
      </c>
      <c r="M14" s="61">
        <v>1</v>
      </c>
      <c r="N14" s="6">
        <v>0</v>
      </c>
      <c r="O14" s="63" t="s">
        <v>7</v>
      </c>
      <c r="P14" s="62">
        <v>0</v>
      </c>
      <c r="Q14" s="59" t="s">
        <v>425</v>
      </c>
      <c r="R14" s="63" t="s">
        <v>402</v>
      </c>
      <c r="S14">
        <v>0</v>
      </c>
      <c r="T14" s="63">
        <v>1</v>
      </c>
      <c r="U14" s="63">
        <v>3</v>
      </c>
      <c r="V14" s="63">
        <v>20</v>
      </c>
      <c r="W14" s="63">
        <v>12</v>
      </c>
      <c r="X14" s="62">
        <v>60</v>
      </c>
      <c r="Y14" s="62">
        <v>3</v>
      </c>
      <c r="Z14" s="63">
        <v>85</v>
      </c>
      <c r="AA14" s="63">
        <v>4.3</v>
      </c>
      <c r="AB14" s="63">
        <v>1.79</v>
      </c>
      <c r="AC14" s="139">
        <f t="shared" si="3"/>
        <v>0.48015488867376577</v>
      </c>
      <c r="AD14" s="63">
        <v>3.68</v>
      </c>
      <c r="AE14" s="63">
        <v>2.97</v>
      </c>
      <c r="AF14" s="117">
        <f t="shared" si="0"/>
        <v>3.4433333333333338</v>
      </c>
      <c r="AG14" s="63">
        <v>2.83</v>
      </c>
      <c r="AH14" s="136">
        <f t="shared" si="4"/>
        <v>0.17812197483059056</v>
      </c>
      <c r="AI14" s="63">
        <v>3</v>
      </c>
      <c r="AJ14" s="136">
        <f t="shared" si="1"/>
        <v>0.12875121006776391</v>
      </c>
      <c r="AK14" s="136">
        <f t="shared" si="5"/>
        <v>0.35140367860600186</v>
      </c>
      <c r="AL14" s="75">
        <v>2021.11</v>
      </c>
      <c r="AM14" s="66">
        <v>1</v>
      </c>
      <c r="AN14" s="66">
        <v>1</v>
      </c>
      <c r="AO14" s="66">
        <v>0</v>
      </c>
      <c r="AP14" s="66">
        <v>3.68</v>
      </c>
      <c r="AQ14" s="66">
        <v>2.97</v>
      </c>
      <c r="AR14" s="100">
        <f t="shared" si="2"/>
        <v>3.4433333333333338</v>
      </c>
      <c r="AS14" s="103">
        <f t="shared" si="6"/>
        <v>1</v>
      </c>
      <c r="AT14" s="142">
        <f t="shared" si="7"/>
        <v>3</v>
      </c>
      <c r="AU14" s="74">
        <v>2020.3</v>
      </c>
      <c r="AV14" s="62">
        <v>47</v>
      </c>
      <c r="AW14" s="62">
        <v>1</v>
      </c>
      <c r="AX14" s="90">
        <v>0</v>
      </c>
      <c r="AY14" s="2">
        <v>0</v>
      </c>
      <c r="AZ14" s="62">
        <v>0</v>
      </c>
      <c r="BA14" s="2">
        <v>0</v>
      </c>
      <c r="BB14" s="62">
        <v>0</v>
      </c>
      <c r="BC14" s="62">
        <v>5.8</v>
      </c>
      <c r="BD14" s="63">
        <v>60</v>
      </c>
      <c r="BE14" s="63">
        <v>2.81</v>
      </c>
      <c r="BF14" s="63">
        <v>0.19</v>
      </c>
      <c r="BG14" s="63">
        <v>10.4</v>
      </c>
      <c r="BH14" s="63">
        <v>34</v>
      </c>
      <c r="BI14" s="63">
        <v>43.9</v>
      </c>
      <c r="BJ14" s="63">
        <v>84</v>
      </c>
      <c r="BK14" s="63">
        <v>464</v>
      </c>
      <c r="BL14" s="63">
        <v>94.912000000000006</v>
      </c>
      <c r="BM14" s="63">
        <v>1.5</v>
      </c>
      <c r="BN14" s="63">
        <v>0.02</v>
      </c>
      <c r="BO14" s="63">
        <v>3.87</v>
      </c>
      <c r="BP14" s="63">
        <v>1.3</v>
      </c>
      <c r="BQ14" s="63">
        <v>0.74</v>
      </c>
      <c r="BR14" s="63">
        <v>2.62</v>
      </c>
      <c r="BS14" s="63">
        <v>0.2</v>
      </c>
      <c r="BT14" s="63">
        <v>163</v>
      </c>
      <c r="BU14" s="63">
        <v>3.1</v>
      </c>
      <c r="BV14" s="63">
        <v>1.63</v>
      </c>
      <c r="BW14" s="116">
        <f t="shared" si="8"/>
        <v>1.9018404907975461</v>
      </c>
      <c r="BX14" s="116">
        <f t="shared" si="9"/>
        <v>100</v>
      </c>
      <c r="BY14" s="63">
        <v>13.1</v>
      </c>
      <c r="BZ14" s="63">
        <v>16.8</v>
      </c>
      <c r="CA14" s="62">
        <v>1</v>
      </c>
      <c r="CB14" s="62">
        <v>2</v>
      </c>
      <c r="CC14" s="62">
        <v>1</v>
      </c>
      <c r="CD14" s="62">
        <v>1</v>
      </c>
      <c r="CE14" s="2">
        <v>0</v>
      </c>
      <c r="CF14" s="21">
        <v>0</v>
      </c>
      <c r="CG14" s="62">
        <v>1</v>
      </c>
      <c r="CH14" s="62">
        <v>1</v>
      </c>
      <c r="CI14" s="62">
        <v>2</v>
      </c>
      <c r="CJ14" s="62">
        <v>2</v>
      </c>
      <c r="CK14" s="75">
        <v>2021.11</v>
      </c>
      <c r="CL14" s="72">
        <v>1</v>
      </c>
      <c r="CM14" s="72">
        <v>5.9</v>
      </c>
      <c r="CN14" s="63">
        <v>60</v>
      </c>
      <c r="CO14" s="63">
        <v>2.1</v>
      </c>
      <c r="CP14" s="63">
        <v>0.18</v>
      </c>
      <c r="CQ14" s="63">
        <v>11.3</v>
      </c>
      <c r="CR14" s="63">
        <v>28</v>
      </c>
      <c r="CS14" s="63">
        <v>42</v>
      </c>
      <c r="CT14" s="63">
        <v>80</v>
      </c>
      <c r="CU14" s="63">
        <v>354</v>
      </c>
      <c r="CV14" s="63">
        <v>99.274000000000001</v>
      </c>
      <c r="CW14" s="63">
        <v>1.63</v>
      </c>
      <c r="CX14" s="15">
        <v>5.6000000000000001E-2</v>
      </c>
      <c r="CY14" s="63">
        <v>3.55</v>
      </c>
      <c r="CZ14" s="63">
        <v>1.59</v>
      </c>
      <c r="DA14" s="63">
        <v>0.74</v>
      </c>
      <c r="DB14" s="63">
        <v>2.2999999999999998</v>
      </c>
      <c r="DC14" s="63">
        <v>0.2</v>
      </c>
      <c r="DD14" s="63">
        <v>147</v>
      </c>
      <c r="DE14" s="63">
        <v>3.17</v>
      </c>
      <c r="DF14" s="63">
        <v>1.33</v>
      </c>
      <c r="DG14" s="116">
        <f t="shared" si="10"/>
        <v>2.3834586466165413</v>
      </c>
      <c r="DH14" s="116">
        <f t="shared" si="11"/>
        <v>110.52631578947368</v>
      </c>
      <c r="DI14" s="63">
        <v>13.53</v>
      </c>
      <c r="DJ14" s="63">
        <v>16.309999999999999</v>
      </c>
    </row>
    <row r="15" spans="1:115" s="18" customFormat="1">
      <c r="A15" s="2">
        <v>1</v>
      </c>
      <c r="B15" s="1">
        <v>2204614</v>
      </c>
      <c r="C15" s="3" t="s">
        <v>8</v>
      </c>
      <c r="D15" s="2">
        <v>2</v>
      </c>
      <c r="E15" s="2">
        <v>2019.01</v>
      </c>
      <c r="F15" s="109">
        <v>7</v>
      </c>
      <c r="G15" s="71" t="s">
        <v>10</v>
      </c>
      <c r="H15" s="120">
        <v>5</v>
      </c>
      <c r="I15" s="14" t="s">
        <v>11</v>
      </c>
      <c r="J15" s="6">
        <v>1</v>
      </c>
      <c r="K15" s="7">
        <v>1</v>
      </c>
      <c r="L15" s="73">
        <v>0</v>
      </c>
      <c r="M15" s="6">
        <v>0</v>
      </c>
      <c r="N15" s="6">
        <v>0</v>
      </c>
      <c r="O15" s="4" t="s">
        <v>93</v>
      </c>
      <c r="P15" s="62">
        <v>0</v>
      </c>
      <c r="Q15" s="1" t="s">
        <v>319</v>
      </c>
      <c r="R15" t="s">
        <v>331</v>
      </c>
      <c r="S15">
        <v>1</v>
      </c>
      <c r="T15">
        <v>0</v>
      </c>
      <c r="U15">
        <v>3</v>
      </c>
      <c r="V15">
        <v>40</v>
      </c>
      <c r="W15">
        <v>10</v>
      </c>
      <c r="X15">
        <v>60</v>
      </c>
      <c r="Y15" s="2">
        <v>1</v>
      </c>
      <c r="Z15" s="2">
        <v>35</v>
      </c>
      <c r="AA15" s="2">
        <v>2.5</v>
      </c>
      <c r="AB15" s="2">
        <v>0</v>
      </c>
      <c r="AC15" s="139">
        <f t="shared" si="3"/>
        <v>1</v>
      </c>
      <c r="AD15" s="2">
        <v>3.47</v>
      </c>
      <c r="AE15" s="2">
        <v>1.83</v>
      </c>
      <c r="AF15" s="117">
        <f t="shared" si="0"/>
        <v>2.9233333333333333</v>
      </c>
      <c r="AG15" s="2">
        <v>0.83</v>
      </c>
      <c r="AH15" s="136">
        <f t="shared" si="4"/>
        <v>0.7160775370581528</v>
      </c>
      <c r="AI15" s="2">
        <v>2.35</v>
      </c>
      <c r="AJ15" s="136">
        <f t="shared" si="1"/>
        <v>0.19612314709236034</v>
      </c>
      <c r="AK15" s="136">
        <f t="shared" si="5"/>
        <v>0.80387685290763966</v>
      </c>
      <c r="AL15" s="42" t="s">
        <v>11</v>
      </c>
      <c r="AM15" s="76">
        <v>0</v>
      </c>
      <c r="AN15" s="76">
        <v>0</v>
      </c>
      <c r="AO15" s="15">
        <v>1.1200000000000001</v>
      </c>
      <c r="AP15" s="15">
        <v>3.24</v>
      </c>
      <c r="AQ15" s="15">
        <v>1.92</v>
      </c>
      <c r="AR15" s="100">
        <f t="shared" si="2"/>
        <v>2.8000000000000003</v>
      </c>
      <c r="AS15" s="103">
        <f t="shared" si="6"/>
        <v>0.6</v>
      </c>
      <c r="AT15" s="142">
        <f t="shared" si="7"/>
        <v>1.23</v>
      </c>
      <c r="AU15" s="51" t="s">
        <v>10</v>
      </c>
      <c r="AV15" s="2">
        <v>74</v>
      </c>
      <c r="AW15" s="2">
        <v>1</v>
      </c>
      <c r="AX15" s="90">
        <v>0</v>
      </c>
      <c r="AY15" s="2">
        <v>0</v>
      </c>
      <c r="AZ15" s="62">
        <v>0</v>
      </c>
      <c r="BA15" s="2">
        <v>0</v>
      </c>
      <c r="BB15" s="62">
        <v>0</v>
      </c>
      <c r="BC15" s="2">
        <v>5.68</v>
      </c>
      <c r="BD15" s="2">
        <v>2308</v>
      </c>
      <c r="BE15" s="2">
        <v>4.7300000000000004</v>
      </c>
      <c r="BF15" s="2">
        <v>2.73</v>
      </c>
      <c r="BG15" s="2">
        <v>4</v>
      </c>
      <c r="BH15" s="2">
        <v>26</v>
      </c>
      <c r="BI15" s="2">
        <v>69.900000000000006</v>
      </c>
      <c r="BJ15" s="2">
        <v>78</v>
      </c>
      <c r="BK15" s="2">
        <v>282</v>
      </c>
      <c r="BL15" s="2">
        <v>84.53</v>
      </c>
      <c r="BM15" s="2">
        <v>42.01</v>
      </c>
      <c r="BN15" s="2">
        <v>0.109</v>
      </c>
      <c r="BO15" s="2">
        <v>2.4500000000000002</v>
      </c>
      <c r="BP15" s="2">
        <v>0.53</v>
      </c>
      <c r="BQ15" s="2">
        <v>0.85</v>
      </c>
      <c r="BR15" s="2">
        <v>1.43</v>
      </c>
      <c r="BS15" s="2">
        <v>0.05</v>
      </c>
      <c r="BT15" s="2">
        <v>231</v>
      </c>
      <c r="BU15" s="2">
        <v>2.4900000000000002</v>
      </c>
      <c r="BV15" s="2">
        <v>0.59</v>
      </c>
      <c r="BW15" s="116">
        <f t="shared" si="8"/>
        <v>4.2203389830508478</v>
      </c>
      <c r="BX15" s="116">
        <f t="shared" si="9"/>
        <v>391.52542372881356</v>
      </c>
      <c r="BY15" s="2">
        <v>16.3</v>
      </c>
      <c r="BZ15" s="2">
        <v>16.3</v>
      </c>
      <c r="CA15" s="2">
        <v>2</v>
      </c>
      <c r="CB15" s="2">
        <v>2</v>
      </c>
      <c r="CC15" s="2">
        <v>2</v>
      </c>
      <c r="CD15" s="2">
        <v>1</v>
      </c>
      <c r="CE15" s="2">
        <v>0</v>
      </c>
      <c r="CF15" s="21">
        <v>0</v>
      </c>
      <c r="CG15" s="83">
        <v>0</v>
      </c>
      <c r="CH15" s="2">
        <v>1</v>
      </c>
      <c r="CI15" s="2">
        <v>2</v>
      </c>
      <c r="CJ15" s="2">
        <v>2</v>
      </c>
      <c r="CK15" s="42" t="s">
        <v>11</v>
      </c>
      <c r="CL15" s="14">
        <v>1</v>
      </c>
      <c r="CM15" s="14">
        <v>6</v>
      </c>
      <c r="CN15" s="16">
        <v>3450.42</v>
      </c>
      <c r="CO15">
        <v>5.93</v>
      </c>
      <c r="CP15">
        <v>0.16</v>
      </c>
      <c r="CQ15">
        <v>4.2</v>
      </c>
      <c r="CR15">
        <v>9</v>
      </c>
      <c r="CS15">
        <v>62.4</v>
      </c>
      <c r="CT15">
        <v>74</v>
      </c>
      <c r="CU15">
        <v>204</v>
      </c>
      <c r="CV15">
        <v>86.376000000000005</v>
      </c>
      <c r="CW15">
        <v>244.95</v>
      </c>
      <c r="CX15" s="16">
        <v>2.5499999999999998</v>
      </c>
      <c r="CY15" s="2">
        <v>2.5299999999999998</v>
      </c>
      <c r="CZ15" s="2">
        <v>0.56000000000000005</v>
      </c>
      <c r="DA15" s="2">
        <v>0.87</v>
      </c>
      <c r="DB15" s="2">
        <v>1.51</v>
      </c>
      <c r="DC15" s="2">
        <v>0.05</v>
      </c>
      <c r="DD15" s="2">
        <v>336</v>
      </c>
      <c r="DE15" s="2">
        <v>2.1800000000000002</v>
      </c>
      <c r="DF15" s="2">
        <v>0.78</v>
      </c>
      <c r="DG15" s="116">
        <f t="shared" si="10"/>
        <v>2.7948717948717952</v>
      </c>
      <c r="DH15" s="116">
        <f t="shared" si="11"/>
        <v>430.76923076923077</v>
      </c>
      <c r="DI15" s="2">
        <v>13</v>
      </c>
      <c r="DJ15" s="2">
        <v>15.5</v>
      </c>
    </row>
    <row r="16" spans="1:115">
      <c r="A16" s="2">
        <v>1</v>
      </c>
      <c r="B16" s="1">
        <v>2253025</v>
      </c>
      <c r="C16" t="s">
        <v>46</v>
      </c>
      <c r="D16" s="2" t="s">
        <v>364</v>
      </c>
      <c r="E16" s="2" t="s">
        <v>355</v>
      </c>
      <c r="F16" s="106">
        <v>32</v>
      </c>
      <c r="G16" s="72">
        <v>2018.9</v>
      </c>
      <c r="H16" s="9">
        <v>12</v>
      </c>
      <c r="I16" s="15" t="s">
        <v>356</v>
      </c>
      <c r="J16" s="6">
        <v>0</v>
      </c>
      <c r="K16" s="7">
        <v>1</v>
      </c>
      <c r="L16" s="73">
        <v>0</v>
      </c>
      <c r="M16" s="6">
        <v>0</v>
      </c>
      <c r="N16" s="6">
        <v>0</v>
      </c>
      <c r="O16" t="s">
        <v>47</v>
      </c>
      <c r="P16" s="62">
        <v>0</v>
      </c>
      <c r="Q16" s="1" t="s">
        <v>354</v>
      </c>
      <c r="R16" s="2" t="s">
        <v>326</v>
      </c>
      <c r="S16">
        <v>0</v>
      </c>
      <c r="T16" s="2">
        <v>1</v>
      </c>
      <c r="U16" s="57">
        <v>3.5</v>
      </c>
      <c r="V16" s="57">
        <v>30</v>
      </c>
      <c r="W16" s="57">
        <v>8</v>
      </c>
      <c r="X16" s="62">
        <v>60</v>
      </c>
      <c r="Y16" s="5">
        <v>2</v>
      </c>
      <c r="Z16" s="57">
        <v>72</v>
      </c>
      <c r="AA16" s="57">
        <v>2.75</v>
      </c>
      <c r="AB16" s="57">
        <v>0.7</v>
      </c>
      <c r="AC16" s="139">
        <f t="shared" si="3"/>
        <v>0.68656716417910446</v>
      </c>
      <c r="AD16" s="57">
        <v>2.2799999999999998</v>
      </c>
      <c r="AE16" s="57">
        <v>2.14</v>
      </c>
      <c r="AF16" s="117">
        <f t="shared" si="0"/>
        <v>2.2333333333333334</v>
      </c>
      <c r="AG16" s="57">
        <v>1.65</v>
      </c>
      <c r="AH16" s="136">
        <f t="shared" si="4"/>
        <v>0.26119402985074636</v>
      </c>
      <c r="AI16" s="57">
        <v>1.79</v>
      </c>
      <c r="AJ16" s="136">
        <f t="shared" si="1"/>
        <v>0.19850746268656716</v>
      </c>
      <c r="AK16" s="136">
        <f t="shared" si="5"/>
        <v>0.4880597014925373</v>
      </c>
      <c r="AL16" s="40" t="s">
        <v>356</v>
      </c>
      <c r="AM16" s="76">
        <v>0</v>
      </c>
      <c r="AN16" s="76">
        <v>0</v>
      </c>
      <c r="AO16" s="58">
        <v>0</v>
      </c>
      <c r="AP16" s="58">
        <v>2.35</v>
      </c>
      <c r="AQ16" s="58">
        <v>2.35</v>
      </c>
      <c r="AR16" s="100">
        <f t="shared" si="2"/>
        <v>2.35</v>
      </c>
      <c r="AS16" s="103">
        <f t="shared" si="6"/>
        <v>1</v>
      </c>
      <c r="AT16" s="142">
        <f t="shared" si="7"/>
        <v>1.79</v>
      </c>
      <c r="AU16" s="50">
        <v>2018.9</v>
      </c>
      <c r="AV16" s="2">
        <v>64</v>
      </c>
      <c r="AW16" s="2">
        <v>1</v>
      </c>
      <c r="AX16" s="2">
        <v>1</v>
      </c>
      <c r="AY16" s="2">
        <v>0</v>
      </c>
      <c r="AZ16" s="7">
        <v>1</v>
      </c>
      <c r="BA16" s="7">
        <v>1</v>
      </c>
      <c r="BB16" s="2">
        <v>1</v>
      </c>
      <c r="BC16" s="2">
        <v>6.21</v>
      </c>
      <c r="BD16" s="2">
        <v>800</v>
      </c>
      <c r="BE16" s="2">
        <v>3.89</v>
      </c>
      <c r="BF16" s="2">
        <v>7.2999999999999995E-2</v>
      </c>
      <c r="BG16" s="29">
        <v>9.4</v>
      </c>
      <c r="BH16" s="29">
        <v>29</v>
      </c>
      <c r="BI16" s="29">
        <v>47.4</v>
      </c>
      <c r="BJ16" s="29">
        <v>85</v>
      </c>
      <c r="BK16" s="29">
        <v>247</v>
      </c>
      <c r="BL16" s="29">
        <v>83.031999999999996</v>
      </c>
      <c r="BM16" s="29">
        <v>5.41</v>
      </c>
      <c r="BN16" s="2">
        <v>0.01</v>
      </c>
      <c r="BO16" s="29">
        <v>4.55</v>
      </c>
      <c r="BP16" s="29">
        <v>2.2000000000000002</v>
      </c>
      <c r="BQ16" s="29">
        <v>1.08</v>
      </c>
      <c r="BR16" s="29">
        <v>2.9</v>
      </c>
      <c r="BS16" s="29">
        <v>7.0000000000000007E-2</v>
      </c>
      <c r="BT16" s="29">
        <v>227</v>
      </c>
      <c r="BU16" s="29">
        <v>2.93</v>
      </c>
      <c r="BV16" s="29">
        <v>1.62</v>
      </c>
      <c r="BW16" s="116">
        <f t="shared" si="8"/>
        <v>1.808641975308642</v>
      </c>
      <c r="BX16" s="116">
        <f t="shared" si="9"/>
        <v>140.12345679012344</v>
      </c>
      <c r="BY16" s="29">
        <v>13.9</v>
      </c>
      <c r="BZ16" s="29">
        <v>16.399999999999999</v>
      </c>
      <c r="CA16" s="5">
        <v>1</v>
      </c>
      <c r="CB16" s="5">
        <v>2</v>
      </c>
      <c r="CC16" s="5">
        <v>1</v>
      </c>
      <c r="CD16" s="62">
        <v>0</v>
      </c>
      <c r="CE16" s="2">
        <v>0</v>
      </c>
      <c r="CF16" s="21">
        <v>0</v>
      </c>
      <c r="CG16" s="83">
        <v>0</v>
      </c>
      <c r="CH16" s="5">
        <v>2</v>
      </c>
      <c r="CI16" s="5">
        <v>2</v>
      </c>
      <c r="CJ16" s="5">
        <v>2</v>
      </c>
      <c r="CK16" s="40" t="s">
        <v>356</v>
      </c>
      <c r="CL16" s="96" t="s">
        <v>606</v>
      </c>
      <c r="CM16" s="15">
        <v>6.2</v>
      </c>
      <c r="CN16" s="58">
        <v>242.8</v>
      </c>
      <c r="CO16" s="15">
        <v>2.88</v>
      </c>
      <c r="CP16" s="15">
        <v>0.08</v>
      </c>
      <c r="CQ16" s="58">
        <v>8.3000000000000007</v>
      </c>
      <c r="CR16" s="58">
        <v>39</v>
      </c>
      <c r="CS16" s="58">
        <v>38.700000000000003</v>
      </c>
      <c r="CT16" s="58">
        <v>93</v>
      </c>
      <c r="CU16" s="58">
        <v>338</v>
      </c>
      <c r="CV16" s="58">
        <v>73.953999999999994</v>
      </c>
      <c r="CW16" s="58">
        <v>1.1200000000000001</v>
      </c>
      <c r="CX16" s="58">
        <v>0.04</v>
      </c>
      <c r="CY16" s="15">
        <v>2.69</v>
      </c>
      <c r="CZ16" s="15">
        <v>1.35</v>
      </c>
      <c r="DA16" s="15">
        <v>0.92</v>
      </c>
      <c r="DB16" s="15">
        <v>1.37</v>
      </c>
      <c r="DC16" s="15">
        <v>7.0000000000000007E-2</v>
      </c>
      <c r="DD16" s="15">
        <v>131</v>
      </c>
      <c r="DE16" s="15">
        <v>3.15</v>
      </c>
      <c r="DF16" s="15">
        <v>2.15</v>
      </c>
      <c r="DG16" s="116">
        <f t="shared" si="10"/>
        <v>1.4651162790697674</v>
      </c>
      <c r="DH16" s="116">
        <f t="shared" si="11"/>
        <v>60.930232558139537</v>
      </c>
      <c r="DI16" s="15">
        <v>13.6</v>
      </c>
      <c r="DJ16" s="15">
        <v>16.899999999999999</v>
      </c>
    </row>
    <row r="17" spans="1:114">
      <c r="A17" s="62">
        <v>1</v>
      </c>
      <c r="B17" s="59">
        <v>2202584</v>
      </c>
      <c r="C17" s="63" t="s">
        <v>86</v>
      </c>
      <c r="D17" s="62">
        <v>2</v>
      </c>
      <c r="E17" s="62">
        <v>2012</v>
      </c>
      <c r="F17" s="108">
        <v>84</v>
      </c>
      <c r="G17" s="72" t="s">
        <v>370</v>
      </c>
      <c r="H17" s="124">
        <v>30</v>
      </c>
      <c r="I17" s="72" t="s">
        <v>371</v>
      </c>
      <c r="J17" s="6">
        <v>0</v>
      </c>
      <c r="K17" s="73">
        <v>1</v>
      </c>
      <c r="L17" s="73">
        <v>0</v>
      </c>
      <c r="M17" s="6">
        <v>0</v>
      </c>
      <c r="N17" s="6">
        <v>0</v>
      </c>
      <c r="O17" s="63" t="s">
        <v>47</v>
      </c>
      <c r="P17" s="62">
        <v>0</v>
      </c>
      <c r="Q17" s="59" t="s">
        <v>369</v>
      </c>
      <c r="R17" s="62" t="s">
        <v>326</v>
      </c>
      <c r="S17">
        <v>0</v>
      </c>
      <c r="T17" s="62">
        <v>1</v>
      </c>
      <c r="U17" s="62">
        <v>3</v>
      </c>
      <c r="V17" s="62">
        <v>20</v>
      </c>
      <c r="W17" s="62">
        <v>8</v>
      </c>
      <c r="X17" s="62">
        <v>50</v>
      </c>
      <c r="Y17" s="62">
        <v>2</v>
      </c>
      <c r="Z17" s="62">
        <v>35</v>
      </c>
      <c r="AA17" s="62">
        <v>2.37</v>
      </c>
      <c r="AB17" s="62">
        <v>0.44</v>
      </c>
      <c r="AC17" s="139">
        <f t="shared" si="3"/>
        <v>0.81434599156118148</v>
      </c>
      <c r="AD17" s="62">
        <v>2.39</v>
      </c>
      <c r="AE17" s="62">
        <v>2.33</v>
      </c>
      <c r="AF17" s="117">
        <f t="shared" si="0"/>
        <v>2.37</v>
      </c>
      <c r="AG17" s="62">
        <v>1.32</v>
      </c>
      <c r="AH17" s="136">
        <f t="shared" si="4"/>
        <v>0.44303797468354433</v>
      </c>
      <c r="AI17" s="62">
        <v>1.24</v>
      </c>
      <c r="AJ17" s="136">
        <f t="shared" si="1"/>
        <v>0.47679324894514774</v>
      </c>
      <c r="AK17" s="136">
        <f t="shared" si="5"/>
        <v>0.33755274261603374</v>
      </c>
      <c r="AL17" s="75" t="s">
        <v>371</v>
      </c>
      <c r="AM17" s="72">
        <v>1</v>
      </c>
      <c r="AN17" s="72">
        <v>1</v>
      </c>
      <c r="AO17" s="72">
        <v>0.2</v>
      </c>
      <c r="AP17" s="72">
        <v>2.4700000000000002</v>
      </c>
      <c r="AQ17" s="72">
        <v>2.0499999999999998</v>
      </c>
      <c r="AR17" s="100">
        <f t="shared" si="2"/>
        <v>2.33</v>
      </c>
      <c r="AS17" s="103">
        <f t="shared" si="6"/>
        <v>0.91416309012875541</v>
      </c>
      <c r="AT17" s="142">
        <f t="shared" si="7"/>
        <v>1.04</v>
      </c>
      <c r="AU17" s="74" t="s">
        <v>370</v>
      </c>
      <c r="AV17" s="62">
        <v>66</v>
      </c>
      <c r="AW17" s="62">
        <v>1</v>
      </c>
      <c r="AX17" s="90">
        <v>0</v>
      </c>
      <c r="AY17" s="2">
        <v>0</v>
      </c>
      <c r="AZ17" s="61">
        <v>1</v>
      </c>
      <c r="BA17" s="61">
        <v>1</v>
      </c>
      <c r="BB17" s="62">
        <v>1</v>
      </c>
      <c r="BC17" s="62">
        <v>10</v>
      </c>
      <c r="BD17" s="62">
        <v>330.53</v>
      </c>
      <c r="BE17" s="62">
        <v>4.59</v>
      </c>
      <c r="BF17" s="62">
        <v>7.0000000000000007E-2</v>
      </c>
      <c r="BG17" s="62">
        <v>12.6</v>
      </c>
      <c r="BH17" s="62">
        <v>34</v>
      </c>
      <c r="BI17" s="62">
        <v>40</v>
      </c>
      <c r="BJ17" s="62">
        <v>58.7</v>
      </c>
      <c r="BK17" s="62">
        <v>316</v>
      </c>
      <c r="BL17" s="62">
        <v>101.2</v>
      </c>
      <c r="BM17" s="62">
        <v>4.0999999999999996</v>
      </c>
      <c r="BN17" s="62">
        <v>1.2</v>
      </c>
      <c r="BO17" s="62">
        <v>3.9</v>
      </c>
      <c r="BP17" s="62">
        <v>1.82</v>
      </c>
      <c r="BQ17" s="62">
        <v>0.91</v>
      </c>
      <c r="BR17" s="62">
        <v>2.54</v>
      </c>
      <c r="BS17" s="62">
        <v>0.8</v>
      </c>
      <c r="BT17" s="62">
        <v>211</v>
      </c>
      <c r="BU17" s="63">
        <v>4.5999999999999996</v>
      </c>
      <c r="BV17" s="63">
        <v>1.22</v>
      </c>
      <c r="BW17" s="116">
        <f t="shared" si="8"/>
        <v>3.7704918032786883</v>
      </c>
      <c r="BX17" s="116">
        <f t="shared" si="9"/>
        <v>172.95081967213116</v>
      </c>
      <c r="BY17" s="63">
        <v>12.45</v>
      </c>
      <c r="BZ17" s="63">
        <v>16.39</v>
      </c>
      <c r="CA17" s="83">
        <v>1</v>
      </c>
      <c r="CB17" s="83">
        <v>2</v>
      </c>
      <c r="CC17" s="83">
        <v>1</v>
      </c>
      <c r="CD17" s="83">
        <v>1</v>
      </c>
      <c r="CE17" s="83">
        <v>1</v>
      </c>
      <c r="CF17" s="83">
        <v>1</v>
      </c>
      <c r="CG17" s="83">
        <v>0</v>
      </c>
      <c r="CH17" s="83">
        <v>1</v>
      </c>
      <c r="CI17" s="83">
        <v>2</v>
      </c>
      <c r="CJ17" s="83">
        <v>1</v>
      </c>
      <c r="CK17" s="75" t="s">
        <v>371</v>
      </c>
      <c r="CL17" s="138">
        <v>0</v>
      </c>
      <c r="CM17" s="71">
        <v>8.27</v>
      </c>
      <c r="CN17" s="63">
        <v>432</v>
      </c>
      <c r="CO17" s="63">
        <v>3.66</v>
      </c>
      <c r="CP17" s="63">
        <v>0.28999999999999998</v>
      </c>
      <c r="CQ17" s="63">
        <v>6.4</v>
      </c>
      <c r="CR17" s="63">
        <v>16</v>
      </c>
      <c r="CS17" s="63">
        <v>38.700000000000003</v>
      </c>
      <c r="CT17" s="63">
        <v>52</v>
      </c>
      <c r="CU17" s="63">
        <v>340</v>
      </c>
      <c r="CV17" s="63">
        <v>104.154</v>
      </c>
      <c r="CW17" s="63">
        <v>0.3</v>
      </c>
      <c r="CX17" s="63">
        <v>0.01</v>
      </c>
      <c r="CY17" s="63">
        <v>4.0599999999999996</v>
      </c>
      <c r="CZ17" s="63">
        <v>2.4700000000000002</v>
      </c>
      <c r="DA17" s="63">
        <v>0.76</v>
      </c>
      <c r="DB17" s="63">
        <v>2.33</v>
      </c>
      <c r="DC17" s="63">
        <v>0.7</v>
      </c>
      <c r="DD17" s="63">
        <v>169</v>
      </c>
      <c r="DE17" s="63">
        <v>3.38</v>
      </c>
      <c r="DF17" s="63">
        <v>1.5</v>
      </c>
      <c r="DG17" s="116">
        <f t="shared" si="10"/>
        <v>2.2533333333333334</v>
      </c>
      <c r="DH17" s="116">
        <f t="shared" si="11"/>
        <v>112.66666666666667</v>
      </c>
      <c r="DI17" s="63">
        <v>12.97</v>
      </c>
      <c r="DJ17" s="63">
        <v>16.309999999999999</v>
      </c>
    </row>
    <row r="18" spans="1:114">
      <c r="A18" s="2">
        <v>1</v>
      </c>
      <c r="B18" s="4">
        <v>3314236</v>
      </c>
      <c r="C18" s="4" t="s">
        <v>155</v>
      </c>
      <c r="D18" s="2" t="s">
        <v>419</v>
      </c>
      <c r="E18" s="2" t="s">
        <v>420</v>
      </c>
      <c r="F18" s="109" t="s">
        <v>592</v>
      </c>
      <c r="G18" s="71" t="s">
        <v>156</v>
      </c>
      <c r="H18" s="120">
        <v>17</v>
      </c>
      <c r="I18" s="14" t="s">
        <v>418</v>
      </c>
      <c r="J18" s="6">
        <v>0</v>
      </c>
      <c r="K18" s="7">
        <v>0</v>
      </c>
      <c r="L18" s="73">
        <v>0</v>
      </c>
      <c r="M18" s="6">
        <v>0</v>
      </c>
      <c r="N18" s="6">
        <v>1</v>
      </c>
      <c r="O18" s="4" t="s">
        <v>227</v>
      </c>
      <c r="P18" s="2">
        <v>2</v>
      </c>
      <c r="Q18" s="1" t="s">
        <v>415</v>
      </c>
      <c r="R18" s="2" t="s">
        <v>416</v>
      </c>
      <c r="S18" s="2">
        <v>1</v>
      </c>
      <c r="T18" s="2">
        <v>1</v>
      </c>
      <c r="U18" s="57">
        <v>3.5</v>
      </c>
      <c r="V18" s="57">
        <v>15</v>
      </c>
      <c r="W18" s="30">
        <v>14</v>
      </c>
      <c r="X18" s="57">
        <v>60</v>
      </c>
      <c r="Y18" s="2">
        <v>2</v>
      </c>
      <c r="Z18" s="57">
        <v>45</v>
      </c>
      <c r="AA18" s="57">
        <v>3</v>
      </c>
      <c r="AB18" s="57">
        <v>0.3</v>
      </c>
      <c r="AC18" s="139">
        <f t="shared" si="3"/>
        <v>0.88416988416988418</v>
      </c>
      <c r="AD18" s="57">
        <v>2.88</v>
      </c>
      <c r="AE18" s="57">
        <v>2.0099999999999998</v>
      </c>
      <c r="AF18" s="117">
        <f t="shared" si="0"/>
        <v>2.59</v>
      </c>
      <c r="AG18" s="57">
        <v>2.35</v>
      </c>
      <c r="AH18" s="136">
        <f t="shared" si="4"/>
        <v>9.266409266409259E-2</v>
      </c>
      <c r="AI18" s="57">
        <v>2.34</v>
      </c>
      <c r="AJ18" s="136">
        <f t="shared" si="1"/>
        <v>9.6525096525096554E-2</v>
      </c>
      <c r="AK18" s="136">
        <f t="shared" si="5"/>
        <v>0.78764478764478763</v>
      </c>
      <c r="AL18" s="42" t="s">
        <v>418</v>
      </c>
      <c r="AM18" s="58">
        <v>1</v>
      </c>
      <c r="AN18" s="58">
        <v>1</v>
      </c>
      <c r="AO18" s="58">
        <v>0.8</v>
      </c>
      <c r="AP18" s="57">
        <v>2.0099999999999998</v>
      </c>
      <c r="AQ18" s="57">
        <v>2.0299999999999998</v>
      </c>
      <c r="AR18" s="100">
        <f t="shared" si="2"/>
        <v>2.0166666666666666</v>
      </c>
      <c r="AS18" s="103">
        <f t="shared" si="6"/>
        <v>0.60330578512396693</v>
      </c>
      <c r="AT18" s="142">
        <f t="shared" si="7"/>
        <v>1.5399999999999998</v>
      </c>
      <c r="AU18" s="51" t="s">
        <v>156</v>
      </c>
      <c r="AV18" s="2">
        <v>49</v>
      </c>
      <c r="AW18" s="2">
        <v>1</v>
      </c>
      <c r="AX18" s="90">
        <v>0</v>
      </c>
      <c r="AY18" s="2">
        <v>0</v>
      </c>
      <c r="AZ18" s="62">
        <v>0</v>
      </c>
      <c r="BA18" s="2">
        <v>1</v>
      </c>
      <c r="BB18" s="2">
        <v>1</v>
      </c>
      <c r="BC18" s="2">
        <v>7.2</v>
      </c>
      <c r="BD18" s="2">
        <v>188.14</v>
      </c>
      <c r="BE18" s="2">
        <v>1.85</v>
      </c>
      <c r="BF18" s="2">
        <v>0.04</v>
      </c>
      <c r="BG18" s="2">
        <v>10.5</v>
      </c>
      <c r="BH18" s="2">
        <v>14</v>
      </c>
      <c r="BI18" s="2">
        <v>37.700000000000003</v>
      </c>
      <c r="BJ18" s="2">
        <v>67.5</v>
      </c>
      <c r="BK18" s="2">
        <v>287</v>
      </c>
      <c r="BL18" s="2">
        <v>106.92</v>
      </c>
      <c r="BM18" s="2">
        <v>2</v>
      </c>
      <c r="BN18" s="2">
        <v>0.02</v>
      </c>
      <c r="BO18" s="2">
        <v>2.67</v>
      </c>
      <c r="BP18" s="2">
        <v>1.38</v>
      </c>
      <c r="BQ18" s="2">
        <v>0.88</v>
      </c>
      <c r="BR18" s="2">
        <v>1.33</v>
      </c>
      <c r="BS18">
        <v>0.4</v>
      </c>
      <c r="BT18" s="2">
        <v>177</v>
      </c>
      <c r="BU18" s="2">
        <v>4.5999999999999996</v>
      </c>
      <c r="BV18" s="2">
        <v>2.08</v>
      </c>
      <c r="BW18" s="116">
        <f t="shared" si="8"/>
        <v>2.2115384615384612</v>
      </c>
      <c r="BX18" s="116">
        <f t="shared" si="9"/>
        <v>85.09615384615384</v>
      </c>
      <c r="BY18" s="2">
        <v>14.2</v>
      </c>
      <c r="BZ18" s="2">
        <v>16.39</v>
      </c>
      <c r="CA18" s="2">
        <v>2</v>
      </c>
      <c r="CB18" s="2">
        <v>1</v>
      </c>
      <c r="CC18" s="2">
        <v>2</v>
      </c>
      <c r="CD18" s="2">
        <v>1</v>
      </c>
      <c r="CE18" s="2">
        <v>0</v>
      </c>
      <c r="CF18" s="21">
        <v>0</v>
      </c>
      <c r="CG18" s="83">
        <v>0</v>
      </c>
      <c r="CH18" s="2">
        <v>1</v>
      </c>
      <c r="CI18" s="2">
        <v>2</v>
      </c>
      <c r="CJ18" s="2">
        <v>2</v>
      </c>
      <c r="CK18" s="42" t="s">
        <v>418</v>
      </c>
      <c r="CL18" s="138">
        <v>0</v>
      </c>
      <c r="CM18" s="14">
        <v>5.9</v>
      </c>
      <c r="CN18" s="15">
        <v>574</v>
      </c>
      <c r="CO18" s="15">
        <v>2.15</v>
      </c>
      <c r="CP18" s="15">
        <v>0.05</v>
      </c>
      <c r="CQ18" s="15">
        <v>6.9</v>
      </c>
      <c r="CR18" s="15">
        <v>18</v>
      </c>
      <c r="CS18" s="15">
        <v>40.4</v>
      </c>
      <c r="CT18" s="15">
        <v>59</v>
      </c>
      <c r="CU18" s="15">
        <v>312</v>
      </c>
      <c r="CV18" s="15">
        <v>111.428</v>
      </c>
      <c r="CW18" s="15">
        <v>0.2</v>
      </c>
      <c r="CX18" s="15">
        <v>0.03</v>
      </c>
      <c r="CY18" s="15">
        <v>2.98</v>
      </c>
      <c r="CZ18" s="15">
        <v>0.62</v>
      </c>
      <c r="DA18" s="15">
        <v>0.8</v>
      </c>
      <c r="DB18" s="15">
        <v>1.75</v>
      </c>
      <c r="DC18" s="15">
        <v>0.3</v>
      </c>
      <c r="DD18" s="15">
        <v>167</v>
      </c>
      <c r="DE18" s="15">
        <v>3.19</v>
      </c>
      <c r="DF18" s="15">
        <v>1.92</v>
      </c>
      <c r="DG18" s="116">
        <f t="shared" si="10"/>
        <v>1.6614583333333333</v>
      </c>
      <c r="DH18" s="116">
        <f t="shared" si="11"/>
        <v>86.979166666666671</v>
      </c>
      <c r="DI18" s="15">
        <v>13.3</v>
      </c>
      <c r="DJ18" s="15">
        <v>16.2</v>
      </c>
    </row>
    <row r="19" spans="1:114">
      <c r="A19" s="2">
        <v>1</v>
      </c>
      <c r="B19" s="1">
        <v>1436898</v>
      </c>
      <c r="C19" s="3" t="s">
        <v>170</v>
      </c>
      <c r="D19" s="2" t="s">
        <v>427</v>
      </c>
      <c r="E19" s="2" t="s">
        <v>426</v>
      </c>
      <c r="F19" s="109" t="s">
        <v>587</v>
      </c>
      <c r="G19" s="71" t="s">
        <v>171</v>
      </c>
      <c r="H19" s="120">
        <v>7</v>
      </c>
      <c r="I19" s="14" t="s">
        <v>172</v>
      </c>
      <c r="J19" s="6">
        <v>0</v>
      </c>
      <c r="K19" s="7">
        <v>1</v>
      </c>
      <c r="L19" s="73">
        <v>0</v>
      </c>
      <c r="M19" s="6">
        <v>0</v>
      </c>
      <c r="N19" s="6">
        <v>0</v>
      </c>
      <c r="O19" s="4" t="s">
        <v>9</v>
      </c>
      <c r="P19" s="62">
        <v>0</v>
      </c>
      <c r="Q19" s="1" t="s">
        <v>428</v>
      </c>
      <c r="R19" s="2" t="s">
        <v>320</v>
      </c>
      <c r="S19" s="2">
        <v>1</v>
      </c>
      <c r="T19">
        <v>0</v>
      </c>
      <c r="U19" s="57">
        <v>3.5</v>
      </c>
      <c r="V19" s="57">
        <v>15</v>
      </c>
      <c r="W19" s="30">
        <v>12</v>
      </c>
      <c r="X19" s="57">
        <v>60</v>
      </c>
      <c r="Y19" s="2">
        <v>3</v>
      </c>
      <c r="Z19">
        <v>33</v>
      </c>
      <c r="AA19">
        <v>3.5</v>
      </c>
      <c r="AB19" s="57">
        <v>0.2</v>
      </c>
      <c r="AC19" s="139">
        <f t="shared" si="3"/>
        <v>0.91017964071856283</v>
      </c>
      <c r="AD19" s="57">
        <v>2.5099999999999998</v>
      </c>
      <c r="AE19" s="57">
        <v>1.66</v>
      </c>
      <c r="AF19" s="117">
        <f t="shared" si="0"/>
        <v>2.2266666666666666</v>
      </c>
      <c r="AG19" s="57">
        <v>1.7</v>
      </c>
      <c r="AH19" s="136">
        <f t="shared" si="4"/>
        <v>0.23652694610778446</v>
      </c>
      <c r="AI19" s="57">
        <v>1.74</v>
      </c>
      <c r="AJ19" s="136">
        <f t="shared" si="1"/>
        <v>0.21856287425149701</v>
      </c>
      <c r="AK19" s="136">
        <f t="shared" si="5"/>
        <v>0.69161676646706582</v>
      </c>
      <c r="AL19" s="42" t="s">
        <v>172</v>
      </c>
      <c r="AM19" s="76">
        <v>1</v>
      </c>
      <c r="AN19" s="16" t="s">
        <v>392</v>
      </c>
      <c r="AO19" s="58">
        <v>0.71</v>
      </c>
      <c r="AP19" s="58">
        <v>2.34</v>
      </c>
      <c r="AQ19" s="58">
        <v>2</v>
      </c>
      <c r="AR19" s="100">
        <f t="shared" si="2"/>
        <v>2.2266666666666666</v>
      </c>
      <c r="AS19" s="103">
        <f t="shared" si="6"/>
        <v>0.68113772455089827</v>
      </c>
      <c r="AT19" s="142">
        <f t="shared" si="7"/>
        <v>1.03</v>
      </c>
      <c r="AU19" s="51" t="s">
        <v>171</v>
      </c>
      <c r="AV19" s="2">
        <v>48</v>
      </c>
      <c r="AW19" s="62">
        <v>0</v>
      </c>
      <c r="AX19" s="90">
        <v>0</v>
      </c>
      <c r="AY19" s="2">
        <v>0</v>
      </c>
      <c r="AZ19" s="62">
        <v>0</v>
      </c>
      <c r="BA19" s="2">
        <v>1</v>
      </c>
      <c r="BB19" s="2">
        <v>1</v>
      </c>
      <c r="BC19" s="2">
        <v>9</v>
      </c>
      <c r="BD19" s="2">
        <v>271.37</v>
      </c>
      <c r="BE19" s="2">
        <v>2.46</v>
      </c>
      <c r="BF19" s="2">
        <v>0.03</v>
      </c>
      <c r="BG19" s="2">
        <v>14.29</v>
      </c>
      <c r="BH19" s="2">
        <v>16</v>
      </c>
      <c r="BI19" s="2">
        <v>47.5</v>
      </c>
      <c r="BJ19">
        <v>43.9</v>
      </c>
      <c r="BK19">
        <v>182</v>
      </c>
      <c r="BL19">
        <v>115.07</v>
      </c>
      <c r="BM19">
        <v>1.5</v>
      </c>
      <c r="BN19">
        <v>4.1000000000000002E-2</v>
      </c>
      <c r="BO19">
        <v>2.33</v>
      </c>
      <c r="BP19">
        <v>1.0900000000000001</v>
      </c>
      <c r="BQ19">
        <v>1.06</v>
      </c>
      <c r="BR19">
        <v>1.2</v>
      </c>
      <c r="BS19">
        <v>7.0000000000000001E-3</v>
      </c>
      <c r="BT19">
        <v>232</v>
      </c>
      <c r="BU19">
        <v>3.94</v>
      </c>
      <c r="BV19">
        <v>1.08</v>
      </c>
      <c r="BW19" s="116">
        <f t="shared" si="8"/>
        <v>3.6481481481481479</v>
      </c>
      <c r="BX19" s="116">
        <f t="shared" si="9"/>
        <v>214.81481481481481</v>
      </c>
      <c r="BY19">
        <v>13.2</v>
      </c>
      <c r="BZ19">
        <v>16.3</v>
      </c>
      <c r="CA19" s="2">
        <v>1</v>
      </c>
      <c r="CB19" s="2">
        <v>1</v>
      </c>
      <c r="CC19" s="2">
        <v>2</v>
      </c>
      <c r="CD19" s="2">
        <v>1</v>
      </c>
      <c r="CE19" s="2">
        <v>0</v>
      </c>
      <c r="CF19" s="21">
        <v>0</v>
      </c>
      <c r="CG19" s="2">
        <v>1</v>
      </c>
      <c r="CH19" s="2">
        <v>1</v>
      </c>
      <c r="CI19" s="2">
        <v>2</v>
      </c>
      <c r="CJ19" s="2">
        <v>2</v>
      </c>
      <c r="CK19" s="42" t="s">
        <v>172</v>
      </c>
      <c r="CL19" s="138">
        <v>0</v>
      </c>
      <c r="CM19" s="14">
        <v>6.23</v>
      </c>
      <c r="CN19">
        <v>94.23</v>
      </c>
      <c r="CO19">
        <v>2.63</v>
      </c>
      <c r="CP19">
        <v>0.03</v>
      </c>
      <c r="CQ19">
        <v>11.16</v>
      </c>
      <c r="CR19">
        <v>20</v>
      </c>
      <c r="CS19">
        <v>46.4</v>
      </c>
      <c r="CT19">
        <v>45.2</v>
      </c>
      <c r="CU19">
        <v>196</v>
      </c>
      <c r="CV19">
        <v>113.97</v>
      </c>
      <c r="CW19">
        <v>1.2</v>
      </c>
      <c r="CX19">
        <v>0.02</v>
      </c>
      <c r="CY19">
        <v>2.64</v>
      </c>
      <c r="CZ19">
        <v>0.65</v>
      </c>
      <c r="DA19">
        <v>1.1299999999999999</v>
      </c>
      <c r="DB19">
        <v>1.19</v>
      </c>
      <c r="DC19">
        <v>1.6E-2</v>
      </c>
      <c r="DD19">
        <v>219</v>
      </c>
      <c r="DE19">
        <v>6.29</v>
      </c>
      <c r="DF19">
        <v>1.29</v>
      </c>
      <c r="DG19" s="116">
        <f t="shared" si="10"/>
        <v>4.8759689922480618</v>
      </c>
      <c r="DH19" s="116">
        <f t="shared" si="11"/>
        <v>169.76744186046511</v>
      </c>
      <c r="DI19">
        <v>13.7</v>
      </c>
      <c r="DJ19">
        <v>16.399999999999999</v>
      </c>
    </row>
    <row r="20" spans="1:114">
      <c r="A20" s="21">
        <v>1</v>
      </c>
      <c r="B20" s="17">
        <v>3523382</v>
      </c>
      <c r="C20" s="18" t="s">
        <v>379</v>
      </c>
      <c r="D20" s="21" t="s">
        <v>328</v>
      </c>
      <c r="E20" s="21" t="s">
        <v>555</v>
      </c>
      <c r="F20" s="111">
        <v>12</v>
      </c>
      <c r="G20" s="72" t="s">
        <v>380</v>
      </c>
      <c r="H20" s="122">
        <v>16</v>
      </c>
      <c r="I20" s="76" t="s">
        <v>558</v>
      </c>
      <c r="J20" s="19">
        <v>1</v>
      </c>
      <c r="K20" s="7">
        <v>0</v>
      </c>
      <c r="L20" s="73">
        <v>0</v>
      </c>
      <c r="M20" s="19">
        <v>1</v>
      </c>
      <c r="N20" s="6">
        <v>0</v>
      </c>
      <c r="O20" s="18" t="s">
        <v>193</v>
      </c>
      <c r="P20" s="62">
        <v>0</v>
      </c>
      <c r="Q20" s="17" t="s">
        <v>340</v>
      </c>
      <c r="R20" s="21" t="s">
        <v>320</v>
      </c>
      <c r="S20" s="21">
        <v>1</v>
      </c>
      <c r="T20">
        <v>0</v>
      </c>
      <c r="U20" s="21">
        <v>3</v>
      </c>
      <c r="V20" s="21">
        <v>40</v>
      </c>
      <c r="W20" s="18">
        <v>8</v>
      </c>
      <c r="X20" s="21">
        <v>60</v>
      </c>
      <c r="Y20" s="21">
        <v>3</v>
      </c>
      <c r="Z20" s="18">
        <v>86</v>
      </c>
      <c r="AA20" s="18">
        <v>3</v>
      </c>
      <c r="AB20" s="18">
        <v>0</v>
      </c>
      <c r="AC20" s="139">
        <f t="shared" si="3"/>
        <v>1</v>
      </c>
      <c r="AD20" s="18">
        <v>3.05</v>
      </c>
      <c r="AE20" s="18">
        <v>3</v>
      </c>
      <c r="AF20" s="117">
        <f t="shared" si="0"/>
        <v>3.0333333333333332</v>
      </c>
      <c r="AG20" s="18">
        <v>1.4</v>
      </c>
      <c r="AH20" s="136">
        <f t="shared" si="4"/>
        <v>0.53846153846153855</v>
      </c>
      <c r="AI20" s="18">
        <v>1.75</v>
      </c>
      <c r="AJ20" s="136">
        <f t="shared" si="1"/>
        <v>0.42307692307692302</v>
      </c>
      <c r="AK20" s="136">
        <f t="shared" si="5"/>
        <v>0.57692307692307698</v>
      </c>
      <c r="AL20" s="78" t="s">
        <v>558</v>
      </c>
      <c r="AM20" s="76">
        <v>1</v>
      </c>
      <c r="AN20" s="76">
        <v>1</v>
      </c>
      <c r="AO20" s="76">
        <v>1.23</v>
      </c>
      <c r="AP20" s="76">
        <v>2.58</v>
      </c>
      <c r="AQ20" s="76">
        <v>2.48</v>
      </c>
      <c r="AR20" s="100">
        <f t="shared" si="2"/>
        <v>2.5466666666666669</v>
      </c>
      <c r="AS20" s="103">
        <f t="shared" si="6"/>
        <v>0.51701570680628284</v>
      </c>
      <c r="AT20" s="142">
        <f t="shared" si="7"/>
        <v>0.52</v>
      </c>
      <c r="AU20" s="21" t="s">
        <v>380</v>
      </c>
      <c r="AV20" s="18">
        <v>74</v>
      </c>
      <c r="AW20" s="62">
        <v>0</v>
      </c>
      <c r="AX20" s="18">
        <v>1</v>
      </c>
      <c r="AY20" s="2">
        <v>0</v>
      </c>
      <c r="AZ20" s="18">
        <v>1</v>
      </c>
      <c r="BA20" s="2">
        <v>0</v>
      </c>
      <c r="BB20" s="18">
        <v>1</v>
      </c>
      <c r="BC20" s="18">
        <v>5.6</v>
      </c>
      <c r="BD20" s="18">
        <v>86</v>
      </c>
      <c r="BE20" s="18">
        <v>2.91</v>
      </c>
      <c r="BF20" s="18">
        <v>0.81</v>
      </c>
      <c r="BG20" s="18">
        <v>5.7</v>
      </c>
      <c r="BH20" s="18">
        <v>23</v>
      </c>
      <c r="BI20" s="18">
        <v>33.9</v>
      </c>
      <c r="BJ20" s="18">
        <v>72</v>
      </c>
      <c r="BK20" s="18">
        <v>207</v>
      </c>
      <c r="BL20" s="18">
        <v>71.298000000000002</v>
      </c>
      <c r="BM20" s="18">
        <v>4.8899999999999997</v>
      </c>
      <c r="BN20" s="18">
        <v>0.03</v>
      </c>
      <c r="BO20" s="18">
        <v>3.07</v>
      </c>
      <c r="BP20" s="18">
        <v>0.6</v>
      </c>
      <c r="BQ20" s="18">
        <v>1.44</v>
      </c>
      <c r="BR20" s="18">
        <v>1.46</v>
      </c>
      <c r="BS20" s="18">
        <v>0.158</v>
      </c>
      <c r="BT20" s="18">
        <v>119</v>
      </c>
      <c r="BU20" s="18">
        <v>2.39</v>
      </c>
      <c r="BV20" s="18">
        <v>2.27</v>
      </c>
      <c r="BW20" s="116">
        <f t="shared" si="8"/>
        <v>1.052863436123348</v>
      </c>
      <c r="BX20" s="116">
        <f t="shared" si="9"/>
        <v>52.42290748898678</v>
      </c>
      <c r="BY20" s="18">
        <v>14.1</v>
      </c>
      <c r="BZ20" s="18">
        <v>16.899999999999999</v>
      </c>
      <c r="CA20" s="21">
        <v>1</v>
      </c>
      <c r="CB20" s="21">
        <v>2</v>
      </c>
      <c r="CC20" s="21">
        <v>1</v>
      </c>
      <c r="CD20" s="62">
        <v>0</v>
      </c>
      <c r="CE20" s="21">
        <v>1</v>
      </c>
      <c r="CF20" s="21">
        <v>1</v>
      </c>
      <c r="CG20" s="21">
        <v>1</v>
      </c>
      <c r="CH20" s="21">
        <v>1</v>
      </c>
      <c r="CI20" s="21">
        <v>2</v>
      </c>
      <c r="CJ20" s="21">
        <v>2</v>
      </c>
      <c r="CK20" s="78" t="s">
        <v>558</v>
      </c>
      <c r="CL20" s="138">
        <v>0</v>
      </c>
      <c r="CM20" s="36">
        <v>5.5</v>
      </c>
      <c r="CN20" s="18">
        <v>452</v>
      </c>
      <c r="CO20" s="18">
        <v>2.7</v>
      </c>
      <c r="CP20" s="18">
        <v>0.35</v>
      </c>
      <c r="CQ20" s="18">
        <v>5.4</v>
      </c>
      <c r="CR20" s="18">
        <v>22</v>
      </c>
      <c r="CS20" s="18">
        <v>38.700000000000003</v>
      </c>
      <c r="CT20" s="18">
        <v>77</v>
      </c>
      <c r="CU20" s="18">
        <v>224</v>
      </c>
      <c r="CV20" s="18">
        <v>65.278999999999996</v>
      </c>
      <c r="CW20" s="18">
        <v>2.4</v>
      </c>
      <c r="CX20" s="18">
        <v>4.5999999999999999E-2</v>
      </c>
      <c r="CY20" s="18">
        <v>3.09</v>
      </c>
      <c r="CZ20" s="18">
        <v>0.75</v>
      </c>
      <c r="DA20" s="18">
        <v>1.06</v>
      </c>
      <c r="DB20" s="18">
        <v>1.95</v>
      </c>
      <c r="DC20" s="18">
        <v>0.14599999999999999</v>
      </c>
      <c r="DD20" s="18">
        <v>122</v>
      </c>
      <c r="DE20" s="18">
        <v>2.2599999999999998</v>
      </c>
      <c r="DF20" s="18">
        <v>1.94</v>
      </c>
      <c r="DG20" s="116">
        <f t="shared" si="10"/>
        <v>1.1649484536082473</v>
      </c>
      <c r="DH20" s="116">
        <f t="shared" si="11"/>
        <v>62.886597938144334</v>
      </c>
      <c r="DI20" s="18">
        <v>13.5</v>
      </c>
      <c r="DJ20" s="18">
        <v>16.3</v>
      </c>
    </row>
    <row r="21" spans="1:114">
      <c r="A21" s="21">
        <v>1</v>
      </c>
      <c r="B21" s="17">
        <v>3523382</v>
      </c>
      <c r="C21" s="18" t="s">
        <v>379</v>
      </c>
      <c r="D21" s="21" t="s">
        <v>396</v>
      </c>
      <c r="E21" s="21" t="s">
        <v>555</v>
      </c>
      <c r="F21" s="111" t="s">
        <v>592</v>
      </c>
      <c r="G21" s="72" t="s">
        <v>380</v>
      </c>
      <c r="H21" s="122">
        <v>16</v>
      </c>
      <c r="I21" s="76" t="s">
        <v>558</v>
      </c>
      <c r="J21" s="6">
        <v>0</v>
      </c>
      <c r="K21" s="19">
        <v>1</v>
      </c>
      <c r="L21" s="73">
        <v>0</v>
      </c>
      <c r="M21" s="6">
        <v>0</v>
      </c>
      <c r="N21" s="6">
        <v>0</v>
      </c>
      <c r="O21" s="18" t="s">
        <v>9</v>
      </c>
      <c r="P21" s="62">
        <v>0</v>
      </c>
      <c r="Q21" s="17" t="s">
        <v>373</v>
      </c>
      <c r="R21" s="21" t="s">
        <v>326</v>
      </c>
      <c r="S21">
        <v>0</v>
      </c>
      <c r="T21" s="21">
        <v>1</v>
      </c>
      <c r="U21" s="21">
        <v>3</v>
      </c>
      <c r="V21" s="21">
        <v>15</v>
      </c>
      <c r="W21" s="18">
        <v>8</v>
      </c>
      <c r="X21" s="21">
        <v>60</v>
      </c>
      <c r="Y21" s="21">
        <v>4</v>
      </c>
      <c r="Z21" s="18">
        <v>114</v>
      </c>
      <c r="AA21" s="18">
        <v>2.75</v>
      </c>
      <c r="AB21" s="18">
        <v>0.68</v>
      </c>
      <c r="AC21" s="139">
        <f t="shared" si="3"/>
        <v>0.72617449664429534</v>
      </c>
      <c r="AD21" s="18">
        <v>2.5</v>
      </c>
      <c r="AE21" s="18">
        <v>2.4500000000000002</v>
      </c>
      <c r="AF21" s="117">
        <f t="shared" si="0"/>
        <v>2.4833333333333334</v>
      </c>
      <c r="AG21" s="18">
        <v>1.61</v>
      </c>
      <c r="AH21" s="136">
        <f t="shared" si="4"/>
        <v>0.35167785234899329</v>
      </c>
      <c r="AI21" s="18">
        <v>1.77</v>
      </c>
      <c r="AJ21" s="136">
        <f t="shared" si="1"/>
        <v>0.28724832214765106</v>
      </c>
      <c r="AK21" s="136">
        <f t="shared" si="5"/>
        <v>0.43892617449664428</v>
      </c>
      <c r="AL21" s="78" t="s">
        <v>558</v>
      </c>
      <c r="AM21" s="76">
        <v>1</v>
      </c>
      <c r="AN21" s="76">
        <v>1</v>
      </c>
      <c r="AO21" s="76">
        <v>0.88</v>
      </c>
      <c r="AP21" s="76">
        <v>2.09</v>
      </c>
      <c r="AQ21" s="76">
        <v>2</v>
      </c>
      <c r="AR21" s="100">
        <f t="shared" si="2"/>
        <v>2.06</v>
      </c>
      <c r="AS21" s="103">
        <f t="shared" si="6"/>
        <v>0.57281553398058249</v>
      </c>
      <c r="AT21" s="142">
        <f t="shared" si="7"/>
        <v>0.89</v>
      </c>
      <c r="AU21" s="21" t="s">
        <v>380</v>
      </c>
      <c r="AV21" s="18">
        <v>74</v>
      </c>
      <c r="AW21" s="62">
        <v>0</v>
      </c>
      <c r="AX21" s="18">
        <v>1</v>
      </c>
      <c r="AY21" s="2">
        <v>0</v>
      </c>
      <c r="AZ21" s="18">
        <v>1</v>
      </c>
      <c r="BA21" s="2">
        <v>0</v>
      </c>
      <c r="BB21" s="18">
        <v>1</v>
      </c>
      <c r="BC21" s="18">
        <v>5.6</v>
      </c>
      <c r="BD21" s="18">
        <v>86</v>
      </c>
      <c r="BE21" s="18">
        <v>2.91</v>
      </c>
      <c r="BF21" s="18">
        <v>0.81</v>
      </c>
      <c r="BG21" s="18">
        <v>5.7</v>
      </c>
      <c r="BH21" s="18">
        <v>23</v>
      </c>
      <c r="BI21" s="18">
        <v>33.9</v>
      </c>
      <c r="BJ21" s="18">
        <v>72</v>
      </c>
      <c r="BK21" s="18">
        <v>207</v>
      </c>
      <c r="BL21" s="18">
        <v>71.298000000000002</v>
      </c>
      <c r="BM21" s="18">
        <v>4.8899999999999997</v>
      </c>
      <c r="BN21" s="18">
        <v>0.03</v>
      </c>
      <c r="BO21" s="18">
        <v>3.07</v>
      </c>
      <c r="BP21" s="18">
        <v>0.6</v>
      </c>
      <c r="BQ21" s="18">
        <v>1.44</v>
      </c>
      <c r="BR21" s="18">
        <v>1.46</v>
      </c>
      <c r="BS21" s="18">
        <v>0.158</v>
      </c>
      <c r="BT21" s="18">
        <v>119</v>
      </c>
      <c r="BU21" s="18">
        <v>2.39</v>
      </c>
      <c r="BV21" s="18">
        <v>2.27</v>
      </c>
      <c r="BW21" s="116">
        <f t="shared" si="8"/>
        <v>1.052863436123348</v>
      </c>
      <c r="BX21" s="116">
        <f t="shared" si="9"/>
        <v>52.42290748898678</v>
      </c>
      <c r="BY21" s="18">
        <v>14.1</v>
      </c>
      <c r="BZ21" s="18">
        <v>16.899999999999999</v>
      </c>
      <c r="CA21" s="21">
        <v>1</v>
      </c>
      <c r="CB21" s="21">
        <v>2</v>
      </c>
      <c r="CC21" s="21">
        <v>1</v>
      </c>
      <c r="CD21" s="62">
        <v>0</v>
      </c>
      <c r="CE21" s="21">
        <v>1</v>
      </c>
      <c r="CF21" s="21">
        <v>1</v>
      </c>
      <c r="CG21" s="21">
        <v>1</v>
      </c>
      <c r="CH21" s="21">
        <v>1</v>
      </c>
      <c r="CI21" s="21">
        <v>2</v>
      </c>
      <c r="CJ21" s="21">
        <v>2</v>
      </c>
      <c r="CK21" s="78" t="s">
        <v>558</v>
      </c>
      <c r="CL21" s="138">
        <v>0</v>
      </c>
      <c r="CM21" s="36">
        <v>5.5</v>
      </c>
      <c r="CN21" s="18">
        <v>452</v>
      </c>
      <c r="CO21" s="18">
        <v>2.7</v>
      </c>
      <c r="CP21" s="18">
        <v>0.35</v>
      </c>
      <c r="CQ21" s="18">
        <v>5.4</v>
      </c>
      <c r="CR21" s="18">
        <v>22</v>
      </c>
      <c r="CS21" s="18">
        <v>38.700000000000003</v>
      </c>
      <c r="CT21" s="18">
        <v>77</v>
      </c>
      <c r="CU21" s="18">
        <v>224</v>
      </c>
      <c r="CV21" s="18">
        <v>65.278999999999996</v>
      </c>
      <c r="CW21" s="18">
        <v>2.4</v>
      </c>
      <c r="CX21" s="18">
        <v>4.5999999999999999E-2</v>
      </c>
      <c r="CY21" s="18">
        <v>3.09</v>
      </c>
      <c r="CZ21" s="18">
        <v>0.75</v>
      </c>
      <c r="DA21" s="18">
        <v>1.06</v>
      </c>
      <c r="DB21" s="18">
        <v>1.95</v>
      </c>
      <c r="DC21" s="18">
        <v>0.14599999999999999</v>
      </c>
      <c r="DD21" s="18">
        <v>122</v>
      </c>
      <c r="DE21" s="18">
        <v>2.2599999999999998</v>
      </c>
      <c r="DF21" s="18">
        <v>1.94</v>
      </c>
      <c r="DG21" s="116">
        <f t="shared" si="10"/>
        <v>1.1649484536082473</v>
      </c>
      <c r="DH21" s="116">
        <f t="shared" si="11"/>
        <v>62.886597938144334</v>
      </c>
      <c r="DI21" s="18">
        <v>13.5</v>
      </c>
      <c r="DJ21" s="18">
        <v>16.3</v>
      </c>
    </row>
    <row r="22" spans="1:114" s="63" customFormat="1">
      <c r="A22" s="2">
        <v>1</v>
      </c>
      <c r="B22" s="1">
        <v>3102212</v>
      </c>
      <c r="C22" s="3" t="s">
        <v>108</v>
      </c>
      <c r="D22" s="2" t="s">
        <v>307</v>
      </c>
      <c r="E22" s="2" t="s">
        <v>308</v>
      </c>
      <c r="F22" s="109">
        <v>12</v>
      </c>
      <c r="G22" s="71" t="s">
        <v>110</v>
      </c>
      <c r="H22" s="120">
        <v>6</v>
      </c>
      <c r="I22" s="14" t="s">
        <v>111</v>
      </c>
      <c r="J22" s="6">
        <v>1</v>
      </c>
      <c r="K22" s="7">
        <v>0</v>
      </c>
      <c r="L22" s="73">
        <v>0</v>
      </c>
      <c r="M22" s="6">
        <v>1</v>
      </c>
      <c r="N22" s="6">
        <v>0</v>
      </c>
      <c r="O22" s="4" t="s">
        <v>109</v>
      </c>
      <c r="P22" s="62">
        <v>0</v>
      </c>
      <c r="Q22" s="1" t="s">
        <v>306</v>
      </c>
      <c r="R22" t="s">
        <v>305</v>
      </c>
      <c r="S22">
        <v>1</v>
      </c>
      <c r="T22">
        <v>0</v>
      </c>
      <c r="U22">
        <v>3.5</v>
      </c>
      <c r="V22">
        <v>40</v>
      </c>
      <c r="W22">
        <v>8</v>
      </c>
      <c r="X22" s="62">
        <v>60</v>
      </c>
      <c r="Y22" s="2">
        <v>2</v>
      </c>
      <c r="Z22" s="2">
        <v>42</v>
      </c>
      <c r="AA22" s="2">
        <v>3.25</v>
      </c>
      <c r="AB22">
        <v>0</v>
      </c>
      <c r="AC22" s="139">
        <f t="shared" si="3"/>
        <v>1</v>
      </c>
      <c r="AD22">
        <v>2.61</v>
      </c>
      <c r="AE22">
        <v>2.25</v>
      </c>
      <c r="AF22" s="117">
        <f t="shared" si="0"/>
        <v>2.4900000000000002</v>
      </c>
      <c r="AG22">
        <v>2.1</v>
      </c>
      <c r="AH22" s="136">
        <f t="shared" si="4"/>
        <v>0.15662650602409645</v>
      </c>
      <c r="AI22">
        <v>2.2999999999999998</v>
      </c>
      <c r="AJ22" s="136">
        <f t="shared" si="1"/>
        <v>7.6305220883534308E-2</v>
      </c>
      <c r="AK22" s="136">
        <f t="shared" si="5"/>
        <v>0.92369477911646569</v>
      </c>
      <c r="AL22" s="42" t="s">
        <v>111</v>
      </c>
      <c r="AM22" s="16">
        <v>1</v>
      </c>
      <c r="AN22" s="16">
        <v>1</v>
      </c>
      <c r="AO22" s="16">
        <v>0.6</v>
      </c>
      <c r="AP22" s="16">
        <v>3.05</v>
      </c>
      <c r="AQ22" s="16">
        <v>3.05</v>
      </c>
      <c r="AR22" s="100">
        <f t="shared" si="2"/>
        <v>3.05</v>
      </c>
      <c r="AS22" s="103">
        <f t="shared" si="6"/>
        <v>0.80327868852459017</v>
      </c>
      <c r="AT22" s="142">
        <f t="shared" si="7"/>
        <v>1.6999999999999997</v>
      </c>
      <c r="AU22" s="51" t="s">
        <v>110</v>
      </c>
      <c r="AV22" s="2">
        <v>82</v>
      </c>
      <c r="AW22" s="2">
        <v>1</v>
      </c>
      <c r="AX22" s="90">
        <v>0</v>
      </c>
      <c r="AY22" s="2">
        <v>0</v>
      </c>
      <c r="AZ22" s="2">
        <v>1</v>
      </c>
      <c r="BA22" s="2">
        <v>0</v>
      </c>
      <c r="BB22" s="2">
        <v>1</v>
      </c>
      <c r="BC22" s="2">
        <v>5.86</v>
      </c>
      <c r="BD22" s="2">
        <v>3082</v>
      </c>
      <c r="BE22" s="2">
        <v>2.81</v>
      </c>
      <c r="BF22" s="2">
        <v>0.59</v>
      </c>
      <c r="BG22" s="2">
        <v>6.5</v>
      </c>
      <c r="BH22">
        <v>19</v>
      </c>
      <c r="BI22" s="2">
        <v>38.200000000000003</v>
      </c>
      <c r="BJ22" s="2">
        <v>95</v>
      </c>
      <c r="BK22" s="2">
        <v>337</v>
      </c>
      <c r="BL22" s="2">
        <v>63.515000000000001</v>
      </c>
      <c r="BM22" s="2">
        <v>0.9</v>
      </c>
      <c r="BN22">
        <v>0.02</v>
      </c>
      <c r="BO22" s="2">
        <v>2.0299999999999998</v>
      </c>
      <c r="BP22" s="2">
        <v>0.89</v>
      </c>
      <c r="BQ22" s="2">
        <v>0.92</v>
      </c>
      <c r="BR22" s="2">
        <v>0.87</v>
      </c>
      <c r="BS22" s="2">
        <v>6.0999999999999999E-2</v>
      </c>
      <c r="BT22" s="2">
        <v>123</v>
      </c>
      <c r="BU22" s="2">
        <v>2.16</v>
      </c>
      <c r="BV22" s="2">
        <v>1.06</v>
      </c>
      <c r="BW22" s="116">
        <f t="shared" si="8"/>
        <v>2.0377358490566038</v>
      </c>
      <c r="BX22" s="116">
        <f t="shared" si="9"/>
        <v>116.0377358490566</v>
      </c>
      <c r="BY22" s="2">
        <v>14.8</v>
      </c>
      <c r="BZ22" s="2">
        <v>17.100000000000001</v>
      </c>
      <c r="CA22" s="2">
        <v>1</v>
      </c>
      <c r="CB22" s="2">
        <v>2</v>
      </c>
      <c r="CC22" s="2">
        <v>1</v>
      </c>
      <c r="CD22" s="2">
        <v>1</v>
      </c>
      <c r="CE22" s="2">
        <v>1</v>
      </c>
      <c r="CF22" s="21">
        <v>0</v>
      </c>
      <c r="CG22" s="83">
        <v>0</v>
      </c>
      <c r="CH22" s="2">
        <v>1</v>
      </c>
      <c r="CI22" s="2">
        <v>2</v>
      </c>
      <c r="CJ22" s="2">
        <v>2</v>
      </c>
      <c r="CK22" s="42" t="s">
        <v>111</v>
      </c>
      <c r="CL22" s="138">
        <v>0</v>
      </c>
      <c r="CM22" s="14">
        <v>6.2</v>
      </c>
      <c r="CN22" s="16">
        <v>3894.75</v>
      </c>
      <c r="CO22" s="16">
        <v>2.5499999999999998</v>
      </c>
      <c r="CP22" s="16">
        <v>0.75</v>
      </c>
      <c r="CQ22" s="14">
        <v>7.5</v>
      </c>
      <c r="CR22" s="16">
        <v>16</v>
      </c>
      <c r="CS22" s="16">
        <v>39.200000000000003</v>
      </c>
      <c r="CT22" s="16">
        <v>96.9</v>
      </c>
      <c r="CU22" s="16">
        <v>372</v>
      </c>
      <c r="CV22" s="16">
        <v>62.01</v>
      </c>
      <c r="CW22" s="16">
        <v>1.2</v>
      </c>
      <c r="CX22" s="16">
        <v>3.2000000000000001E-2</v>
      </c>
      <c r="CY22">
        <v>2.04</v>
      </c>
      <c r="CZ22">
        <v>0.83</v>
      </c>
      <c r="DA22">
        <v>0.85</v>
      </c>
      <c r="DB22">
        <v>0.91</v>
      </c>
      <c r="DC22">
        <v>4.3999999999999997E-2</v>
      </c>
      <c r="DD22">
        <v>119</v>
      </c>
      <c r="DE22">
        <v>2.57</v>
      </c>
      <c r="DF22">
        <v>0.97</v>
      </c>
      <c r="DG22" s="116">
        <f t="shared" si="10"/>
        <v>2.6494845360824741</v>
      </c>
      <c r="DH22" s="116">
        <f t="shared" si="11"/>
        <v>122.68041237113403</v>
      </c>
      <c r="DI22">
        <v>13.99</v>
      </c>
      <c r="DJ22">
        <v>16.510000000000002</v>
      </c>
    </row>
    <row r="23" spans="1:114" s="63" customFormat="1">
      <c r="A23" s="2">
        <v>1</v>
      </c>
      <c r="B23" s="1">
        <v>3337006</v>
      </c>
      <c r="C23" t="s">
        <v>249</v>
      </c>
      <c r="D23" s="2">
        <v>2</v>
      </c>
      <c r="E23" s="2">
        <v>2018.01</v>
      </c>
      <c r="F23" s="106" t="s">
        <v>590</v>
      </c>
      <c r="G23" s="66" t="s">
        <v>250</v>
      </c>
      <c r="H23" s="9">
        <v>18</v>
      </c>
      <c r="I23" s="16" t="s">
        <v>251</v>
      </c>
      <c r="J23" s="6">
        <v>0</v>
      </c>
      <c r="K23" s="6">
        <v>1</v>
      </c>
      <c r="L23" s="73">
        <v>0</v>
      </c>
      <c r="M23" s="6">
        <v>0</v>
      </c>
      <c r="N23" s="6">
        <v>0</v>
      </c>
      <c r="O23" t="s">
        <v>9</v>
      </c>
      <c r="P23" s="62">
        <v>0</v>
      </c>
      <c r="Q23" s="1" t="s">
        <v>315</v>
      </c>
      <c r="R23" s="2" t="s">
        <v>320</v>
      </c>
      <c r="S23" s="2">
        <v>1</v>
      </c>
      <c r="T23">
        <v>0</v>
      </c>
      <c r="U23" s="2">
        <v>3</v>
      </c>
      <c r="V23" s="2">
        <v>17</v>
      </c>
      <c r="W23" s="30">
        <v>12</v>
      </c>
      <c r="X23" s="57">
        <v>60</v>
      </c>
      <c r="Y23" s="2">
        <v>2</v>
      </c>
      <c r="Z23" s="57">
        <v>45</v>
      </c>
      <c r="AA23" s="57">
        <v>3</v>
      </c>
      <c r="AB23" s="57">
        <v>0.3</v>
      </c>
      <c r="AC23" s="139">
        <f t="shared" si="3"/>
        <v>0.87306064880112833</v>
      </c>
      <c r="AD23" s="57">
        <v>2.4300000000000002</v>
      </c>
      <c r="AE23" s="57">
        <v>2.23</v>
      </c>
      <c r="AF23" s="117">
        <f t="shared" si="0"/>
        <v>2.3633333333333333</v>
      </c>
      <c r="AG23" s="57">
        <v>1.57</v>
      </c>
      <c r="AH23" s="136">
        <f t="shared" si="4"/>
        <v>0.33568406205923829</v>
      </c>
      <c r="AI23" s="57">
        <v>1.72</v>
      </c>
      <c r="AJ23" s="136">
        <f t="shared" si="1"/>
        <v>0.27221438645980256</v>
      </c>
      <c r="AK23" s="136">
        <f t="shared" si="5"/>
        <v>0.60084626234132577</v>
      </c>
      <c r="AL23" s="41" t="s">
        <v>251</v>
      </c>
      <c r="AM23" s="16">
        <v>1</v>
      </c>
      <c r="AN23" s="16">
        <v>1</v>
      </c>
      <c r="AO23" s="58">
        <v>0.88</v>
      </c>
      <c r="AP23" s="58">
        <v>2.48</v>
      </c>
      <c r="AQ23" s="58">
        <v>2.4900000000000002</v>
      </c>
      <c r="AR23" s="100">
        <f t="shared" si="2"/>
        <v>2.4833333333333334</v>
      </c>
      <c r="AS23" s="103">
        <f t="shared" si="6"/>
        <v>0.64563758389261738</v>
      </c>
      <c r="AT23" s="142">
        <f t="shared" si="7"/>
        <v>0.84</v>
      </c>
      <c r="AU23" s="49" t="s">
        <v>250</v>
      </c>
      <c r="AV23" s="2">
        <v>56</v>
      </c>
      <c r="AW23" s="62">
        <v>0</v>
      </c>
      <c r="AX23" s="90">
        <v>0</v>
      </c>
      <c r="AY23" s="2">
        <v>0</v>
      </c>
      <c r="AZ23" s="2">
        <v>1</v>
      </c>
      <c r="BA23" s="2">
        <v>0</v>
      </c>
      <c r="BB23" s="2">
        <v>1</v>
      </c>
      <c r="BC23" s="2">
        <v>6.11</v>
      </c>
      <c r="BD23" s="2">
        <v>286</v>
      </c>
      <c r="BE23" s="2">
        <v>2.81</v>
      </c>
      <c r="BF23" s="2">
        <v>0.05</v>
      </c>
      <c r="BG23" s="29">
        <v>7.7</v>
      </c>
      <c r="BH23" s="29">
        <v>25</v>
      </c>
      <c r="BI23" s="29">
        <v>41.5</v>
      </c>
      <c r="BJ23" s="29">
        <v>73</v>
      </c>
      <c r="BK23" s="29">
        <v>430</v>
      </c>
      <c r="BL23" s="29">
        <v>98.567999999999998</v>
      </c>
      <c r="BM23" s="29">
        <v>2.89</v>
      </c>
      <c r="BN23" s="2">
        <v>0.02</v>
      </c>
      <c r="BO23" s="29">
        <v>3.48</v>
      </c>
      <c r="BP23" s="29">
        <v>0.72</v>
      </c>
      <c r="BQ23" s="29">
        <v>1.08</v>
      </c>
      <c r="BR23" s="29">
        <v>2.19</v>
      </c>
      <c r="BS23" s="29">
        <v>0.12</v>
      </c>
      <c r="BT23" s="29">
        <v>220</v>
      </c>
      <c r="BU23" s="29">
        <v>4.4800000000000004</v>
      </c>
      <c r="BV23" s="29">
        <v>1.48</v>
      </c>
      <c r="BW23" s="116">
        <f t="shared" si="8"/>
        <v>3.0270270270270272</v>
      </c>
      <c r="BX23" s="116">
        <f t="shared" si="9"/>
        <v>148.64864864864865</v>
      </c>
      <c r="BY23" s="29">
        <v>12.9</v>
      </c>
      <c r="BZ23" s="29">
        <v>17.100000000000001</v>
      </c>
      <c r="CA23" s="29">
        <v>1</v>
      </c>
      <c r="CB23" s="29">
        <v>2</v>
      </c>
      <c r="CC23" s="29">
        <v>1</v>
      </c>
      <c r="CD23" s="62">
        <v>0</v>
      </c>
      <c r="CE23" s="2">
        <v>0</v>
      </c>
      <c r="CF23" s="21">
        <v>0</v>
      </c>
      <c r="CG23" s="29">
        <v>1</v>
      </c>
      <c r="CH23" s="29">
        <v>1</v>
      </c>
      <c r="CI23" s="29">
        <v>2</v>
      </c>
      <c r="CJ23" s="29">
        <v>2</v>
      </c>
      <c r="CK23" s="41" t="s">
        <v>251</v>
      </c>
      <c r="CL23" s="138">
        <v>0</v>
      </c>
      <c r="CM23" s="15">
        <v>5.2</v>
      </c>
      <c r="CN23" s="58">
        <v>281</v>
      </c>
      <c r="CO23" s="15">
        <v>2.89</v>
      </c>
      <c r="CP23" s="15">
        <v>0.14000000000000001</v>
      </c>
      <c r="CQ23" s="58">
        <v>10.6</v>
      </c>
      <c r="CR23" s="58">
        <v>31</v>
      </c>
      <c r="CS23" s="58">
        <v>48.3</v>
      </c>
      <c r="CT23" s="58">
        <v>73</v>
      </c>
      <c r="CU23" s="58">
        <v>359</v>
      </c>
      <c r="CV23" s="58">
        <v>97.192999999999998</v>
      </c>
      <c r="CW23" s="58">
        <v>0.56000000000000005</v>
      </c>
      <c r="CX23" s="58">
        <v>0.03</v>
      </c>
      <c r="CY23" s="15">
        <v>3.29</v>
      </c>
      <c r="CZ23" s="15">
        <v>1.66</v>
      </c>
      <c r="DA23" s="15">
        <v>1.25</v>
      </c>
      <c r="DB23" s="15">
        <v>1.59</v>
      </c>
      <c r="DC23" s="15">
        <v>9.4E-2</v>
      </c>
      <c r="DD23" s="15">
        <v>202</v>
      </c>
      <c r="DE23" s="15">
        <v>3.9</v>
      </c>
      <c r="DF23" s="15">
        <v>1.84</v>
      </c>
      <c r="DG23" s="116">
        <f t="shared" si="10"/>
        <v>2.1195652173913042</v>
      </c>
      <c r="DH23" s="116">
        <f t="shared" si="11"/>
        <v>109.78260869565217</v>
      </c>
      <c r="DI23" s="15">
        <v>12.8</v>
      </c>
      <c r="DJ23" s="15">
        <v>17.100000000000001</v>
      </c>
    </row>
    <row r="24" spans="1:114" s="63" customFormat="1">
      <c r="A24" s="2">
        <v>1</v>
      </c>
      <c r="B24" s="1">
        <v>3262762</v>
      </c>
      <c r="C24" s="1" t="s">
        <v>150</v>
      </c>
      <c r="D24" s="2" t="s">
        <v>396</v>
      </c>
      <c r="E24" s="2" t="s">
        <v>417</v>
      </c>
      <c r="F24" s="109">
        <v>4</v>
      </c>
      <c r="G24" s="71" t="s">
        <v>151</v>
      </c>
      <c r="H24" s="120">
        <v>16</v>
      </c>
      <c r="I24" s="14" t="s">
        <v>152</v>
      </c>
      <c r="J24" s="6">
        <v>0</v>
      </c>
      <c r="K24" s="7">
        <v>1</v>
      </c>
      <c r="L24" s="73">
        <v>0</v>
      </c>
      <c r="M24" s="6">
        <v>0</v>
      </c>
      <c r="N24" s="6">
        <v>0</v>
      </c>
      <c r="O24" s="4" t="s">
        <v>9</v>
      </c>
      <c r="P24" s="62">
        <v>0</v>
      </c>
      <c r="Q24" s="1" t="s">
        <v>340</v>
      </c>
      <c r="R24" s="2" t="s">
        <v>331</v>
      </c>
      <c r="S24" s="2">
        <v>1</v>
      </c>
      <c r="T24">
        <v>0</v>
      </c>
      <c r="U24" s="57">
        <v>3</v>
      </c>
      <c r="V24" s="57">
        <v>30</v>
      </c>
      <c r="W24" s="57">
        <v>10</v>
      </c>
      <c r="X24" s="57">
        <v>60</v>
      </c>
      <c r="Y24" s="2">
        <v>1</v>
      </c>
      <c r="Z24" s="57">
        <v>30</v>
      </c>
      <c r="AA24" s="57">
        <v>3</v>
      </c>
      <c r="AB24" s="57">
        <v>0.27</v>
      </c>
      <c r="AC24" s="139">
        <f t="shared" si="3"/>
        <v>0.87538461538461543</v>
      </c>
      <c r="AD24" s="57">
        <v>2.13</v>
      </c>
      <c r="AE24" s="57">
        <v>2.2400000000000002</v>
      </c>
      <c r="AF24" s="117">
        <f t="shared" si="0"/>
        <v>2.1666666666666665</v>
      </c>
      <c r="AG24" s="57">
        <v>1.79</v>
      </c>
      <c r="AH24" s="136">
        <f t="shared" si="4"/>
        <v>0.17384615384615376</v>
      </c>
      <c r="AI24" s="57">
        <v>1.91</v>
      </c>
      <c r="AJ24" s="136">
        <f t="shared" si="1"/>
        <v>0.1184615384615384</v>
      </c>
      <c r="AK24" s="136">
        <f t="shared" si="5"/>
        <v>0.75692307692307703</v>
      </c>
      <c r="AL24" s="42" t="s">
        <v>152</v>
      </c>
      <c r="AM24" s="76">
        <v>0</v>
      </c>
      <c r="AN24" s="76">
        <v>0</v>
      </c>
      <c r="AO24" s="58">
        <v>0</v>
      </c>
      <c r="AP24" s="58">
        <v>2.13</v>
      </c>
      <c r="AQ24" s="58">
        <v>2.2400000000000002</v>
      </c>
      <c r="AR24" s="100">
        <f t="shared" si="2"/>
        <v>2.1666666666666665</v>
      </c>
      <c r="AS24" s="103">
        <f t="shared" si="6"/>
        <v>1</v>
      </c>
      <c r="AT24" s="142">
        <f t="shared" si="7"/>
        <v>1.91</v>
      </c>
      <c r="AU24" s="51" t="s">
        <v>151</v>
      </c>
      <c r="AV24" s="2">
        <v>70</v>
      </c>
      <c r="AW24" s="62">
        <v>0</v>
      </c>
      <c r="AX24" s="90">
        <v>0</v>
      </c>
      <c r="AY24" s="2">
        <v>0</v>
      </c>
      <c r="AZ24" s="2">
        <v>1</v>
      </c>
      <c r="BA24" s="2">
        <v>0</v>
      </c>
      <c r="BB24" s="2">
        <v>1</v>
      </c>
      <c r="BC24" s="2">
        <v>5.68</v>
      </c>
      <c r="BD24" s="2">
        <v>1259.29</v>
      </c>
      <c r="BE24" s="2">
        <v>4.0999999999999996</v>
      </c>
      <c r="BF24" s="2">
        <v>0.32</v>
      </c>
      <c r="BG24" s="2">
        <v>8.8000000000000007</v>
      </c>
      <c r="BH24" s="2">
        <v>40</v>
      </c>
      <c r="BI24" s="2">
        <v>35.299999999999997</v>
      </c>
      <c r="BJ24" s="2">
        <v>55.2</v>
      </c>
      <c r="BK24" s="2">
        <v>391</v>
      </c>
      <c r="BL24" s="2">
        <v>91.44</v>
      </c>
      <c r="BM24" s="2">
        <v>6.35</v>
      </c>
      <c r="BN24" s="2">
        <v>0.03</v>
      </c>
      <c r="BO24" s="2">
        <v>4.8600000000000003</v>
      </c>
      <c r="BP24" s="2">
        <v>0.82</v>
      </c>
      <c r="BQ24" s="2">
        <v>1.34</v>
      </c>
      <c r="BR24" s="2">
        <v>3.46</v>
      </c>
      <c r="BS24" s="2">
        <v>0.2</v>
      </c>
      <c r="BT24" s="2">
        <v>190</v>
      </c>
      <c r="BU24" s="2">
        <v>3.59</v>
      </c>
      <c r="BV24" s="2">
        <v>0.48</v>
      </c>
      <c r="BW24" s="116">
        <f t="shared" si="8"/>
        <v>7.479166666666667</v>
      </c>
      <c r="BX24" s="116">
        <f t="shared" si="9"/>
        <v>395.83333333333337</v>
      </c>
      <c r="BY24" s="2">
        <v>16.2</v>
      </c>
      <c r="BZ24" s="2">
        <v>17.170000000000002</v>
      </c>
      <c r="CA24" s="2">
        <v>1</v>
      </c>
      <c r="CB24" s="2">
        <v>1</v>
      </c>
      <c r="CC24" s="2">
        <v>2</v>
      </c>
      <c r="CD24" s="62">
        <v>0</v>
      </c>
      <c r="CE24" s="2">
        <v>0</v>
      </c>
      <c r="CF24" s="2">
        <v>1</v>
      </c>
      <c r="CG24" s="83">
        <v>0</v>
      </c>
      <c r="CH24" s="2">
        <v>1</v>
      </c>
      <c r="CI24" s="2">
        <v>1</v>
      </c>
      <c r="CJ24" s="2">
        <v>2</v>
      </c>
      <c r="CK24" s="42" t="s">
        <v>152</v>
      </c>
      <c r="CL24" s="138">
        <v>0</v>
      </c>
      <c r="CM24" s="14">
        <v>5</v>
      </c>
      <c r="CN24" s="15">
        <v>3467.23</v>
      </c>
      <c r="CO24" s="15">
        <v>3.51</v>
      </c>
      <c r="CP24" s="15">
        <v>1.97</v>
      </c>
      <c r="CQ24" s="15">
        <v>6.5</v>
      </c>
      <c r="CR24" s="15">
        <v>15</v>
      </c>
      <c r="CS24" s="15">
        <v>39.299999999999997</v>
      </c>
      <c r="CT24">
        <v>50.8</v>
      </c>
      <c r="CU24" s="63">
        <v>341</v>
      </c>
      <c r="CV24">
        <v>93.31</v>
      </c>
      <c r="CW24">
        <v>2.0099999999999998</v>
      </c>
      <c r="CX24">
        <v>0.03</v>
      </c>
      <c r="CY24">
        <v>5.42</v>
      </c>
      <c r="CZ24">
        <v>1.35</v>
      </c>
      <c r="DA24">
        <v>1.17</v>
      </c>
      <c r="DB24">
        <v>3.66</v>
      </c>
      <c r="DC24">
        <v>0.68100000000000005</v>
      </c>
      <c r="DD24">
        <v>189</v>
      </c>
      <c r="DE24">
        <v>1.75</v>
      </c>
      <c r="DF24">
        <v>0.73</v>
      </c>
      <c r="DG24" s="116">
        <f t="shared" si="10"/>
        <v>2.397260273972603</v>
      </c>
      <c r="DH24" s="116">
        <f t="shared" si="11"/>
        <v>258.90410958904113</v>
      </c>
      <c r="DI24">
        <v>15.32</v>
      </c>
      <c r="DJ24">
        <v>17.28</v>
      </c>
    </row>
    <row r="25" spans="1:114" s="63" customFormat="1">
      <c r="A25" s="2">
        <v>1</v>
      </c>
      <c r="B25" s="1">
        <v>1852970</v>
      </c>
      <c r="C25" t="s">
        <v>20</v>
      </c>
      <c r="D25" s="2">
        <v>2</v>
      </c>
      <c r="E25" s="2">
        <v>2010.04</v>
      </c>
      <c r="F25" s="106" t="s">
        <v>583</v>
      </c>
      <c r="G25" s="72" t="s">
        <v>110</v>
      </c>
      <c r="H25" s="9">
        <v>18</v>
      </c>
      <c r="I25" s="15" t="s">
        <v>200</v>
      </c>
      <c r="J25" s="6">
        <v>0</v>
      </c>
      <c r="K25" s="7">
        <v>0</v>
      </c>
      <c r="L25" s="6">
        <v>1</v>
      </c>
      <c r="M25" s="6">
        <v>0</v>
      </c>
      <c r="N25" s="6">
        <v>0</v>
      </c>
      <c r="O25" t="s">
        <v>21</v>
      </c>
      <c r="P25" s="2">
        <v>1</v>
      </c>
      <c r="Q25" s="1" t="s">
        <v>315</v>
      </c>
      <c r="R25" s="30" t="s">
        <v>320</v>
      </c>
      <c r="S25" s="30">
        <v>1</v>
      </c>
      <c r="T25">
        <v>0</v>
      </c>
      <c r="U25" s="2">
        <v>2.75</v>
      </c>
      <c r="V25" s="2">
        <v>15</v>
      </c>
      <c r="W25" s="2">
        <v>6</v>
      </c>
      <c r="X25" s="2">
        <v>60</v>
      </c>
      <c r="Y25" s="2">
        <v>1</v>
      </c>
      <c r="Z25" s="57">
        <v>20</v>
      </c>
      <c r="AA25" s="57">
        <v>3.6</v>
      </c>
      <c r="AB25" s="57">
        <v>0.3</v>
      </c>
      <c r="AC25" s="139">
        <f t="shared" si="3"/>
        <v>0.87919463087248317</v>
      </c>
      <c r="AD25" s="57">
        <v>2.83</v>
      </c>
      <c r="AE25" s="57">
        <v>1.79</v>
      </c>
      <c r="AF25" s="117">
        <f t="shared" si="0"/>
        <v>2.4833333333333334</v>
      </c>
      <c r="AG25" s="57">
        <v>1.39</v>
      </c>
      <c r="AH25" s="136">
        <f t="shared" si="4"/>
        <v>0.440268456375839</v>
      </c>
      <c r="AI25" s="57">
        <v>1.6</v>
      </c>
      <c r="AJ25" s="136">
        <f t="shared" si="1"/>
        <v>0.35570469798657711</v>
      </c>
      <c r="AK25" s="136">
        <f t="shared" si="5"/>
        <v>0.52348993288590606</v>
      </c>
      <c r="AL25" s="40" t="s">
        <v>200</v>
      </c>
      <c r="AM25" s="58">
        <v>1</v>
      </c>
      <c r="AN25" s="16" t="s">
        <v>337</v>
      </c>
      <c r="AO25" s="58">
        <v>1.07</v>
      </c>
      <c r="AP25" s="58">
        <v>3</v>
      </c>
      <c r="AQ25" s="58">
        <v>2.11</v>
      </c>
      <c r="AR25" s="100">
        <f t="shared" si="2"/>
        <v>2.7033333333333331</v>
      </c>
      <c r="AS25" s="103">
        <f t="shared" si="6"/>
        <v>0.60419235511713931</v>
      </c>
      <c r="AT25" s="142">
        <f t="shared" si="7"/>
        <v>0.53</v>
      </c>
      <c r="AU25" s="50" t="s">
        <v>110</v>
      </c>
      <c r="AV25" s="2">
        <v>77</v>
      </c>
      <c r="AW25" s="62">
        <v>0</v>
      </c>
      <c r="AX25" s="90">
        <v>0</v>
      </c>
      <c r="AY25" s="2">
        <v>0</v>
      </c>
      <c r="AZ25" s="2">
        <v>1</v>
      </c>
      <c r="BA25" s="2">
        <v>0</v>
      </c>
      <c r="BB25" s="2">
        <v>1</v>
      </c>
      <c r="BC25" s="2">
        <v>5.7</v>
      </c>
      <c r="BD25" s="29">
        <v>169.18</v>
      </c>
      <c r="BE25" s="29">
        <v>3.65</v>
      </c>
      <c r="BF25" s="29">
        <v>0.19</v>
      </c>
      <c r="BG25" s="29">
        <v>11.3</v>
      </c>
      <c r="BH25" s="29">
        <v>22</v>
      </c>
      <c r="BI25" s="29">
        <v>37.700000000000003</v>
      </c>
      <c r="BJ25" s="29">
        <v>56</v>
      </c>
      <c r="BK25" s="29">
        <v>230</v>
      </c>
      <c r="BL25" s="29">
        <v>86.64</v>
      </c>
      <c r="BM25" s="29">
        <v>7.15</v>
      </c>
      <c r="BN25" s="29">
        <v>0.08</v>
      </c>
      <c r="BO25" s="29">
        <v>4.2300000000000004</v>
      </c>
      <c r="BP25" s="29">
        <v>0.9</v>
      </c>
      <c r="BQ25" s="29">
        <v>1.58</v>
      </c>
      <c r="BR25" s="29">
        <v>2.5499999999999998</v>
      </c>
      <c r="BS25" s="29">
        <v>0.82799999999999996</v>
      </c>
      <c r="BT25" s="29">
        <v>245</v>
      </c>
      <c r="BU25" s="29">
        <v>2.94</v>
      </c>
      <c r="BV25" s="29">
        <v>1.53</v>
      </c>
      <c r="BW25" s="116">
        <f t="shared" si="8"/>
        <v>1.9215686274509802</v>
      </c>
      <c r="BX25" s="116">
        <f t="shared" si="9"/>
        <v>160.13071895424835</v>
      </c>
      <c r="BY25" s="29">
        <v>15.31</v>
      </c>
      <c r="BZ25" s="29">
        <v>16.36</v>
      </c>
      <c r="CA25" s="29">
        <v>1</v>
      </c>
      <c r="CB25" s="29">
        <v>1</v>
      </c>
      <c r="CC25" s="29">
        <v>2</v>
      </c>
      <c r="CD25" s="29">
        <v>1</v>
      </c>
      <c r="CE25" s="2">
        <v>0</v>
      </c>
      <c r="CF25" s="21">
        <v>0</v>
      </c>
      <c r="CG25" s="83">
        <v>0</v>
      </c>
      <c r="CH25" s="29">
        <v>1</v>
      </c>
      <c r="CI25" s="29">
        <v>2</v>
      </c>
      <c r="CJ25" s="29">
        <v>2</v>
      </c>
      <c r="CK25" s="40" t="s">
        <v>200</v>
      </c>
      <c r="CL25" s="138">
        <v>0</v>
      </c>
      <c r="CM25" s="15">
        <v>5.9</v>
      </c>
      <c r="CN25" s="58">
        <v>2782.62</v>
      </c>
      <c r="CO25" s="15">
        <v>2.64</v>
      </c>
      <c r="CP25" s="15">
        <v>0.12</v>
      </c>
      <c r="CQ25" s="58">
        <v>19.100000000000001</v>
      </c>
      <c r="CR25" s="58">
        <v>31</v>
      </c>
      <c r="CS25" s="58">
        <v>41.3</v>
      </c>
      <c r="CT25" s="58">
        <v>64</v>
      </c>
      <c r="CU25" s="58">
        <v>263</v>
      </c>
      <c r="CV25" s="58">
        <v>79.930999999999997</v>
      </c>
      <c r="CW25" s="58">
        <v>4.08</v>
      </c>
      <c r="CX25" s="58">
        <v>0.12</v>
      </c>
      <c r="CY25" s="58">
        <v>4.5199999999999996</v>
      </c>
      <c r="CZ25" s="58">
        <v>1.64</v>
      </c>
      <c r="DA25" s="58">
        <v>1.26</v>
      </c>
      <c r="DB25" s="58">
        <v>2.58</v>
      </c>
      <c r="DC25" s="58">
        <v>0.86199999999999999</v>
      </c>
      <c r="DD25" s="58">
        <v>212</v>
      </c>
      <c r="DE25" s="58">
        <v>3.47</v>
      </c>
      <c r="DF25" s="58">
        <v>1.52</v>
      </c>
      <c r="DG25" s="116">
        <f t="shared" si="10"/>
        <v>2.2828947368421053</v>
      </c>
      <c r="DH25" s="116">
        <f t="shared" si="11"/>
        <v>139.4736842105263</v>
      </c>
      <c r="DI25" s="58">
        <v>14.64</v>
      </c>
      <c r="DJ25" s="58">
        <v>16.21</v>
      </c>
    </row>
    <row r="26" spans="1:114" s="63" customFormat="1">
      <c r="A26" s="62">
        <v>1</v>
      </c>
      <c r="B26" s="59">
        <v>1916378</v>
      </c>
      <c r="C26" s="63" t="s">
        <v>139</v>
      </c>
      <c r="D26" s="62">
        <v>2</v>
      </c>
      <c r="E26" s="62">
        <v>2014</v>
      </c>
      <c r="F26" s="108" t="s">
        <v>595</v>
      </c>
      <c r="G26" s="72">
        <v>2017.7</v>
      </c>
      <c r="H26" s="124">
        <v>18</v>
      </c>
      <c r="I26" s="72">
        <v>2019.1</v>
      </c>
      <c r="J26" s="6">
        <v>0</v>
      </c>
      <c r="K26" s="73">
        <v>1</v>
      </c>
      <c r="L26" s="73">
        <v>0</v>
      </c>
      <c r="M26" s="6">
        <v>0</v>
      </c>
      <c r="N26" s="6">
        <v>0</v>
      </c>
      <c r="O26" s="63" t="s">
        <v>81</v>
      </c>
      <c r="P26" s="62">
        <v>0</v>
      </c>
      <c r="Q26" s="59" t="s">
        <v>509</v>
      </c>
      <c r="R26" s="62" t="s">
        <v>373</v>
      </c>
      <c r="S26" s="62">
        <v>1</v>
      </c>
      <c r="T26">
        <v>0</v>
      </c>
      <c r="U26" s="62">
        <v>3.5</v>
      </c>
      <c r="V26" s="62">
        <v>30</v>
      </c>
      <c r="W26" s="63">
        <v>8</v>
      </c>
      <c r="X26" s="62">
        <v>60</v>
      </c>
      <c r="Y26" s="62">
        <v>1</v>
      </c>
      <c r="Z26" s="63">
        <v>30</v>
      </c>
      <c r="AA26" s="63">
        <v>3.5</v>
      </c>
      <c r="AB26" s="63">
        <v>1.33</v>
      </c>
      <c r="AC26" s="139">
        <f t="shared" si="3"/>
        <v>0.60573122529644263</v>
      </c>
      <c r="AD26" s="63">
        <v>3.4</v>
      </c>
      <c r="AE26" s="63">
        <v>3.32</v>
      </c>
      <c r="AF26" s="117">
        <f t="shared" si="0"/>
        <v>3.3733333333333331</v>
      </c>
      <c r="AG26" s="63">
        <v>2.44</v>
      </c>
      <c r="AH26" s="136">
        <f t="shared" si="4"/>
        <v>0.27667984189723316</v>
      </c>
      <c r="AI26" s="63">
        <v>2.44</v>
      </c>
      <c r="AJ26" s="136">
        <f t="shared" si="1"/>
        <v>0.27667984189723316</v>
      </c>
      <c r="AK26" s="136">
        <f t="shared" si="5"/>
        <v>0.32905138339920947</v>
      </c>
      <c r="AL26" s="75">
        <v>2019.1</v>
      </c>
      <c r="AM26" s="66">
        <v>1</v>
      </c>
      <c r="AN26" s="66">
        <v>1</v>
      </c>
      <c r="AO26" s="66">
        <v>1.62</v>
      </c>
      <c r="AP26" s="66">
        <v>3.4</v>
      </c>
      <c r="AQ26" s="66">
        <v>3.3</v>
      </c>
      <c r="AR26" s="100">
        <f t="shared" si="2"/>
        <v>3.3666666666666663</v>
      </c>
      <c r="AS26" s="103">
        <f t="shared" si="6"/>
        <v>0.51881188118811872</v>
      </c>
      <c r="AT26" s="142">
        <f t="shared" si="7"/>
        <v>0.81999999999999984</v>
      </c>
      <c r="AU26" s="74">
        <v>2017.7</v>
      </c>
      <c r="AV26" s="62">
        <v>51</v>
      </c>
      <c r="AW26" s="62">
        <v>1</v>
      </c>
      <c r="AX26" s="90">
        <v>0</v>
      </c>
      <c r="AY26" s="62">
        <v>1</v>
      </c>
      <c r="AZ26" s="63">
        <v>1</v>
      </c>
      <c r="BA26" s="2">
        <v>0</v>
      </c>
      <c r="BB26" s="62">
        <v>1</v>
      </c>
      <c r="BC26" s="62">
        <v>6.4</v>
      </c>
      <c r="BD26" s="63">
        <v>1413</v>
      </c>
      <c r="BE26" s="63">
        <v>3.04</v>
      </c>
      <c r="BF26" s="63">
        <v>0.12</v>
      </c>
      <c r="BG26" s="63">
        <v>9.1999999999999993</v>
      </c>
      <c r="BH26" s="63">
        <v>44</v>
      </c>
      <c r="BI26" s="63">
        <v>36.799999999999997</v>
      </c>
      <c r="BJ26" s="63">
        <v>113</v>
      </c>
      <c r="BK26" s="63">
        <v>232</v>
      </c>
      <c r="BL26" s="63">
        <v>64.475999999999999</v>
      </c>
      <c r="BM26" s="63">
        <v>2.33</v>
      </c>
      <c r="BN26" s="63">
        <v>0.02</v>
      </c>
      <c r="BO26" s="63">
        <v>2.25</v>
      </c>
      <c r="BP26" s="63">
        <v>1.36</v>
      </c>
      <c r="BQ26" s="63">
        <v>0.82</v>
      </c>
      <c r="BR26" s="63">
        <v>0.88</v>
      </c>
      <c r="BS26" s="63">
        <v>0.2</v>
      </c>
      <c r="BT26" s="63">
        <v>223</v>
      </c>
      <c r="BU26" s="63">
        <v>5.63</v>
      </c>
      <c r="BV26" s="63">
        <v>2.59</v>
      </c>
      <c r="BW26" s="116">
        <f t="shared" si="8"/>
        <v>2.1737451737451736</v>
      </c>
      <c r="BX26" s="116">
        <f t="shared" si="9"/>
        <v>86.100386100386103</v>
      </c>
      <c r="BY26" s="63">
        <v>14.1</v>
      </c>
      <c r="BZ26" s="63">
        <v>16.5</v>
      </c>
      <c r="CA26" s="62">
        <v>1</v>
      </c>
      <c r="CB26" s="62">
        <v>1</v>
      </c>
      <c r="CC26" s="62">
        <v>2</v>
      </c>
      <c r="CD26" s="62">
        <v>1</v>
      </c>
      <c r="CE26" s="62">
        <v>1</v>
      </c>
      <c r="CF26" s="21">
        <v>0</v>
      </c>
      <c r="CG26" s="83">
        <v>0</v>
      </c>
      <c r="CH26" s="62">
        <v>1</v>
      </c>
      <c r="CI26" s="62">
        <v>2</v>
      </c>
      <c r="CJ26" s="62">
        <v>2</v>
      </c>
      <c r="CK26" s="75">
        <v>2019.1</v>
      </c>
      <c r="CL26" s="138">
        <v>0</v>
      </c>
      <c r="CM26" s="72">
        <v>5.79</v>
      </c>
      <c r="CN26" s="63">
        <v>341.3</v>
      </c>
      <c r="CO26" s="63">
        <v>2.77</v>
      </c>
      <c r="CP26" s="63">
        <v>0.1</v>
      </c>
      <c r="CQ26" s="63">
        <v>16.600000000000001</v>
      </c>
      <c r="CR26" s="63">
        <v>22</v>
      </c>
      <c r="CS26" s="63">
        <v>41.6</v>
      </c>
      <c r="CT26" s="63">
        <v>98</v>
      </c>
      <c r="CU26" s="63">
        <v>277</v>
      </c>
      <c r="CV26" s="63">
        <v>75.522999999999996</v>
      </c>
      <c r="CW26" s="63">
        <v>1.72</v>
      </c>
      <c r="CX26" s="63">
        <v>0.03</v>
      </c>
      <c r="CY26" s="63">
        <v>2.19</v>
      </c>
      <c r="CZ26" s="63">
        <v>1.62</v>
      </c>
      <c r="DA26" s="63">
        <v>0.85</v>
      </c>
      <c r="DB26" s="63">
        <v>0.88</v>
      </c>
      <c r="DC26" s="63">
        <v>0.3</v>
      </c>
      <c r="DD26" s="63">
        <v>217</v>
      </c>
      <c r="DE26" s="63">
        <v>5.64</v>
      </c>
      <c r="DF26" s="63">
        <v>2.79</v>
      </c>
      <c r="DG26" s="116">
        <f t="shared" si="10"/>
        <v>2.021505376344086</v>
      </c>
      <c r="DH26" s="116">
        <f t="shared" si="11"/>
        <v>77.777777777777771</v>
      </c>
      <c r="DI26" s="63">
        <v>14.1</v>
      </c>
      <c r="DJ26" s="63">
        <v>16.399999999999999</v>
      </c>
    </row>
    <row r="27" spans="1:114">
      <c r="A27" s="2">
        <v>1</v>
      </c>
      <c r="B27" s="1">
        <v>2765937</v>
      </c>
      <c r="C27" t="s">
        <v>113</v>
      </c>
      <c r="D27" s="2" t="s">
        <v>445</v>
      </c>
      <c r="E27" s="2" t="s">
        <v>390</v>
      </c>
      <c r="F27" s="106">
        <v>5</v>
      </c>
      <c r="G27" s="72">
        <v>2020.6</v>
      </c>
      <c r="H27" s="9">
        <v>7</v>
      </c>
      <c r="I27" s="15">
        <v>2021.1</v>
      </c>
      <c r="J27" s="6">
        <v>0</v>
      </c>
      <c r="K27" s="7">
        <v>1</v>
      </c>
      <c r="L27" s="73">
        <v>0</v>
      </c>
      <c r="M27" s="6">
        <v>0</v>
      </c>
      <c r="N27" s="6">
        <v>0</v>
      </c>
      <c r="O27" t="s">
        <v>105</v>
      </c>
      <c r="P27" s="62">
        <v>0</v>
      </c>
      <c r="Q27" s="1" t="s">
        <v>391</v>
      </c>
      <c r="R27" s="2" t="s">
        <v>299</v>
      </c>
      <c r="S27">
        <v>0</v>
      </c>
      <c r="T27">
        <v>0</v>
      </c>
      <c r="U27" s="57">
        <v>4</v>
      </c>
      <c r="V27" s="57">
        <v>20</v>
      </c>
      <c r="W27">
        <v>10</v>
      </c>
      <c r="X27" s="57">
        <v>60</v>
      </c>
      <c r="Y27" s="2">
        <v>2</v>
      </c>
      <c r="Z27" s="57">
        <v>24</v>
      </c>
      <c r="AA27" s="57">
        <v>4</v>
      </c>
      <c r="AB27" s="57">
        <v>0.35</v>
      </c>
      <c r="AC27" s="139">
        <f t="shared" si="3"/>
        <v>0.901685393258427</v>
      </c>
      <c r="AD27" s="57">
        <v>4.1399999999999997</v>
      </c>
      <c r="AE27" s="57">
        <v>2.4</v>
      </c>
      <c r="AF27" s="117">
        <f t="shared" si="0"/>
        <v>3.5599999999999996</v>
      </c>
      <c r="AG27" s="57">
        <v>2.83</v>
      </c>
      <c r="AH27" s="136">
        <f t="shared" si="4"/>
        <v>0.20505617977528079</v>
      </c>
      <c r="AI27" s="57">
        <v>1.77</v>
      </c>
      <c r="AJ27" s="136">
        <f t="shared" si="1"/>
        <v>0.5028089887640449</v>
      </c>
      <c r="AK27" s="136">
        <f t="shared" si="5"/>
        <v>0.39887640449438211</v>
      </c>
      <c r="AL27" s="40">
        <v>2021.1</v>
      </c>
      <c r="AM27" s="76">
        <v>1</v>
      </c>
      <c r="AN27" s="16" t="s">
        <v>392</v>
      </c>
      <c r="AO27" s="58">
        <v>0.87</v>
      </c>
      <c r="AP27" s="58">
        <v>4.1900000000000004</v>
      </c>
      <c r="AQ27" s="58">
        <v>2.95</v>
      </c>
      <c r="AR27" s="100">
        <f t="shared" si="2"/>
        <v>3.7766666666666668</v>
      </c>
      <c r="AS27" s="103">
        <f t="shared" si="6"/>
        <v>0.76963812886142979</v>
      </c>
      <c r="AT27" s="142">
        <f t="shared" si="7"/>
        <v>0.9</v>
      </c>
      <c r="AU27" s="50">
        <v>2020.6</v>
      </c>
      <c r="AV27" s="2">
        <v>40</v>
      </c>
      <c r="AW27" s="62">
        <v>0</v>
      </c>
      <c r="AX27" s="90">
        <v>0</v>
      </c>
      <c r="AY27" s="2">
        <v>1</v>
      </c>
      <c r="AZ27" s="2">
        <v>1</v>
      </c>
      <c r="BA27" s="2">
        <v>0</v>
      </c>
      <c r="BB27" s="2">
        <v>1</v>
      </c>
      <c r="BC27" s="2">
        <v>6</v>
      </c>
      <c r="BD27" s="62">
        <v>1557.72</v>
      </c>
      <c r="BE27" s="62">
        <v>2.87</v>
      </c>
      <c r="BF27" s="62">
        <v>0.1</v>
      </c>
      <c r="BG27" s="62">
        <v>5.8</v>
      </c>
      <c r="BH27" s="62">
        <v>22</v>
      </c>
      <c r="BI27" s="62">
        <v>40.5</v>
      </c>
      <c r="BJ27" s="62">
        <v>47</v>
      </c>
      <c r="BK27" s="62">
        <v>200</v>
      </c>
      <c r="BL27" s="62">
        <v>119.023</v>
      </c>
      <c r="BM27" s="62">
        <v>1.23</v>
      </c>
      <c r="BN27" s="62">
        <v>0.02</v>
      </c>
      <c r="BO27" s="62">
        <v>2.13</v>
      </c>
      <c r="BP27" s="62">
        <v>0.69</v>
      </c>
      <c r="BQ27" s="62">
        <v>1.1599999999999999</v>
      </c>
      <c r="BR27" s="62">
        <v>0.73</v>
      </c>
      <c r="BS27" s="62">
        <v>0.193</v>
      </c>
      <c r="BT27" s="62">
        <v>298</v>
      </c>
      <c r="BU27" s="63">
        <v>3.7</v>
      </c>
      <c r="BV27" s="63">
        <v>0.91</v>
      </c>
      <c r="BW27" s="116">
        <f t="shared" si="8"/>
        <v>4.0659340659340657</v>
      </c>
      <c r="BX27" s="116">
        <f t="shared" si="9"/>
        <v>327.47252747252747</v>
      </c>
      <c r="BY27" s="63">
        <v>18.829999999999998</v>
      </c>
      <c r="BZ27" s="63">
        <v>16.68</v>
      </c>
      <c r="CA27" s="2">
        <v>1</v>
      </c>
      <c r="CB27" s="2">
        <v>2</v>
      </c>
      <c r="CC27" s="2">
        <v>1</v>
      </c>
      <c r="CD27" s="62">
        <v>0</v>
      </c>
      <c r="CE27" s="2">
        <v>0</v>
      </c>
      <c r="CF27" s="21">
        <v>0</v>
      </c>
      <c r="CG27" s="83">
        <v>0</v>
      </c>
      <c r="CH27" s="2">
        <v>1</v>
      </c>
      <c r="CI27" s="2">
        <v>2</v>
      </c>
      <c r="CJ27" s="2">
        <v>2</v>
      </c>
      <c r="CK27" s="40">
        <v>2021.1</v>
      </c>
      <c r="CL27" s="138">
        <v>0</v>
      </c>
      <c r="CM27" s="15">
        <v>5.4</v>
      </c>
      <c r="CN27" s="63">
        <v>251.28</v>
      </c>
      <c r="CO27" s="63">
        <v>3.06</v>
      </c>
      <c r="CP27" s="63">
        <v>0.19</v>
      </c>
      <c r="CQ27" s="63">
        <v>5.4</v>
      </c>
      <c r="CR27" s="63">
        <v>19</v>
      </c>
      <c r="CS27" s="63">
        <v>39.1</v>
      </c>
      <c r="CT27" s="63">
        <v>42</v>
      </c>
      <c r="CU27" s="63">
        <v>212</v>
      </c>
      <c r="CV27" s="63">
        <v>122.646</v>
      </c>
      <c r="CW27" s="63">
        <v>1.67</v>
      </c>
      <c r="CX27" s="63">
        <v>0.04</v>
      </c>
      <c r="CY27" s="63">
        <v>2.4900000000000002</v>
      </c>
      <c r="CZ27" s="63">
        <v>1.26</v>
      </c>
      <c r="DA27" s="63">
        <v>1.22</v>
      </c>
      <c r="DB27" s="63">
        <v>0.95</v>
      </c>
      <c r="DC27" s="63">
        <v>0.152</v>
      </c>
      <c r="DD27" s="63">
        <v>181</v>
      </c>
      <c r="DE27" s="63">
        <v>3.19</v>
      </c>
      <c r="DF27" s="63">
        <v>0.65</v>
      </c>
      <c r="DG27" s="116">
        <f t="shared" si="10"/>
        <v>4.9076923076923071</v>
      </c>
      <c r="DH27" s="116">
        <f t="shared" si="11"/>
        <v>278.46153846153845</v>
      </c>
      <c r="DI27" s="63">
        <v>14.59</v>
      </c>
      <c r="DJ27" s="63">
        <v>18.43</v>
      </c>
    </row>
    <row r="28" spans="1:114">
      <c r="A28" s="62">
        <v>1</v>
      </c>
      <c r="B28" s="59">
        <v>3048313</v>
      </c>
      <c r="C28" s="63" t="s">
        <v>230</v>
      </c>
      <c r="D28" s="62">
        <v>2</v>
      </c>
      <c r="E28" s="62">
        <v>2010</v>
      </c>
      <c r="F28" s="108" t="s">
        <v>593</v>
      </c>
      <c r="G28" s="66" t="s">
        <v>231</v>
      </c>
      <c r="H28" s="124">
        <v>13</v>
      </c>
      <c r="I28" s="66" t="s">
        <v>232</v>
      </c>
      <c r="J28" s="6">
        <v>0</v>
      </c>
      <c r="K28" s="61">
        <v>1</v>
      </c>
      <c r="L28" s="73">
        <v>0</v>
      </c>
      <c r="M28" s="6">
        <v>0</v>
      </c>
      <c r="N28" s="6">
        <v>0</v>
      </c>
      <c r="O28" s="63" t="s">
        <v>9</v>
      </c>
      <c r="P28" s="62">
        <v>1</v>
      </c>
      <c r="Q28" s="59" t="s">
        <v>395</v>
      </c>
      <c r="R28" s="62" t="s">
        <v>341</v>
      </c>
      <c r="S28">
        <v>0</v>
      </c>
      <c r="T28" s="62">
        <v>1</v>
      </c>
      <c r="U28" s="62">
        <v>3</v>
      </c>
      <c r="V28" s="62">
        <v>26</v>
      </c>
      <c r="W28" s="63">
        <v>10</v>
      </c>
      <c r="X28" s="62">
        <v>60</v>
      </c>
      <c r="Y28" s="62">
        <v>1</v>
      </c>
      <c r="Z28" s="63">
        <v>21</v>
      </c>
      <c r="AA28" s="63">
        <v>2.4</v>
      </c>
      <c r="AB28" s="63">
        <v>1.08</v>
      </c>
      <c r="AC28" s="139">
        <f t="shared" si="3"/>
        <v>0.53179190751445082</v>
      </c>
      <c r="AD28" s="63">
        <v>2.39</v>
      </c>
      <c r="AE28" s="63">
        <v>2.14</v>
      </c>
      <c r="AF28" s="117">
        <f t="shared" si="0"/>
        <v>2.3066666666666666</v>
      </c>
      <c r="AG28" s="63">
        <v>1.39</v>
      </c>
      <c r="AH28" s="136">
        <f t="shared" si="4"/>
        <v>0.39739884393063585</v>
      </c>
      <c r="AI28" s="63">
        <v>1.4</v>
      </c>
      <c r="AJ28" s="136">
        <f t="shared" si="1"/>
        <v>0.39306358381502893</v>
      </c>
      <c r="AK28" s="136">
        <f t="shared" si="5"/>
        <v>0.1387283236994219</v>
      </c>
      <c r="AL28" s="81" t="s">
        <v>232</v>
      </c>
      <c r="AM28" s="66">
        <v>1</v>
      </c>
      <c r="AN28" s="66" t="s">
        <v>337</v>
      </c>
      <c r="AO28" s="66">
        <v>0.84</v>
      </c>
      <c r="AP28" s="66">
        <v>2.0299999999999998</v>
      </c>
      <c r="AQ28" s="66">
        <v>2.16</v>
      </c>
      <c r="AR28" s="100">
        <f t="shared" si="2"/>
        <v>2.0733333333333333</v>
      </c>
      <c r="AS28" s="103">
        <f t="shared" si="6"/>
        <v>0.59485530546623799</v>
      </c>
      <c r="AT28" s="142">
        <f t="shared" si="7"/>
        <v>0.55999999999999994</v>
      </c>
      <c r="AU28" s="80" t="s">
        <v>231</v>
      </c>
      <c r="AV28" s="62">
        <v>68</v>
      </c>
      <c r="AW28" s="62">
        <v>1</v>
      </c>
      <c r="AX28" s="90">
        <v>0</v>
      </c>
      <c r="AY28" s="2">
        <v>0</v>
      </c>
      <c r="AZ28" s="62">
        <v>0</v>
      </c>
      <c r="BA28" s="2">
        <v>0</v>
      </c>
      <c r="BB28" s="62">
        <v>1</v>
      </c>
      <c r="BC28" s="62">
        <v>5.3</v>
      </c>
      <c r="BD28" s="63">
        <v>477</v>
      </c>
      <c r="BE28" s="63">
        <v>3.09</v>
      </c>
      <c r="BF28" s="63">
        <v>5.5E-2</v>
      </c>
      <c r="BG28" s="63">
        <v>9.6</v>
      </c>
      <c r="BH28" s="63">
        <v>20</v>
      </c>
      <c r="BI28" s="63">
        <v>36.200000000000003</v>
      </c>
      <c r="BJ28" s="63">
        <v>93</v>
      </c>
      <c r="BK28" s="63">
        <v>280</v>
      </c>
      <c r="BL28" s="63">
        <v>72.412000000000006</v>
      </c>
      <c r="BM28" s="63">
        <v>0.32</v>
      </c>
      <c r="BN28" s="63">
        <v>0.5</v>
      </c>
      <c r="BO28" s="63">
        <v>2.97</v>
      </c>
      <c r="BP28" s="63">
        <v>0.44</v>
      </c>
      <c r="BQ28" s="63">
        <v>1.19</v>
      </c>
      <c r="BR28" s="63">
        <v>1.73</v>
      </c>
      <c r="BS28" s="63">
        <v>0.3</v>
      </c>
      <c r="BT28" s="63">
        <v>462</v>
      </c>
      <c r="BU28" s="63">
        <v>2.5499999999999998</v>
      </c>
      <c r="BV28" s="63">
        <v>1.17</v>
      </c>
      <c r="BW28" s="116">
        <f t="shared" si="8"/>
        <v>2.1794871794871793</v>
      </c>
      <c r="BX28" s="116">
        <f t="shared" si="9"/>
        <v>394.87179487179492</v>
      </c>
      <c r="BY28" s="63">
        <v>26.6</v>
      </c>
      <c r="BZ28" s="63">
        <v>15.6</v>
      </c>
      <c r="CA28" s="62">
        <v>1</v>
      </c>
      <c r="CB28" s="62">
        <v>1</v>
      </c>
      <c r="CC28" s="62">
        <v>2</v>
      </c>
      <c r="CD28" s="62">
        <v>0</v>
      </c>
      <c r="CE28" s="2">
        <v>0</v>
      </c>
      <c r="CF28" s="21">
        <v>0</v>
      </c>
      <c r="CG28" s="83">
        <v>0</v>
      </c>
      <c r="CH28" s="62">
        <v>1</v>
      </c>
      <c r="CI28" s="62">
        <v>2</v>
      </c>
      <c r="CJ28" s="62">
        <v>2</v>
      </c>
      <c r="CK28" s="81" t="s">
        <v>232</v>
      </c>
      <c r="CL28" s="138">
        <v>0</v>
      </c>
      <c r="CM28" s="72">
        <v>5.81</v>
      </c>
      <c r="CN28" s="72">
        <v>35.08</v>
      </c>
      <c r="CO28" s="63">
        <v>2.9</v>
      </c>
      <c r="CP28" s="63">
        <v>0.04</v>
      </c>
      <c r="CQ28" s="63">
        <v>5.2</v>
      </c>
      <c r="CR28" s="63">
        <v>22</v>
      </c>
      <c r="CS28" s="63">
        <v>35.700000000000003</v>
      </c>
      <c r="CT28" s="63">
        <v>79</v>
      </c>
      <c r="CU28" s="63">
        <v>236</v>
      </c>
      <c r="CV28" s="63">
        <v>87.091999999999999</v>
      </c>
      <c r="CW28" s="63">
        <v>0.16</v>
      </c>
      <c r="CX28" s="63">
        <v>0.03</v>
      </c>
      <c r="CY28" s="63">
        <v>3.62</v>
      </c>
      <c r="CZ28" s="63">
        <v>0.44</v>
      </c>
      <c r="DA28" s="63">
        <v>1.77</v>
      </c>
      <c r="DB28" s="63">
        <v>1.76</v>
      </c>
      <c r="DC28" s="63">
        <v>0.2</v>
      </c>
      <c r="DD28" s="63">
        <v>422</v>
      </c>
      <c r="DE28" s="63">
        <v>2.3199999999999998</v>
      </c>
      <c r="DF28" s="63">
        <v>1</v>
      </c>
      <c r="DG28" s="116">
        <f t="shared" si="10"/>
        <v>2.3199999999999998</v>
      </c>
      <c r="DH28" s="116">
        <f t="shared" si="11"/>
        <v>422</v>
      </c>
      <c r="DI28" s="63">
        <v>18.8</v>
      </c>
      <c r="DJ28" s="63">
        <v>15.4</v>
      </c>
    </row>
    <row r="29" spans="1:114">
      <c r="A29" s="29">
        <v>1</v>
      </c>
      <c r="B29" s="25">
        <v>3532293</v>
      </c>
      <c r="C29" s="30" t="s">
        <v>128</v>
      </c>
      <c r="D29" s="29" t="s">
        <v>304</v>
      </c>
      <c r="E29" s="29" t="s">
        <v>288</v>
      </c>
      <c r="F29" s="114" t="s">
        <v>581</v>
      </c>
      <c r="G29" s="72" t="s">
        <v>282</v>
      </c>
      <c r="H29" s="130">
        <v>27</v>
      </c>
      <c r="I29" s="35" t="s">
        <v>283</v>
      </c>
      <c r="J29" s="6">
        <v>0</v>
      </c>
      <c r="K29" s="28">
        <v>1</v>
      </c>
      <c r="L29" s="73">
        <v>0</v>
      </c>
      <c r="M29" s="6">
        <v>0</v>
      </c>
      <c r="N29" s="6">
        <v>0</v>
      </c>
      <c r="O29" s="30" t="s">
        <v>303</v>
      </c>
      <c r="P29" s="62">
        <v>0</v>
      </c>
      <c r="Q29" s="25" t="s">
        <v>298</v>
      </c>
      <c r="R29" s="30" t="s">
        <v>298</v>
      </c>
      <c r="S29" s="57">
        <v>1</v>
      </c>
      <c r="T29">
        <v>0</v>
      </c>
      <c r="U29" s="62">
        <v>3</v>
      </c>
      <c r="V29" s="62">
        <v>40</v>
      </c>
      <c r="W29" s="30">
        <v>6</v>
      </c>
      <c r="X29" s="57">
        <v>60</v>
      </c>
      <c r="Y29" s="29">
        <v>3</v>
      </c>
      <c r="Z29" s="30">
        <v>67</v>
      </c>
      <c r="AA29" s="30">
        <v>3.25</v>
      </c>
      <c r="AB29" s="30">
        <v>0.98</v>
      </c>
      <c r="AC29" s="139">
        <f t="shared" si="3"/>
        <v>0.52039151712887433</v>
      </c>
      <c r="AD29" s="30">
        <v>2.0299999999999998</v>
      </c>
      <c r="AE29" s="30">
        <v>2.0699999999999998</v>
      </c>
      <c r="AF29" s="117">
        <f t="shared" si="0"/>
        <v>2.043333333333333</v>
      </c>
      <c r="AG29" s="30">
        <v>1.66</v>
      </c>
      <c r="AH29" s="136">
        <f t="shared" si="4"/>
        <v>0.18760195758564424</v>
      </c>
      <c r="AI29" s="30">
        <v>1.72</v>
      </c>
      <c r="AJ29" s="136">
        <f t="shared" si="1"/>
        <v>0.15823817292006515</v>
      </c>
      <c r="AK29" s="136">
        <f t="shared" si="5"/>
        <v>0.36215334420880918</v>
      </c>
      <c r="AL29" s="45" t="s">
        <v>283</v>
      </c>
      <c r="AM29" s="58">
        <v>1</v>
      </c>
      <c r="AN29" s="39" t="s">
        <v>337</v>
      </c>
      <c r="AO29" s="39">
        <v>0.5</v>
      </c>
      <c r="AP29" s="39">
        <v>1.67</v>
      </c>
      <c r="AQ29" s="39">
        <v>1.43</v>
      </c>
      <c r="AR29" s="100">
        <f t="shared" si="2"/>
        <v>1.5899999999999999</v>
      </c>
      <c r="AS29" s="103">
        <f t="shared" si="6"/>
        <v>0.68553459119496851</v>
      </c>
      <c r="AT29" s="142">
        <f t="shared" si="7"/>
        <v>1.22</v>
      </c>
      <c r="AU29" s="54" t="s">
        <v>282</v>
      </c>
      <c r="AV29" s="29">
        <v>67</v>
      </c>
      <c r="AW29" s="29">
        <v>1</v>
      </c>
      <c r="AX29" s="90">
        <v>0</v>
      </c>
      <c r="AY29" s="29">
        <v>1</v>
      </c>
      <c r="AZ29" s="62">
        <v>0</v>
      </c>
      <c r="BA29" s="2">
        <v>0</v>
      </c>
      <c r="BB29" s="29">
        <v>1</v>
      </c>
      <c r="BC29" s="29">
        <v>5.9</v>
      </c>
      <c r="BD29" s="29">
        <v>3972.31</v>
      </c>
      <c r="BE29" s="29">
        <v>5.22</v>
      </c>
      <c r="BF29" s="29">
        <v>0.62</v>
      </c>
      <c r="BG29" s="29">
        <v>5.8</v>
      </c>
      <c r="BH29" s="29">
        <v>18</v>
      </c>
      <c r="BI29" s="29">
        <v>38.200000000000003</v>
      </c>
      <c r="BJ29" s="29">
        <v>98</v>
      </c>
      <c r="BK29" s="29">
        <v>242</v>
      </c>
      <c r="BL29" s="29">
        <v>68.448999999999998</v>
      </c>
      <c r="BM29" s="29">
        <v>7.38</v>
      </c>
      <c r="BN29" s="30">
        <v>0.02</v>
      </c>
      <c r="BO29" s="29">
        <v>3.72</v>
      </c>
      <c r="BP29" s="29">
        <v>1.03</v>
      </c>
      <c r="BQ29" s="29">
        <v>1.24</v>
      </c>
      <c r="BR29" s="29">
        <v>2.4500000000000002</v>
      </c>
      <c r="BS29" s="29">
        <v>0.78100000000000003</v>
      </c>
      <c r="BT29" s="29">
        <v>164</v>
      </c>
      <c r="BU29" s="29">
        <v>2.5</v>
      </c>
      <c r="BV29" s="29">
        <v>1.62</v>
      </c>
      <c r="BW29" s="116">
        <f t="shared" si="8"/>
        <v>1.5432098765432098</v>
      </c>
      <c r="BX29" s="116">
        <f t="shared" si="9"/>
        <v>101.23456790123456</v>
      </c>
      <c r="BY29" s="29">
        <v>20.100000000000001</v>
      </c>
      <c r="BZ29" s="29">
        <v>16.63</v>
      </c>
      <c r="CA29" s="29">
        <v>1</v>
      </c>
      <c r="CB29" s="29">
        <v>2</v>
      </c>
      <c r="CC29" s="29">
        <v>1</v>
      </c>
      <c r="CD29" s="29">
        <v>1</v>
      </c>
      <c r="CE29" s="2">
        <v>0</v>
      </c>
      <c r="CF29" s="21">
        <v>0</v>
      </c>
      <c r="CG29" s="83">
        <v>0</v>
      </c>
      <c r="CH29" s="29">
        <v>1</v>
      </c>
      <c r="CI29" s="29">
        <v>2</v>
      </c>
      <c r="CJ29" s="29">
        <v>2</v>
      </c>
      <c r="CK29" s="45" t="s">
        <v>283</v>
      </c>
      <c r="CL29" s="138">
        <v>0</v>
      </c>
      <c r="CM29" s="35">
        <v>5.3</v>
      </c>
      <c r="CN29" s="30">
        <v>2983</v>
      </c>
      <c r="CO29" s="30">
        <v>3.97</v>
      </c>
      <c r="CP29" s="30">
        <v>0.32</v>
      </c>
      <c r="CQ29" s="30">
        <v>10</v>
      </c>
      <c r="CR29" s="30">
        <v>16</v>
      </c>
      <c r="CS29" s="30">
        <v>40.9</v>
      </c>
      <c r="CT29" s="30">
        <v>110</v>
      </c>
      <c r="CU29" s="30">
        <v>297</v>
      </c>
      <c r="CV29" s="30">
        <v>58.686999999999998</v>
      </c>
      <c r="CW29" s="30">
        <v>6.4</v>
      </c>
      <c r="CX29" s="30">
        <v>2.8000000000000001E-2</v>
      </c>
      <c r="CY29" s="30">
        <v>2.42</v>
      </c>
      <c r="CZ29" s="30">
        <v>0.73</v>
      </c>
      <c r="DA29" s="30">
        <v>0.94</v>
      </c>
      <c r="DB29" s="30">
        <v>1.1499999999999999</v>
      </c>
      <c r="DC29" s="30">
        <v>0.505</v>
      </c>
      <c r="DD29" s="30">
        <v>97</v>
      </c>
      <c r="DE29" s="30">
        <v>3.55</v>
      </c>
      <c r="DF29" s="30">
        <v>1.65</v>
      </c>
      <c r="DG29" s="116">
        <f t="shared" si="10"/>
        <v>2.1515151515151514</v>
      </c>
      <c r="DH29" s="116">
        <f t="shared" si="11"/>
        <v>58.787878787878789</v>
      </c>
      <c r="DI29" s="30">
        <v>17.5</v>
      </c>
      <c r="DJ29" s="30">
        <v>16.600000000000001</v>
      </c>
    </row>
    <row r="30" spans="1:114">
      <c r="A30" s="21">
        <v>1</v>
      </c>
      <c r="B30" s="17">
        <v>3569247</v>
      </c>
      <c r="C30" s="18" t="s">
        <v>374</v>
      </c>
      <c r="D30" s="21" t="s">
        <v>549</v>
      </c>
      <c r="E30" s="21" t="s">
        <v>522</v>
      </c>
      <c r="F30" s="111" t="s">
        <v>590</v>
      </c>
      <c r="G30" s="72" t="s">
        <v>550</v>
      </c>
      <c r="H30" s="122">
        <v>3</v>
      </c>
      <c r="I30" s="76" t="s">
        <v>560</v>
      </c>
      <c r="J30" s="6">
        <v>0</v>
      </c>
      <c r="K30" s="7">
        <v>0</v>
      </c>
      <c r="L30" s="19">
        <v>1</v>
      </c>
      <c r="M30" s="6">
        <v>0</v>
      </c>
      <c r="N30" s="6">
        <v>0</v>
      </c>
      <c r="O30" s="18" t="s">
        <v>90</v>
      </c>
      <c r="P30" s="62">
        <v>0</v>
      </c>
      <c r="Q30" s="17" t="s">
        <v>444</v>
      </c>
      <c r="R30" s="18" t="s">
        <v>299</v>
      </c>
      <c r="S30">
        <v>0</v>
      </c>
      <c r="T30">
        <v>0</v>
      </c>
      <c r="U30" s="18">
        <v>2.75</v>
      </c>
      <c r="V30" s="18">
        <v>15</v>
      </c>
      <c r="W30" s="18">
        <v>8</v>
      </c>
      <c r="X30" s="18">
        <v>70</v>
      </c>
      <c r="Y30" s="21">
        <v>1</v>
      </c>
      <c r="Z30" s="18">
        <v>18</v>
      </c>
      <c r="AA30" s="18">
        <v>2.5</v>
      </c>
      <c r="AB30" s="18">
        <v>0.1</v>
      </c>
      <c r="AC30" s="139">
        <f t="shared" si="3"/>
        <v>0.9576868829337094</v>
      </c>
      <c r="AD30" s="18">
        <v>2.46</v>
      </c>
      <c r="AE30" s="18">
        <v>2.17</v>
      </c>
      <c r="AF30" s="117">
        <f t="shared" si="0"/>
        <v>2.3633333333333333</v>
      </c>
      <c r="AG30" s="18">
        <v>1.79</v>
      </c>
      <c r="AH30" s="136">
        <f t="shared" si="4"/>
        <v>0.24259520451339911</v>
      </c>
      <c r="AI30" s="18">
        <v>1.72</v>
      </c>
      <c r="AJ30" s="136">
        <f t="shared" si="1"/>
        <v>0.27221438645980256</v>
      </c>
      <c r="AK30" s="136">
        <f t="shared" si="5"/>
        <v>0.68547249647390684</v>
      </c>
      <c r="AL30" s="78" t="s">
        <v>560</v>
      </c>
      <c r="AM30" s="16">
        <v>1</v>
      </c>
      <c r="AN30" s="16">
        <v>1</v>
      </c>
      <c r="AO30" s="16">
        <v>1.1499999999999999</v>
      </c>
      <c r="AP30" s="16">
        <v>2.36</v>
      </c>
      <c r="AQ30" s="16">
        <v>2.19</v>
      </c>
      <c r="AR30" s="100">
        <f t="shared" si="2"/>
        <v>2.3033333333333332</v>
      </c>
      <c r="AS30" s="103">
        <f t="shared" si="6"/>
        <v>0.5007235890014472</v>
      </c>
      <c r="AT30" s="142">
        <f t="shared" si="7"/>
        <v>0.57000000000000006</v>
      </c>
      <c r="AU30" s="21" t="s">
        <v>550</v>
      </c>
      <c r="AV30" s="18">
        <v>66</v>
      </c>
      <c r="AW30" s="18">
        <v>1</v>
      </c>
      <c r="AX30" s="90">
        <v>0</v>
      </c>
      <c r="AY30" s="2">
        <v>0</v>
      </c>
      <c r="AZ30" s="18">
        <v>1</v>
      </c>
      <c r="BA30" s="18">
        <v>1</v>
      </c>
      <c r="BB30" s="62">
        <v>0</v>
      </c>
      <c r="BC30" s="18">
        <v>7</v>
      </c>
      <c r="BD30" s="18">
        <v>882.9</v>
      </c>
      <c r="BE30" s="18">
        <v>3.02</v>
      </c>
      <c r="BF30" s="18">
        <v>0.27</v>
      </c>
      <c r="BG30" s="18">
        <v>6.9</v>
      </c>
      <c r="BH30" s="18">
        <v>23</v>
      </c>
      <c r="BI30" s="18">
        <v>41.9</v>
      </c>
      <c r="BJ30" s="18">
        <v>65</v>
      </c>
      <c r="BK30" s="18">
        <v>278</v>
      </c>
      <c r="BL30" s="18">
        <v>96.370999999999995</v>
      </c>
      <c r="BM30" s="18">
        <v>0.43</v>
      </c>
      <c r="BN30" s="18">
        <v>0.03</v>
      </c>
      <c r="BO30" s="18">
        <v>3.19</v>
      </c>
      <c r="BP30" s="18">
        <v>1.44</v>
      </c>
      <c r="BQ30" s="18">
        <v>0.92</v>
      </c>
      <c r="BR30" s="18">
        <v>1.88</v>
      </c>
      <c r="BS30" s="18">
        <v>0.3</v>
      </c>
      <c r="BT30" s="18">
        <v>186</v>
      </c>
      <c r="BU30" s="18">
        <v>9.91</v>
      </c>
      <c r="BV30" s="18">
        <v>1.06</v>
      </c>
      <c r="BW30" s="116">
        <f t="shared" si="8"/>
        <v>9.3490566037735849</v>
      </c>
      <c r="BX30" s="116">
        <f t="shared" si="9"/>
        <v>175.47169811320754</v>
      </c>
      <c r="BY30" s="18">
        <v>13.4</v>
      </c>
      <c r="BZ30" s="18">
        <v>16.100000000000001</v>
      </c>
      <c r="CA30" s="21">
        <v>1</v>
      </c>
      <c r="CB30" s="21">
        <v>2</v>
      </c>
      <c r="CC30" s="21">
        <v>1</v>
      </c>
      <c r="CD30" s="21">
        <v>1</v>
      </c>
      <c r="CE30" s="21">
        <v>1</v>
      </c>
      <c r="CF30" s="21">
        <v>0</v>
      </c>
      <c r="CG30" s="21">
        <v>1</v>
      </c>
      <c r="CH30" s="21">
        <v>1</v>
      </c>
      <c r="CI30" s="21">
        <v>2</v>
      </c>
      <c r="CJ30" s="21">
        <v>2</v>
      </c>
      <c r="CK30" s="78" t="s">
        <v>560</v>
      </c>
      <c r="CL30" s="138">
        <v>0</v>
      </c>
      <c r="CM30" s="36">
        <v>6.3</v>
      </c>
      <c r="CN30" s="18">
        <v>106.5</v>
      </c>
      <c r="CO30" s="18">
        <v>2.8</v>
      </c>
      <c r="CP30" s="18">
        <v>0.02</v>
      </c>
      <c r="CQ30" s="18">
        <v>8.8000000000000007</v>
      </c>
      <c r="CR30" s="18">
        <v>20</v>
      </c>
      <c r="CS30" s="18">
        <v>48.7</v>
      </c>
      <c r="CT30" s="18">
        <v>100</v>
      </c>
      <c r="CU30" s="18">
        <v>326</v>
      </c>
      <c r="CV30" s="18">
        <v>67.268000000000001</v>
      </c>
      <c r="CW30" s="18">
        <v>1.3</v>
      </c>
      <c r="CX30" s="18">
        <v>0.03</v>
      </c>
      <c r="CY30" s="18">
        <v>3.3</v>
      </c>
      <c r="CZ30" s="18">
        <v>1.48</v>
      </c>
      <c r="DA30" s="18">
        <v>1.04</v>
      </c>
      <c r="DB30" s="18">
        <v>1.82</v>
      </c>
      <c r="DC30" s="18">
        <v>0.2</v>
      </c>
      <c r="DD30" s="18">
        <v>185</v>
      </c>
      <c r="DE30" s="18">
        <v>3.65</v>
      </c>
      <c r="DF30" s="18">
        <v>1.01</v>
      </c>
      <c r="DG30" s="116">
        <f t="shared" si="10"/>
        <v>3.613861386138614</v>
      </c>
      <c r="DH30" s="116">
        <f t="shared" si="11"/>
        <v>183.16831683168317</v>
      </c>
      <c r="DI30" s="18">
        <v>12.9</v>
      </c>
      <c r="DJ30" s="18">
        <v>16</v>
      </c>
    </row>
    <row r="31" spans="1:114">
      <c r="A31" s="62">
        <v>1</v>
      </c>
      <c r="B31" s="59">
        <v>3227272</v>
      </c>
      <c r="C31" s="63" t="s">
        <v>178</v>
      </c>
      <c r="D31" s="62" t="s">
        <v>396</v>
      </c>
      <c r="E31" s="62" t="s">
        <v>434</v>
      </c>
      <c r="F31" s="108" t="s">
        <v>584</v>
      </c>
      <c r="G31" s="72">
        <v>2020.9</v>
      </c>
      <c r="H31" s="124">
        <v>18</v>
      </c>
      <c r="I31" s="72">
        <v>2021.3</v>
      </c>
      <c r="J31" s="6">
        <v>0</v>
      </c>
      <c r="K31" s="73">
        <v>1</v>
      </c>
      <c r="L31" s="73">
        <v>0</v>
      </c>
      <c r="M31" s="6">
        <v>0</v>
      </c>
      <c r="N31" s="6">
        <v>0</v>
      </c>
      <c r="O31" s="63" t="s">
        <v>148</v>
      </c>
      <c r="P31" s="62">
        <v>0</v>
      </c>
      <c r="Q31" s="59" t="s">
        <v>436</v>
      </c>
      <c r="R31" s="62" t="s">
        <v>435</v>
      </c>
      <c r="S31">
        <v>0</v>
      </c>
      <c r="T31" s="62">
        <v>1</v>
      </c>
      <c r="U31" s="62">
        <v>3.5</v>
      </c>
      <c r="V31" s="62">
        <v>40</v>
      </c>
      <c r="W31" s="63">
        <v>8</v>
      </c>
      <c r="X31" s="62">
        <v>60</v>
      </c>
      <c r="Y31" s="62">
        <v>3</v>
      </c>
      <c r="Z31" s="63">
        <v>62</v>
      </c>
      <c r="AA31" s="63">
        <v>3.5</v>
      </c>
      <c r="AB31" s="63">
        <v>0.1</v>
      </c>
      <c r="AC31" s="139">
        <f t="shared" si="3"/>
        <v>0.96402877697841727</v>
      </c>
      <c r="AD31" s="63">
        <v>2.89</v>
      </c>
      <c r="AE31" s="63">
        <v>2.56</v>
      </c>
      <c r="AF31" s="117">
        <f t="shared" si="0"/>
        <v>2.7800000000000002</v>
      </c>
      <c r="AG31" s="63">
        <v>1.6</v>
      </c>
      <c r="AH31" s="136">
        <f t="shared" si="4"/>
        <v>0.42446043165467628</v>
      </c>
      <c r="AI31" s="63">
        <v>1.65</v>
      </c>
      <c r="AJ31" s="136">
        <f t="shared" si="1"/>
        <v>0.40647482014388503</v>
      </c>
      <c r="AK31" s="136">
        <f t="shared" si="5"/>
        <v>0.55755395683453224</v>
      </c>
      <c r="AL31" s="75">
        <v>2021.3</v>
      </c>
      <c r="AM31" s="76">
        <v>0</v>
      </c>
      <c r="AN31" s="76">
        <v>0</v>
      </c>
      <c r="AO31" s="66">
        <v>0.7</v>
      </c>
      <c r="AP31" s="66">
        <v>2.42</v>
      </c>
      <c r="AQ31" s="66">
        <v>2.29</v>
      </c>
      <c r="AR31" s="100">
        <f t="shared" si="2"/>
        <v>2.3766666666666665</v>
      </c>
      <c r="AS31" s="103">
        <f t="shared" si="6"/>
        <v>0.70546984572230009</v>
      </c>
      <c r="AT31" s="142">
        <f t="shared" si="7"/>
        <v>0.95</v>
      </c>
      <c r="AU31" s="74">
        <v>2020.9</v>
      </c>
      <c r="AV31" s="62">
        <v>59</v>
      </c>
      <c r="AW31" s="62">
        <v>0</v>
      </c>
      <c r="AX31" s="90">
        <v>0</v>
      </c>
      <c r="AY31" s="2">
        <v>0</v>
      </c>
      <c r="AZ31" s="63">
        <v>1</v>
      </c>
      <c r="BA31" s="63">
        <v>1</v>
      </c>
      <c r="BB31" s="62">
        <v>0</v>
      </c>
      <c r="BC31" s="62">
        <v>8.1</v>
      </c>
      <c r="BD31" s="63">
        <v>125</v>
      </c>
      <c r="BE31" s="63">
        <v>3.83</v>
      </c>
      <c r="BF31" s="63">
        <v>0.28999999999999998</v>
      </c>
      <c r="BG31" s="63">
        <v>9.5</v>
      </c>
      <c r="BH31" s="63">
        <v>17</v>
      </c>
      <c r="BI31" s="63">
        <v>43.3</v>
      </c>
      <c r="BJ31" s="63">
        <v>55</v>
      </c>
      <c r="BK31" s="63">
        <v>206</v>
      </c>
      <c r="BL31" s="63">
        <v>98.903000000000006</v>
      </c>
      <c r="BM31" s="63">
        <v>25.9</v>
      </c>
      <c r="BN31" s="63">
        <v>0.08</v>
      </c>
      <c r="BO31" s="63">
        <v>3.07</v>
      </c>
      <c r="BP31" s="63">
        <v>0.67</v>
      </c>
      <c r="BQ31" s="63">
        <v>1.1599999999999999</v>
      </c>
      <c r="BR31" s="63">
        <v>1.76</v>
      </c>
      <c r="BS31" s="63">
        <v>0.24299999999999999</v>
      </c>
      <c r="BT31" s="63">
        <v>216</v>
      </c>
      <c r="BU31" s="63">
        <v>3.67</v>
      </c>
      <c r="BV31" s="63">
        <v>1.47</v>
      </c>
      <c r="BW31" s="116">
        <f t="shared" si="8"/>
        <v>2.4965986394557822</v>
      </c>
      <c r="BX31" s="116">
        <f t="shared" si="9"/>
        <v>146.9387755102041</v>
      </c>
      <c r="BY31" s="63">
        <v>14.6</v>
      </c>
      <c r="BZ31" s="63">
        <v>16</v>
      </c>
      <c r="CA31" s="62">
        <v>1</v>
      </c>
      <c r="CB31" s="62">
        <v>2</v>
      </c>
      <c r="CC31" s="62">
        <v>1</v>
      </c>
      <c r="CD31" s="62">
        <v>1</v>
      </c>
      <c r="CE31" s="62">
        <v>1</v>
      </c>
      <c r="CF31" s="62">
        <v>1</v>
      </c>
      <c r="CG31" s="83">
        <v>0</v>
      </c>
      <c r="CH31" s="62">
        <v>1</v>
      </c>
      <c r="CI31" s="62">
        <v>2</v>
      </c>
      <c r="CJ31" s="62">
        <v>1</v>
      </c>
      <c r="CK31" s="75">
        <v>2021.3</v>
      </c>
      <c r="CL31" s="138">
        <v>0</v>
      </c>
      <c r="CM31" s="72">
        <v>7.1</v>
      </c>
      <c r="CN31" s="72">
        <v>1077</v>
      </c>
      <c r="CO31" s="63">
        <v>2.98</v>
      </c>
      <c r="CP31" s="63">
        <v>0.21</v>
      </c>
      <c r="CQ31" s="63">
        <v>9.5</v>
      </c>
      <c r="CR31" s="63">
        <v>17</v>
      </c>
      <c r="CS31" s="63">
        <v>44.2</v>
      </c>
      <c r="CT31" s="63">
        <v>50</v>
      </c>
      <c r="CU31" s="63">
        <v>188</v>
      </c>
      <c r="CV31" s="63">
        <v>101.339</v>
      </c>
      <c r="CW31" s="63">
        <v>0.9</v>
      </c>
      <c r="CX31" s="63">
        <v>0.04</v>
      </c>
      <c r="CY31" s="63">
        <v>2.5099999999999998</v>
      </c>
      <c r="CZ31" s="63">
        <v>0.51</v>
      </c>
      <c r="DA31" s="63">
        <v>1.1100000000000001</v>
      </c>
      <c r="DB31" s="63">
        <v>1.2</v>
      </c>
      <c r="DC31" s="63">
        <v>0.184</v>
      </c>
      <c r="DD31" s="63">
        <v>262</v>
      </c>
      <c r="DE31" s="63">
        <v>3.08</v>
      </c>
      <c r="DF31" s="63">
        <v>1.47</v>
      </c>
      <c r="DG31" s="116">
        <f t="shared" si="10"/>
        <v>2.0952380952380953</v>
      </c>
      <c r="DH31" s="116">
        <f t="shared" si="11"/>
        <v>178.23129251700681</v>
      </c>
      <c r="DI31" s="63">
        <v>13.6</v>
      </c>
      <c r="DJ31" s="63">
        <v>16.3</v>
      </c>
    </row>
    <row r="32" spans="1:114">
      <c r="A32" s="2">
        <v>1</v>
      </c>
      <c r="B32" s="1">
        <v>3215836</v>
      </c>
      <c r="C32" t="s">
        <v>48</v>
      </c>
      <c r="D32" s="2" t="s">
        <v>328</v>
      </c>
      <c r="E32" s="2" t="s">
        <v>357</v>
      </c>
      <c r="F32" s="106">
        <v>9</v>
      </c>
      <c r="G32" s="72">
        <v>2020.5</v>
      </c>
      <c r="H32" s="9">
        <v>12</v>
      </c>
      <c r="I32" s="15" t="s">
        <v>359</v>
      </c>
      <c r="J32" s="6">
        <v>0</v>
      </c>
      <c r="K32" s="7">
        <v>0</v>
      </c>
      <c r="L32" s="73">
        <v>0</v>
      </c>
      <c r="M32" s="6">
        <v>1</v>
      </c>
      <c r="N32" s="6">
        <v>0</v>
      </c>
      <c r="O32" t="s">
        <v>7</v>
      </c>
      <c r="P32" s="62">
        <v>0</v>
      </c>
      <c r="Q32" s="1" t="s">
        <v>299</v>
      </c>
      <c r="R32" s="2" t="s">
        <v>358</v>
      </c>
      <c r="S32" s="2">
        <v>1</v>
      </c>
      <c r="T32" s="2">
        <v>1</v>
      </c>
      <c r="U32" s="57">
        <v>3.5</v>
      </c>
      <c r="V32" s="57">
        <v>40</v>
      </c>
      <c r="W32" s="57">
        <v>14</v>
      </c>
      <c r="X32" s="57">
        <v>60</v>
      </c>
      <c r="Y32" s="2">
        <v>3</v>
      </c>
      <c r="Z32" s="57">
        <v>105</v>
      </c>
      <c r="AA32" s="57">
        <v>2.75</v>
      </c>
      <c r="AB32" s="57">
        <v>1.08</v>
      </c>
      <c r="AC32" s="139">
        <f t="shared" si="3"/>
        <v>0.53977272727272729</v>
      </c>
      <c r="AD32" s="57">
        <v>2.2599999999999998</v>
      </c>
      <c r="AE32" s="57">
        <v>2.52</v>
      </c>
      <c r="AF32" s="117">
        <f t="shared" si="0"/>
        <v>2.3466666666666667</v>
      </c>
      <c r="AG32" s="57">
        <v>2.0499999999999998</v>
      </c>
      <c r="AH32" s="136">
        <f t="shared" si="4"/>
        <v>0.12642045454545459</v>
      </c>
      <c r="AI32" s="57">
        <v>2.27</v>
      </c>
      <c r="AJ32" s="136">
        <f t="shared" si="1"/>
        <v>3.2670454545454586E-2</v>
      </c>
      <c r="AK32" s="136">
        <f t="shared" si="5"/>
        <v>0.50710227272727271</v>
      </c>
      <c r="AL32" s="40" t="s">
        <v>359</v>
      </c>
      <c r="AM32" s="76">
        <v>0</v>
      </c>
      <c r="AN32" s="76">
        <v>0</v>
      </c>
      <c r="AO32" s="58">
        <v>0</v>
      </c>
      <c r="AP32" s="58">
        <v>2.2599999999999998</v>
      </c>
      <c r="AQ32" s="58">
        <v>2.52</v>
      </c>
      <c r="AR32" s="100">
        <f t="shared" si="2"/>
        <v>2.3466666666666667</v>
      </c>
      <c r="AS32" s="103">
        <f t="shared" si="6"/>
        <v>1</v>
      </c>
      <c r="AT32" s="142">
        <f t="shared" si="7"/>
        <v>2.27</v>
      </c>
      <c r="AU32" s="50">
        <v>2020.5</v>
      </c>
      <c r="AV32" s="2">
        <v>56</v>
      </c>
      <c r="AW32" s="62">
        <v>0</v>
      </c>
      <c r="AX32" s="90">
        <v>0</v>
      </c>
      <c r="AY32" s="2">
        <v>0</v>
      </c>
      <c r="AZ32" s="2">
        <v>1</v>
      </c>
      <c r="BA32" s="2">
        <v>1</v>
      </c>
      <c r="BB32" s="62">
        <v>0</v>
      </c>
      <c r="BC32" s="2">
        <v>6.4</v>
      </c>
      <c r="BD32" s="2">
        <v>1850.81</v>
      </c>
      <c r="BE32" s="2">
        <v>3.06</v>
      </c>
      <c r="BF32" s="2">
        <v>0.09</v>
      </c>
      <c r="BG32" s="2">
        <v>11.1</v>
      </c>
      <c r="BH32" s="2">
        <v>15</v>
      </c>
      <c r="BI32" s="2">
        <v>38.6</v>
      </c>
      <c r="BJ32" s="2">
        <v>135</v>
      </c>
      <c r="BK32" s="2">
        <v>361</v>
      </c>
      <c r="BL32" s="2">
        <v>37.838000000000001</v>
      </c>
      <c r="BM32" s="2">
        <v>0.52</v>
      </c>
      <c r="BN32" s="2">
        <v>0.03</v>
      </c>
      <c r="BO32" s="2">
        <v>3.56</v>
      </c>
      <c r="BP32" s="2">
        <v>0.73</v>
      </c>
      <c r="BQ32" s="2">
        <v>1.4</v>
      </c>
      <c r="BR32" s="2">
        <v>2.08</v>
      </c>
      <c r="BS32" s="2">
        <v>6.0999999999999999E-2</v>
      </c>
      <c r="BT32" s="2">
        <v>135</v>
      </c>
      <c r="BU32" s="2">
        <v>3.61</v>
      </c>
      <c r="BV32" s="2">
        <v>1.19</v>
      </c>
      <c r="BW32" s="116">
        <f t="shared" si="8"/>
        <v>3.0336134453781511</v>
      </c>
      <c r="BX32" s="116">
        <f t="shared" si="9"/>
        <v>113.44537815126051</v>
      </c>
      <c r="BY32" s="2">
        <v>12.38</v>
      </c>
      <c r="BZ32" s="2">
        <v>16.260000000000002</v>
      </c>
      <c r="CA32" s="2">
        <v>1</v>
      </c>
      <c r="CB32" s="2">
        <v>1</v>
      </c>
      <c r="CC32" s="2">
        <v>2</v>
      </c>
      <c r="CD32" s="2">
        <v>1</v>
      </c>
      <c r="CE32" s="2">
        <v>0</v>
      </c>
      <c r="CF32" s="21">
        <v>0</v>
      </c>
      <c r="CG32" s="83">
        <v>0</v>
      </c>
      <c r="CH32" s="2">
        <v>1</v>
      </c>
      <c r="CI32" s="2">
        <v>1</v>
      </c>
      <c r="CJ32" s="2">
        <v>2</v>
      </c>
      <c r="CK32" s="40" t="s">
        <v>359</v>
      </c>
      <c r="CL32" s="138">
        <v>0</v>
      </c>
      <c r="CM32" s="15">
        <v>8.6999999999999993</v>
      </c>
      <c r="CN32" s="58">
        <v>784.27</v>
      </c>
      <c r="CO32" s="15">
        <v>3.59</v>
      </c>
      <c r="CP32" s="15">
        <v>0.2</v>
      </c>
      <c r="CQ32" s="15">
        <v>10.6</v>
      </c>
      <c r="CR32" s="15">
        <v>12</v>
      </c>
      <c r="CS32" s="15">
        <v>37.799999999999997</v>
      </c>
      <c r="CT32" s="15">
        <v>121</v>
      </c>
      <c r="CU32" s="15">
        <v>428</v>
      </c>
      <c r="CV32" s="15">
        <v>42.890999999999998</v>
      </c>
      <c r="CW32" s="15">
        <v>0.9</v>
      </c>
      <c r="CX32" s="58">
        <v>0.05</v>
      </c>
      <c r="CY32" s="15">
        <v>3.6</v>
      </c>
      <c r="CZ32" s="15">
        <v>1.86</v>
      </c>
      <c r="DA32" s="15">
        <v>1.02</v>
      </c>
      <c r="DB32" s="15">
        <v>1.97</v>
      </c>
      <c r="DC32" s="15">
        <v>0.08</v>
      </c>
      <c r="DD32" s="15">
        <v>160</v>
      </c>
      <c r="DE32" s="15">
        <v>3.41</v>
      </c>
      <c r="DF32" s="15">
        <v>1.44</v>
      </c>
      <c r="DG32" s="116">
        <f t="shared" si="10"/>
        <v>2.3680555555555558</v>
      </c>
      <c r="DH32" s="116">
        <f t="shared" si="11"/>
        <v>111.11111111111111</v>
      </c>
      <c r="DI32" s="15">
        <v>12.35</v>
      </c>
      <c r="DJ32" s="15">
        <v>16.12</v>
      </c>
    </row>
    <row r="33" spans="1:114">
      <c r="A33" s="21">
        <v>1</v>
      </c>
      <c r="B33" s="17">
        <v>3289190</v>
      </c>
      <c r="C33" s="22" t="s">
        <v>321</v>
      </c>
      <c r="D33" s="21">
        <v>2</v>
      </c>
      <c r="E33" s="21">
        <v>2007</v>
      </c>
      <c r="F33" s="111">
        <v>132</v>
      </c>
      <c r="G33" s="72" t="s">
        <v>171</v>
      </c>
      <c r="H33" s="122">
        <v>12</v>
      </c>
      <c r="I33" s="36" t="s">
        <v>245</v>
      </c>
      <c r="J33" s="19">
        <v>1</v>
      </c>
      <c r="K33" s="7">
        <v>0</v>
      </c>
      <c r="L33" s="73">
        <v>0</v>
      </c>
      <c r="M33" s="19">
        <v>1</v>
      </c>
      <c r="N33" s="6">
        <v>0</v>
      </c>
      <c r="O33" s="17" t="s">
        <v>193</v>
      </c>
      <c r="P33" s="21">
        <v>1</v>
      </c>
      <c r="Q33" s="17" t="s">
        <v>323</v>
      </c>
      <c r="R33" s="18" t="s">
        <v>324</v>
      </c>
      <c r="S33">
        <v>0</v>
      </c>
      <c r="T33">
        <v>0</v>
      </c>
      <c r="U33" s="18">
        <v>3.5</v>
      </c>
      <c r="V33" s="18">
        <v>30</v>
      </c>
      <c r="W33" s="18">
        <v>10</v>
      </c>
      <c r="X33" s="18">
        <v>60</v>
      </c>
      <c r="Y33" s="21">
        <v>1</v>
      </c>
      <c r="Z33" s="21">
        <v>26</v>
      </c>
      <c r="AA33" s="21">
        <v>3.5</v>
      </c>
      <c r="AB33" s="21">
        <v>0</v>
      </c>
      <c r="AC33" s="139">
        <f t="shared" si="3"/>
        <v>1</v>
      </c>
      <c r="AD33" s="21">
        <v>3.22</v>
      </c>
      <c r="AE33" s="21">
        <v>2.04</v>
      </c>
      <c r="AF33" s="117">
        <f t="shared" si="0"/>
        <v>2.8266666666666671</v>
      </c>
      <c r="AG33" s="21">
        <v>2.2200000000000002</v>
      </c>
      <c r="AH33" s="136">
        <f t="shared" si="4"/>
        <v>0.214622641509434</v>
      </c>
      <c r="AI33" s="21">
        <v>2.57</v>
      </c>
      <c r="AJ33" s="136">
        <f t="shared" si="1"/>
        <v>9.0801886792453046E-2</v>
      </c>
      <c r="AK33" s="136">
        <f t="shared" si="5"/>
        <v>0.90919811320754695</v>
      </c>
      <c r="AL33" s="46" t="s">
        <v>245</v>
      </c>
      <c r="AM33" s="36">
        <v>1</v>
      </c>
      <c r="AN33" s="36">
        <v>1</v>
      </c>
      <c r="AO33" s="36">
        <v>1.27</v>
      </c>
      <c r="AP33" s="36">
        <v>2.61</v>
      </c>
      <c r="AQ33" s="36">
        <v>2.67</v>
      </c>
      <c r="AR33" s="100">
        <f t="shared" si="2"/>
        <v>2.63</v>
      </c>
      <c r="AS33" s="103">
        <f t="shared" si="6"/>
        <v>0.5171102661596958</v>
      </c>
      <c r="AT33" s="142">
        <f t="shared" si="7"/>
        <v>1.2999999999999998</v>
      </c>
      <c r="AU33" s="55" t="s">
        <v>171</v>
      </c>
      <c r="AV33" s="21">
        <v>78</v>
      </c>
      <c r="AW33" s="62">
        <v>0</v>
      </c>
      <c r="AX33" s="21">
        <v>1</v>
      </c>
      <c r="AY33" s="21">
        <v>1</v>
      </c>
      <c r="AZ33" s="18">
        <v>1</v>
      </c>
      <c r="BA33" s="18">
        <v>1</v>
      </c>
      <c r="BB33" s="62">
        <v>0</v>
      </c>
      <c r="BC33" s="21">
        <v>6.19</v>
      </c>
      <c r="BD33" s="18">
        <v>860.83</v>
      </c>
      <c r="BE33" s="18">
        <v>2.81</v>
      </c>
      <c r="BF33" s="18">
        <v>0.14000000000000001</v>
      </c>
      <c r="BG33" s="18">
        <v>4.5999999999999996</v>
      </c>
      <c r="BH33" s="18">
        <v>31</v>
      </c>
      <c r="BI33" s="18">
        <v>38.799999999999997</v>
      </c>
      <c r="BJ33" s="18">
        <v>107.3</v>
      </c>
      <c r="BK33" s="18">
        <v>313</v>
      </c>
      <c r="BL33" s="18">
        <v>42.8</v>
      </c>
      <c r="BM33" s="18">
        <v>0</v>
      </c>
      <c r="BN33" s="18">
        <v>0.04</v>
      </c>
      <c r="BO33" s="18">
        <v>4.3899999999999997</v>
      </c>
      <c r="BP33" s="18">
        <v>1.51</v>
      </c>
      <c r="BQ33" s="18">
        <v>1.43</v>
      </c>
      <c r="BR33" s="18">
        <v>2.63</v>
      </c>
      <c r="BS33" s="18">
        <v>0.31</v>
      </c>
      <c r="BT33" s="18">
        <v>170</v>
      </c>
      <c r="BU33" s="18">
        <v>63.7</v>
      </c>
      <c r="BV33" s="18">
        <v>26.3</v>
      </c>
      <c r="BW33" s="116">
        <f t="shared" si="8"/>
        <v>2.4220532319391634</v>
      </c>
      <c r="BX33" s="116">
        <f t="shared" si="9"/>
        <v>6.4638783269961975</v>
      </c>
      <c r="BY33" s="18">
        <v>13.32</v>
      </c>
      <c r="BZ33" s="18">
        <v>16.29</v>
      </c>
      <c r="CA33" s="21">
        <v>1</v>
      </c>
      <c r="CB33" s="21">
        <v>2</v>
      </c>
      <c r="CC33" s="21">
        <v>1</v>
      </c>
      <c r="CD33" s="21">
        <v>1</v>
      </c>
      <c r="CE33" s="21">
        <v>1</v>
      </c>
      <c r="CF33" s="21">
        <v>0</v>
      </c>
      <c r="CG33" s="83">
        <v>0</v>
      </c>
      <c r="CH33" s="21">
        <v>1</v>
      </c>
      <c r="CI33" s="21">
        <v>2</v>
      </c>
      <c r="CJ33" s="21">
        <v>2</v>
      </c>
      <c r="CK33" s="46" t="s">
        <v>245</v>
      </c>
      <c r="CL33" s="138">
        <v>0</v>
      </c>
      <c r="CM33" s="36">
        <v>6.19</v>
      </c>
      <c r="CN33" s="18">
        <v>1012.52</v>
      </c>
      <c r="CO33" s="18">
        <v>3.28</v>
      </c>
      <c r="CP33" s="18">
        <v>0.26</v>
      </c>
      <c r="CQ33" s="18">
        <v>7.8</v>
      </c>
      <c r="CR33" s="18">
        <v>25</v>
      </c>
      <c r="CS33" s="18">
        <v>37</v>
      </c>
      <c r="CT33" s="18">
        <v>117</v>
      </c>
      <c r="CU33" s="18">
        <v>298</v>
      </c>
      <c r="CV33" s="18">
        <v>38.270000000000003</v>
      </c>
      <c r="CW33" s="18">
        <v>11.56</v>
      </c>
      <c r="CX33" s="18">
        <v>5.0999999999999997E-2</v>
      </c>
      <c r="CY33" s="18">
        <v>3.23</v>
      </c>
      <c r="CZ33" s="18">
        <v>0.17</v>
      </c>
      <c r="DA33" s="18">
        <v>1.61</v>
      </c>
      <c r="DB33" s="18">
        <v>1.48</v>
      </c>
      <c r="DC33" s="18">
        <v>0.22600000000000001</v>
      </c>
      <c r="DD33" s="18">
        <v>153</v>
      </c>
      <c r="DE33" s="18">
        <v>5.27</v>
      </c>
      <c r="DF33" s="18">
        <v>0.85</v>
      </c>
      <c r="DG33" s="116">
        <f t="shared" si="10"/>
        <v>6.1999999999999993</v>
      </c>
      <c r="DH33" s="116">
        <f t="shared" si="11"/>
        <v>180</v>
      </c>
      <c r="DI33" s="18">
        <v>13.84</v>
      </c>
      <c r="DJ33" s="18">
        <v>16.05</v>
      </c>
    </row>
    <row r="34" spans="1:114">
      <c r="A34" s="21">
        <v>1</v>
      </c>
      <c r="B34" s="23">
        <v>3289190</v>
      </c>
      <c r="C34" s="23" t="s">
        <v>168</v>
      </c>
      <c r="D34" s="21">
        <v>2</v>
      </c>
      <c r="E34" s="21">
        <v>2007</v>
      </c>
      <c r="F34" s="107">
        <v>132</v>
      </c>
      <c r="G34" s="71" t="s">
        <v>322</v>
      </c>
      <c r="H34" s="128">
        <v>11</v>
      </c>
      <c r="I34" s="37" t="s">
        <v>169</v>
      </c>
      <c r="J34" s="19">
        <v>1</v>
      </c>
      <c r="K34" s="20">
        <v>1</v>
      </c>
      <c r="L34" s="73">
        <v>0</v>
      </c>
      <c r="M34" s="6">
        <v>0</v>
      </c>
      <c r="N34" s="6">
        <v>0</v>
      </c>
      <c r="O34" s="23" t="s">
        <v>93</v>
      </c>
      <c r="P34" s="21">
        <v>1</v>
      </c>
      <c r="Q34" s="17" t="s">
        <v>325</v>
      </c>
      <c r="R34" s="18" t="s">
        <v>326</v>
      </c>
      <c r="S34">
        <v>0</v>
      </c>
      <c r="T34" s="18">
        <v>1</v>
      </c>
      <c r="U34" s="18">
        <v>3.5</v>
      </c>
      <c r="V34" s="18">
        <v>30</v>
      </c>
      <c r="W34" s="18">
        <v>8</v>
      </c>
      <c r="X34" s="62">
        <v>60</v>
      </c>
      <c r="Y34" s="21">
        <v>1</v>
      </c>
      <c r="Z34" s="21">
        <v>17</v>
      </c>
      <c r="AA34" s="21">
        <v>3.5</v>
      </c>
      <c r="AB34" s="21">
        <v>0</v>
      </c>
      <c r="AC34" s="139">
        <f t="shared" si="3"/>
        <v>1</v>
      </c>
      <c r="AD34" s="21">
        <v>3.13</v>
      </c>
      <c r="AE34" s="21">
        <v>2.04</v>
      </c>
      <c r="AF34" s="117">
        <f t="shared" ref="AF34:AF65" si="12">AD34*2/3+AE34*1/3</f>
        <v>2.7666666666666666</v>
      </c>
      <c r="AG34" s="21">
        <v>1.71</v>
      </c>
      <c r="AH34" s="136">
        <f t="shared" si="4"/>
        <v>0.38192771084337351</v>
      </c>
      <c r="AI34" s="21">
        <v>1.79</v>
      </c>
      <c r="AJ34" s="136">
        <f t="shared" ref="AJ34:AJ55" si="13">1-(AI34/AF34)</f>
        <v>0.3530120481927711</v>
      </c>
      <c r="AK34" s="136">
        <f t="shared" si="5"/>
        <v>0.6469879518072289</v>
      </c>
      <c r="AL34" s="47" t="s">
        <v>169</v>
      </c>
      <c r="AM34" s="36">
        <v>1</v>
      </c>
      <c r="AN34" s="36">
        <v>1</v>
      </c>
      <c r="AO34" s="36">
        <v>0</v>
      </c>
      <c r="AP34" s="36">
        <v>2.97</v>
      </c>
      <c r="AQ34" s="36">
        <v>2.44</v>
      </c>
      <c r="AR34" s="100">
        <f t="shared" ref="AR34:AR65" si="14">AP34*2/3+AQ34*1/3</f>
        <v>2.7933333333333334</v>
      </c>
      <c r="AS34" s="103">
        <f t="shared" si="6"/>
        <v>1</v>
      </c>
      <c r="AT34" s="142">
        <f t="shared" si="7"/>
        <v>1.79</v>
      </c>
      <c r="AU34" s="56" t="s">
        <v>322</v>
      </c>
      <c r="AV34" s="21">
        <v>78</v>
      </c>
      <c r="AW34" s="62">
        <v>0</v>
      </c>
      <c r="AX34" s="21">
        <v>1</v>
      </c>
      <c r="AY34" s="21">
        <v>1</v>
      </c>
      <c r="AZ34" s="18">
        <v>1</v>
      </c>
      <c r="BA34" s="18">
        <v>1</v>
      </c>
      <c r="BB34" s="62">
        <v>0</v>
      </c>
      <c r="BC34" s="21">
        <v>6.19</v>
      </c>
      <c r="BD34" s="18">
        <v>860.83</v>
      </c>
      <c r="BE34" s="18">
        <v>2.81</v>
      </c>
      <c r="BF34" s="18">
        <v>0.14000000000000001</v>
      </c>
      <c r="BG34" s="18">
        <v>4.5999999999999996</v>
      </c>
      <c r="BH34" s="18">
        <v>31</v>
      </c>
      <c r="BI34" s="18">
        <v>38.799999999999997</v>
      </c>
      <c r="BJ34" s="18">
        <v>107.3</v>
      </c>
      <c r="BK34" s="18">
        <v>313</v>
      </c>
      <c r="BL34" s="18">
        <v>42.8</v>
      </c>
      <c r="BM34" s="18">
        <v>0</v>
      </c>
      <c r="BN34" s="18">
        <v>0.04</v>
      </c>
      <c r="BO34" s="18">
        <v>4.3899999999999997</v>
      </c>
      <c r="BP34" s="18">
        <v>1.51</v>
      </c>
      <c r="BQ34" s="18">
        <v>1.43</v>
      </c>
      <c r="BR34" s="18">
        <v>2.63</v>
      </c>
      <c r="BS34" s="18">
        <v>0.31</v>
      </c>
      <c r="BT34" s="18">
        <v>170</v>
      </c>
      <c r="BU34" s="18">
        <v>63.7</v>
      </c>
      <c r="BV34" s="18">
        <v>26.3</v>
      </c>
      <c r="BW34" s="116">
        <f t="shared" si="8"/>
        <v>2.4220532319391634</v>
      </c>
      <c r="BX34" s="116">
        <f t="shared" si="9"/>
        <v>6.4638783269961975</v>
      </c>
      <c r="BY34" s="18">
        <v>13.32</v>
      </c>
      <c r="BZ34" s="18">
        <v>16.29</v>
      </c>
      <c r="CA34" s="21">
        <v>1</v>
      </c>
      <c r="CB34" s="21">
        <v>2</v>
      </c>
      <c r="CC34" s="21">
        <v>1</v>
      </c>
      <c r="CD34" s="21">
        <v>1</v>
      </c>
      <c r="CE34" s="21">
        <v>1</v>
      </c>
      <c r="CF34" s="21">
        <v>0</v>
      </c>
      <c r="CG34" s="83">
        <v>0</v>
      </c>
      <c r="CH34" s="21">
        <v>1</v>
      </c>
      <c r="CI34" s="21">
        <v>2</v>
      </c>
      <c r="CJ34" s="21">
        <v>2</v>
      </c>
      <c r="CK34" s="47" t="s">
        <v>169</v>
      </c>
      <c r="CL34" s="138">
        <v>0</v>
      </c>
      <c r="CM34" s="36">
        <v>6.19</v>
      </c>
      <c r="CN34" s="18">
        <v>1012.52</v>
      </c>
      <c r="CO34" s="18">
        <v>3.28</v>
      </c>
      <c r="CP34" s="18">
        <v>0.26</v>
      </c>
      <c r="CQ34" s="18">
        <v>7.8</v>
      </c>
      <c r="CR34" s="18">
        <v>25</v>
      </c>
      <c r="CS34" s="18">
        <v>37</v>
      </c>
      <c r="CT34" s="18">
        <v>117</v>
      </c>
      <c r="CU34" s="18">
        <v>298</v>
      </c>
      <c r="CV34" s="18">
        <v>38.270000000000003</v>
      </c>
      <c r="CW34" s="18">
        <v>11.56</v>
      </c>
      <c r="CX34" s="18">
        <v>5.0999999999999997E-2</v>
      </c>
      <c r="CY34" s="18">
        <v>3.23</v>
      </c>
      <c r="CZ34" s="18">
        <v>0.17</v>
      </c>
      <c r="DA34" s="18">
        <v>1.61</v>
      </c>
      <c r="DB34" s="18">
        <v>1.48</v>
      </c>
      <c r="DC34" s="18">
        <v>0.22600000000000001</v>
      </c>
      <c r="DD34" s="18">
        <v>153</v>
      </c>
      <c r="DE34" s="18">
        <v>5.27</v>
      </c>
      <c r="DF34" s="18">
        <v>0.85</v>
      </c>
      <c r="DG34" s="116">
        <f t="shared" si="10"/>
        <v>6.1999999999999993</v>
      </c>
      <c r="DH34" s="116">
        <f t="shared" si="11"/>
        <v>180</v>
      </c>
      <c r="DI34" s="18">
        <v>13.84</v>
      </c>
      <c r="DJ34" s="18">
        <v>16.05</v>
      </c>
    </row>
    <row r="35" spans="1:114">
      <c r="A35" s="2">
        <v>1</v>
      </c>
      <c r="B35" s="1">
        <v>3621855</v>
      </c>
      <c r="C35" t="s">
        <v>143</v>
      </c>
      <c r="D35" s="2" t="s">
        <v>350</v>
      </c>
      <c r="E35" s="2" t="s">
        <v>411</v>
      </c>
      <c r="F35" s="106" t="s">
        <v>582</v>
      </c>
      <c r="G35" s="72" t="s">
        <v>412</v>
      </c>
      <c r="H35" s="9">
        <v>17</v>
      </c>
      <c r="I35" s="15" t="s">
        <v>414</v>
      </c>
      <c r="J35" s="6">
        <v>0</v>
      </c>
      <c r="K35" s="7">
        <v>0</v>
      </c>
      <c r="L35" s="73">
        <v>0</v>
      </c>
      <c r="M35" s="6">
        <v>1</v>
      </c>
      <c r="N35" s="6">
        <v>0</v>
      </c>
      <c r="O35" t="s">
        <v>7</v>
      </c>
      <c r="P35" s="62">
        <v>0</v>
      </c>
      <c r="Q35" s="1" t="s">
        <v>413</v>
      </c>
      <c r="R35" s="2" t="s">
        <v>299</v>
      </c>
      <c r="S35">
        <v>0</v>
      </c>
      <c r="T35">
        <v>0</v>
      </c>
      <c r="U35" s="57">
        <v>3.5</v>
      </c>
      <c r="V35" s="57">
        <v>30</v>
      </c>
      <c r="W35" s="30">
        <v>10</v>
      </c>
      <c r="X35" s="57">
        <v>60</v>
      </c>
      <c r="Y35" s="2">
        <v>3</v>
      </c>
      <c r="Z35" s="57">
        <v>80</v>
      </c>
      <c r="AA35" s="57">
        <v>3.17</v>
      </c>
      <c r="AB35" s="57">
        <v>0.1</v>
      </c>
      <c r="AC35" s="139">
        <f t="shared" si="3"/>
        <v>0.96323529411764708</v>
      </c>
      <c r="AD35" s="57">
        <v>2.84</v>
      </c>
      <c r="AE35" s="57">
        <v>2.48</v>
      </c>
      <c r="AF35" s="117">
        <f t="shared" si="12"/>
        <v>2.7199999999999998</v>
      </c>
      <c r="AG35" s="57">
        <v>2.2200000000000002</v>
      </c>
      <c r="AH35" s="136">
        <f t="shared" ref="AH35:AH66" si="15">1-(AG35/AF35)</f>
        <v>0.18382352941176461</v>
      </c>
      <c r="AI35" s="57">
        <v>2.36</v>
      </c>
      <c r="AJ35" s="136">
        <f t="shared" si="13"/>
        <v>0.13235294117647056</v>
      </c>
      <c r="AK35" s="136">
        <f t="shared" si="5"/>
        <v>0.83088235294117652</v>
      </c>
      <c r="AL35" s="40" t="s">
        <v>414</v>
      </c>
      <c r="AM35" s="58">
        <v>1</v>
      </c>
      <c r="AN35" s="58" t="s">
        <v>337</v>
      </c>
      <c r="AO35" s="58">
        <v>0.66</v>
      </c>
      <c r="AP35" s="58">
        <v>2.83</v>
      </c>
      <c r="AQ35" s="58">
        <v>2.36</v>
      </c>
      <c r="AR35" s="100">
        <f t="shared" si="14"/>
        <v>2.6733333333333333</v>
      </c>
      <c r="AS35" s="103">
        <f t="shared" si="6"/>
        <v>0.75311720698254359</v>
      </c>
      <c r="AT35" s="142">
        <f t="shared" si="7"/>
        <v>1.6999999999999997</v>
      </c>
      <c r="AU35" s="50" t="s">
        <v>412</v>
      </c>
      <c r="AV35" s="2">
        <v>56</v>
      </c>
      <c r="AW35" s="2">
        <v>1</v>
      </c>
      <c r="AX35" s="90">
        <v>0</v>
      </c>
      <c r="AY35" s="2">
        <v>0</v>
      </c>
      <c r="AZ35" s="62">
        <v>0</v>
      </c>
      <c r="BA35" s="6">
        <v>1</v>
      </c>
      <c r="BB35" s="62">
        <v>0</v>
      </c>
      <c r="BC35" s="2">
        <v>7.8</v>
      </c>
      <c r="BD35" s="2">
        <v>218</v>
      </c>
      <c r="BE35">
        <v>3.94</v>
      </c>
      <c r="BF35">
        <v>7.0000000000000007E-2</v>
      </c>
      <c r="BG35">
        <v>5.3</v>
      </c>
      <c r="BH35">
        <v>19</v>
      </c>
      <c r="BI35">
        <v>43.1</v>
      </c>
      <c r="BJ35">
        <v>68</v>
      </c>
      <c r="BK35">
        <v>309</v>
      </c>
      <c r="BL35">
        <v>101.485</v>
      </c>
      <c r="BM35">
        <v>1</v>
      </c>
      <c r="BN35">
        <v>0.02</v>
      </c>
      <c r="BO35">
        <v>2.89</v>
      </c>
      <c r="BP35">
        <v>2.8</v>
      </c>
      <c r="BQ35">
        <v>0.88</v>
      </c>
      <c r="BR35">
        <v>1.38</v>
      </c>
      <c r="BS35">
        <v>0.15</v>
      </c>
      <c r="BT35">
        <v>204</v>
      </c>
      <c r="BU35">
        <v>4.7300000000000004</v>
      </c>
      <c r="BV35">
        <v>2.0699999999999998</v>
      </c>
      <c r="BW35" s="116">
        <f t="shared" si="8"/>
        <v>2.2850241545893724</v>
      </c>
      <c r="BX35" s="116">
        <f t="shared" si="9"/>
        <v>98.550724637681171</v>
      </c>
      <c r="BY35">
        <v>12.9</v>
      </c>
      <c r="BZ35">
        <v>17.2</v>
      </c>
      <c r="CA35" s="2">
        <v>1</v>
      </c>
      <c r="CB35" s="2">
        <v>2</v>
      </c>
      <c r="CC35" s="2">
        <v>1</v>
      </c>
      <c r="CD35" s="2">
        <v>1</v>
      </c>
      <c r="CE35" s="2">
        <v>0</v>
      </c>
      <c r="CF35" s="21">
        <v>0</v>
      </c>
      <c r="CG35" s="2">
        <v>1</v>
      </c>
      <c r="CH35" s="2">
        <v>1</v>
      </c>
      <c r="CI35" s="2">
        <v>2</v>
      </c>
      <c r="CJ35" s="2">
        <v>2</v>
      </c>
      <c r="CK35" s="40" t="s">
        <v>414</v>
      </c>
      <c r="CL35" s="138">
        <v>0</v>
      </c>
      <c r="CM35" s="15">
        <v>8</v>
      </c>
      <c r="CN35" s="15">
        <v>11</v>
      </c>
      <c r="CO35" s="15">
        <v>3</v>
      </c>
      <c r="CP35" s="15">
        <v>0.19</v>
      </c>
      <c r="CQ35" s="15">
        <v>8.3000000000000007</v>
      </c>
      <c r="CR35" s="15">
        <v>29</v>
      </c>
      <c r="CS35" s="15">
        <v>46.1</v>
      </c>
      <c r="CT35" s="15">
        <v>68.5</v>
      </c>
      <c r="CU35" s="15">
        <v>373</v>
      </c>
      <c r="CV35" s="15">
        <v>100.47</v>
      </c>
      <c r="CW35" s="15">
        <v>6.23</v>
      </c>
      <c r="CX35" s="15">
        <v>0.03</v>
      </c>
      <c r="CY35" s="15">
        <v>2.0699999999999998</v>
      </c>
      <c r="CZ35" s="15">
        <v>1.34</v>
      </c>
      <c r="DA35" s="15">
        <v>0.9</v>
      </c>
      <c r="DB35" s="15">
        <v>0.71</v>
      </c>
      <c r="DC35" s="15">
        <v>0.3</v>
      </c>
      <c r="DD35" s="15">
        <v>202</v>
      </c>
      <c r="DE35" s="15">
        <v>4.83</v>
      </c>
      <c r="DF35" s="15">
        <v>1.61</v>
      </c>
      <c r="DG35" s="116">
        <f t="shared" si="10"/>
        <v>3</v>
      </c>
      <c r="DH35" s="116">
        <f t="shared" si="11"/>
        <v>125.46583850931677</v>
      </c>
      <c r="DI35" s="15">
        <v>12.5</v>
      </c>
      <c r="DJ35" s="15">
        <v>16.100000000000001</v>
      </c>
    </row>
    <row r="36" spans="1:114">
      <c r="A36" s="2">
        <v>1</v>
      </c>
      <c r="B36" s="1">
        <v>2838748</v>
      </c>
      <c r="C36" t="s">
        <v>261</v>
      </c>
      <c r="D36" s="2">
        <v>2</v>
      </c>
      <c r="E36" s="2">
        <v>2013</v>
      </c>
      <c r="F36" s="106">
        <v>48</v>
      </c>
      <c r="G36" s="66" t="s">
        <v>263</v>
      </c>
      <c r="H36" s="9">
        <v>16</v>
      </c>
      <c r="I36" s="16" t="s">
        <v>262</v>
      </c>
      <c r="J36" s="6">
        <v>0</v>
      </c>
      <c r="K36" s="6">
        <v>1</v>
      </c>
      <c r="L36" s="73">
        <v>0</v>
      </c>
      <c r="M36" s="6">
        <v>0</v>
      </c>
      <c r="N36" s="6">
        <v>0</v>
      </c>
      <c r="O36" t="s">
        <v>9</v>
      </c>
      <c r="P36" s="62">
        <v>0</v>
      </c>
      <c r="Q36" s="1" t="s">
        <v>400</v>
      </c>
      <c r="R36" s="2" t="s">
        <v>399</v>
      </c>
      <c r="S36">
        <v>0</v>
      </c>
      <c r="T36" s="2">
        <v>1</v>
      </c>
      <c r="U36" s="57">
        <v>3.5</v>
      </c>
      <c r="V36" s="57">
        <v>30</v>
      </c>
      <c r="W36">
        <v>7</v>
      </c>
      <c r="X36" s="62">
        <v>60</v>
      </c>
      <c r="Y36" s="2">
        <v>1</v>
      </c>
      <c r="Z36" s="57">
        <v>40</v>
      </c>
      <c r="AA36" s="57">
        <v>2.65</v>
      </c>
      <c r="AB36" s="57">
        <v>0.39</v>
      </c>
      <c r="AC36" s="139">
        <f t="shared" si="3"/>
        <v>0.8023648648648648</v>
      </c>
      <c r="AD36" s="57">
        <v>1.91</v>
      </c>
      <c r="AE36" s="57">
        <v>2.1</v>
      </c>
      <c r="AF36" s="117">
        <f t="shared" si="12"/>
        <v>1.9733333333333332</v>
      </c>
      <c r="AG36" s="57">
        <v>1.01</v>
      </c>
      <c r="AH36" s="136">
        <f t="shared" si="15"/>
        <v>0.48817567567567566</v>
      </c>
      <c r="AI36" s="57">
        <v>1.1599999999999999</v>
      </c>
      <c r="AJ36" s="136">
        <f t="shared" si="13"/>
        <v>0.41216216216216217</v>
      </c>
      <c r="AK36" s="136">
        <f t="shared" si="5"/>
        <v>0.39020270270270263</v>
      </c>
      <c r="AL36" s="41" t="s">
        <v>262</v>
      </c>
      <c r="AM36" s="58">
        <v>1</v>
      </c>
      <c r="AN36" s="58" t="s">
        <v>337</v>
      </c>
      <c r="AO36" s="58">
        <v>0</v>
      </c>
      <c r="AP36" s="58">
        <v>1.91</v>
      </c>
      <c r="AQ36" s="58">
        <v>2.1</v>
      </c>
      <c r="AR36" s="100">
        <f t="shared" si="14"/>
        <v>1.9733333333333332</v>
      </c>
      <c r="AS36" s="103">
        <f t="shared" si="6"/>
        <v>1</v>
      </c>
      <c r="AT36" s="142">
        <f t="shared" si="7"/>
        <v>1.1599999999999999</v>
      </c>
      <c r="AU36" s="49" t="s">
        <v>263</v>
      </c>
      <c r="AV36" s="2">
        <v>69</v>
      </c>
      <c r="AW36" s="2">
        <v>1</v>
      </c>
      <c r="AX36" s="90">
        <v>0</v>
      </c>
      <c r="AY36" s="2">
        <v>0</v>
      </c>
      <c r="AZ36" s="62">
        <v>0</v>
      </c>
      <c r="BA36" s="2">
        <v>1</v>
      </c>
      <c r="BB36" s="62">
        <v>0</v>
      </c>
      <c r="BC36" s="2">
        <v>7.2</v>
      </c>
      <c r="BD36" s="62">
        <v>60</v>
      </c>
      <c r="BE36" s="62">
        <v>2.35</v>
      </c>
      <c r="BF36" s="62">
        <v>0.02</v>
      </c>
      <c r="BG36" s="62">
        <v>7.5</v>
      </c>
      <c r="BH36" s="62">
        <v>30</v>
      </c>
      <c r="BI36" s="62">
        <v>49.4</v>
      </c>
      <c r="BJ36" s="62">
        <v>78.7</v>
      </c>
      <c r="BK36" s="62">
        <v>204</v>
      </c>
      <c r="BL36" s="62">
        <v>87.23</v>
      </c>
      <c r="BM36" s="62">
        <v>0.3</v>
      </c>
      <c r="BN36" s="62">
        <v>0.01</v>
      </c>
      <c r="BO36" s="62">
        <v>2.88</v>
      </c>
      <c r="BP36" s="62">
        <v>0.8</v>
      </c>
      <c r="BQ36" s="62">
        <v>1.67</v>
      </c>
      <c r="BR36" s="62">
        <v>1.19</v>
      </c>
      <c r="BS36" s="62">
        <v>0.3</v>
      </c>
      <c r="BT36" s="62">
        <v>238</v>
      </c>
      <c r="BU36" s="63">
        <v>3.4</v>
      </c>
      <c r="BV36" s="63">
        <v>1.3</v>
      </c>
      <c r="BW36" s="116">
        <f t="shared" si="8"/>
        <v>2.6153846153846154</v>
      </c>
      <c r="BX36" s="116">
        <f t="shared" si="9"/>
        <v>183.07692307692307</v>
      </c>
      <c r="BY36" s="63">
        <v>13.8</v>
      </c>
      <c r="BZ36" s="63">
        <v>16.3</v>
      </c>
      <c r="CA36" s="2">
        <v>1</v>
      </c>
      <c r="CB36" s="2">
        <v>2</v>
      </c>
      <c r="CC36" s="2">
        <v>1</v>
      </c>
      <c r="CD36" s="2">
        <v>1</v>
      </c>
      <c r="CE36" s="2">
        <v>0</v>
      </c>
      <c r="CF36" s="21">
        <v>0</v>
      </c>
      <c r="CG36" s="2">
        <v>1</v>
      </c>
      <c r="CH36" s="2">
        <v>1</v>
      </c>
      <c r="CI36" s="2">
        <v>1</v>
      </c>
      <c r="CJ36" s="2">
        <v>2</v>
      </c>
      <c r="CK36" s="41" t="s">
        <v>262</v>
      </c>
      <c r="CL36" s="138">
        <v>0</v>
      </c>
      <c r="CM36" s="15">
        <v>7.61</v>
      </c>
      <c r="CN36" s="63">
        <v>136.87</v>
      </c>
      <c r="CO36" s="63">
        <v>2.27</v>
      </c>
      <c r="CP36" s="63">
        <v>0.04</v>
      </c>
      <c r="CQ36" s="63">
        <v>12.9</v>
      </c>
      <c r="CR36" s="63">
        <v>22</v>
      </c>
      <c r="CS36">
        <v>45.5</v>
      </c>
      <c r="CT36" s="63">
        <v>82.9</v>
      </c>
      <c r="CU36" s="63">
        <v>251</v>
      </c>
      <c r="CV36" s="63">
        <v>82.05</v>
      </c>
      <c r="CW36" s="63">
        <v>0.18</v>
      </c>
      <c r="CX36" s="63">
        <v>0.02</v>
      </c>
      <c r="CY36" s="63">
        <v>3.3</v>
      </c>
      <c r="CZ36" s="63">
        <v>0.69</v>
      </c>
      <c r="DA36" s="63">
        <v>1.95</v>
      </c>
      <c r="DB36" s="63">
        <v>1.02</v>
      </c>
      <c r="DC36" s="63">
        <v>7.0000000000000007E-2</v>
      </c>
      <c r="DD36" s="63">
        <v>224</v>
      </c>
      <c r="DE36" s="63">
        <v>3.57</v>
      </c>
      <c r="DF36" s="63">
        <v>1.1299999999999999</v>
      </c>
      <c r="DG36" s="116">
        <f t="shared" si="10"/>
        <v>3.1592920353982303</v>
      </c>
      <c r="DH36" s="116">
        <f t="shared" si="11"/>
        <v>198.23008849557525</v>
      </c>
      <c r="DI36" s="63">
        <v>13.65</v>
      </c>
      <c r="DJ36" s="63">
        <v>16.43</v>
      </c>
    </row>
    <row r="37" spans="1:114">
      <c r="A37" s="21">
        <v>1</v>
      </c>
      <c r="B37" s="17">
        <v>2333513</v>
      </c>
      <c r="C37" s="18" t="s">
        <v>201</v>
      </c>
      <c r="D37" s="21">
        <v>2</v>
      </c>
      <c r="E37" s="21">
        <v>2007</v>
      </c>
      <c r="F37" s="111" t="s">
        <v>588</v>
      </c>
      <c r="G37" s="36" t="s">
        <v>438</v>
      </c>
      <c r="H37" s="122">
        <v>27</v>
      </c>
      <c r="I37" s="36">
        <v>2022.3</v>
      </c>
      <c r="J37" s="19">
        <v>0</v>
      </c>
      <c r="K37" s="20">
        <v>0</v>
      </c>
      <c r="L37" s="20">
        <v>0</v>
      </c>
      <c r="M37" s="19">
        <v>1</v>
      </c>
      <c r="N37" s="19">
        <v>0</v>
      </c>
      <c r="O37" s="18" t="s">
        <v>7</v>
      </c>
      <c r="P37" s="21">
        <v>1</v>
      </c>
      <c r="Q37" s="18" t="s">
        <v>362</v>
      </c>
      <c r="R37" s="18" t="s">
        <v>385</v>
      </c>
      <c r="S37" s="18">
        <v>0</v>
      </c>
      <c r="T37" s="18">
        <v>1</v>
      </c>
      <c r="U37" s="18">
        <v>2.5</v>
      </c>
      <c r="V37" s="18">
        <v>20</v>
      </c>
      <c r="W37" s="18">
        <v>10</v>
      </c>
      <c r="X37" s="18">
        <v>60</v>
      </c>
      <c r="Y37" s="24">
        <v>1</v>
      </c>
      <c r="Z37" s="18">
        <v>30</v>
      </c>
      <c r="AA37" s="18">
        <v>4.38</v>
      </c>
      <c r="AB37" s="18">
        <v>1.68</v>
      </c>
      <c r="AC37" s="139">
        <f t="shared" si="3"/>
        <v>0.46723044397463009</v>
      </c>
      <c r="AD37" s="18">
        <v>2.83</v>
      </c>
      <c r="AE37" s="18">
        <v>3.8</v>
      </c>
      <c r="AF37" s="117">
        <f t="shared" si="12"/>
        <v>3.1533333333333333</v>
      </c>
      <c r="AG37" s="18">
        <v>1.51</v>
      </c>
      <c r="AH37" s="136">
        <f t="shared" si="15"/>
        <v>0.52114164904862581</v>
      </c>
      <c r="AI37" s="18">
        <v>1.94</v>
      </c>
      <c r="AJ37" s="136">
        <f t="shared" si="13"/>
        <v>0.38477801268498946</v>
      </c>
      <c r="AK37" s="136">
        <f t="shared" si="5"/>
        <v>8.2452431289640638E-2</v>
      </c>
      <c r="AL37" s="46">
        <v>2022.3</v>
      </c>
      <c r="AM37" s="76">
        <v>1</v>
      </c>
      <c r="AN37" s="76" t="s">
        <v>337</v>
      </c>
      <c r="AO37" s="76">
        <v>1.1000000000000001</v>
      </c>
      <c r="AP37" s="76">
        <v>2.5499999999999998</v>
      </c>
      <c r="AQ37" s="76">
        <v>2.33</v>
      </c>
      <c r="AR37" s="133">
        <f t="shared" si="14"/>
        <v>2.4766666666666666</v>
      </c>
      <c r="AS37" s="103">
        <f t="shared" si="6"/>
        <v>0.55585464333781953</v>
      </c>
      <c r="AT37" s="142">
        <f t="shared" si="7"/>
        <v>0.83999999999999986</v>
      </c>
      <c r="AU37" s="55" t="s">
        <v>438</v>
      </c>
      <c r="AV37" s="21">
        <v>78</v>
      </c>
      <c r="AW37" s="62">
        <v>0</v>
      </c>
      <c r="AX37" s="90">
        <v>0</v>
      </c>
      <c r="AY37" s="2">
        <v>0</v>
      </c>
      <c r="AZ37" s="62">
        <v>0</v>
      </c>
      <c r="BA37" s="19">
        <v>1</v>
      </c>
      <c r="BB37" s="62">
        <v>0</v>
      </c>
      <c r="BC37" s="21">
        <v>8.3000000000000007</v>
      </c>
      <c r="BD37" s="18">
        <v>1183</v>
      </c>
      <c r="BE37" s="18">
        <v>2.54</v>
      </c>
      <c r="BF37" s="18">
        <v>0.12</v>
      </c>
      <c r="BG37" s="18">
        <v>10.9</v>
      </c>
      <c r="BH37" s="18">
        <v>20</v>
      </c>
      <c r="BI37" s="18">
        <v>37.200000000000003</v>
      </c>
      <c r="BJ37" s="18">
        <v>68</v>
      </c>
      <c r="BK37" s="18">
        <v>294</v>
      </c>
      <c r="BL37" s="18">
        <v>74.281999999999996</v>
      </c>
      <c r="BM37" s="18">
        <v>0.8</v>
      </c>
      <c r="BN37" s="18">
        <v>0.03</v>
      </c>
      <c r="BO37" s="18">
        <v>3.5</v>
      </c>
      <c r="BP37" s="18">
        <v>1.1000000000000001</v>
      </c>
      <c r="BQ37" s="18">
        <v>0.98</v>
      </c>
      <c r="BR37" s="18">
        <v>1.8</v>
      </c>
      <c r="BS37" s="18">
        <v>0.3</v>
      </c>
      <c r="BT37" s="18">
        <v>102</v>
      </c>
      <c r="BU37" s="18">
        <v>3.03</v>
      </c>
      <c r="BV37" s="18">
        <v>2.4700000000000002</v>
      </c>
      <c r="BW37" s="116">
        <f t="shared" si="8"/>
        <v>1.2267206477732793</v>
      </c>
      <c r="BX37" s="116">
        <f t="shared" si="9"/>
        <v>41.295546558704451</v>
      </c>
      <c r="BY37" s="18">
        <v>13.6</v>
      </c>
      <c r="BZ37" s="18">
        <v>17.7</v>
      </c>
      <c r="CA37" s="21">
        <v>1</v>
      </c>
      <c r="CB37" s="21">
        <v>1</v>
      </c>
      <c r="CC37" s="21">
        <v>2</v>
      </c>
      <c r="CD37" s="62">
        <v>0</v>
      </c>
      <c r="CE37" s="21">
        <v>1</v>
      </c>
      <c r="CF37" s="21">
        <v>0</v>
      </c>
      <c r="CG37" s="21">
        <v>1</v>
      </c>
      <c r="CH37" s="21">
        <v>1</v>
      </c>
      <c r="CI37" s="21">
        <v>2</v>
      </c>
      <c r="CJ37" s="21">
        <v>1</v>
      </c>
      <c r="CK37" s="46">
        <v>2022.3</v>
      </c>
      <c r="CL37" s="138">
        <v>0</v>
      </c>
      <c r="CM37" s="37">
        <v>6.7</v>
      </c>
      <c r="CN37" s="18">
        <v>947</v>
      </c>
      <c r="CO37" s="18">
        <v>2.37</v>
      </c>
      <c r="CP37" s="18">
        <v>2.11</v>
      </c>
      <c r="CQ37" s="18">
        <v>8.6999999999999993</v>
      </c>
      <c r="CR37" s="18">
        <v>22</v>
      </c>
      <c r="CS37" s="18">
        <v>53.2</v>
      </c>
      <c r="CT37" s="18">
        <v>69</v>
      </c>
      <c r="CU37" s="18">
        <v>258</v>
      </c>
      <c r="CV37" s="18">
        <v>71.963999999999999</v>
      </c>
      <c r="CW37" s="18">
        <v>0.43</v>
      </c>
      <c r="CX37" s="18">
        <v>0.02</v>
      </c>
      <c r="CY37" s="18">
        <v>2.2999999999999998</v>
      </c>
      <c r="CZ37" s="18">
        <v>0.76</v>
      </c>
      <c r="DA37" s="18">
        <v>1.0900000000000001</v>
      </c>
      <c r="DB37" s="18">
        <v>0.84</v>
      </c>
      <c r="DC37" s="18">
        <v>9.4E-2</v>
      </c>
      <c r="DD37" s="18">
        <v>71</v>
      </c>
      <c r="DE37" s="18">
        <v>2.88</v>
      </c>
      <c r="DF37" s="18">
        <v>1.5</v>
      </c>
      <c r="DG37" s="116">
        <f t="shared" si="10"/>
        <v>1.92</v>
      </c>
      <c r="DH37" s="116">
        <f t="shared" si="11"/>
        <v>47.333333333333336</v>
      </c>
      <c r="DI37" s="18">
        <v>12.3</v>
      </c>
      <c r="DJ37" s="18">
        <v>17</v>
      </c>
    </row>
    <row r="38" spans="1:114">
      <c r="A38" s="21">
        <v>1</v>
      </c>
      <c r="B38" s="17">
        <v>2333513</v>
      </c>
      <c r="C38" s="22" t="s">
        <v>201</v>
      </c>
      <c r="D38" s="21">
        <v>2</v>
      </c>
      <c r="E38" s="21">
        <v>2007</v>
      </c>
      <c r="F38" s="107" t="s">
        <v>588</v>
      </c>
      <c r="G38" s="71" t="s">
        <v>562</v>
      </c>
      <c r="H38" s="128">
        <v>27</v>
      </c>
      <c r="I38" s="37">
        <v>2022.03</v>
      </c>
      <c r="J38" s="6">
        <v>0</v>
      </c>
      <c r="K38" s="19">
        <v>1</v>
      </c>
      <c r="L38" s="73">
        <v>0</v>
      </c>
      <c r="M38" s="6">
        <v>0</v>
      </c>
      <c r="N38" s="6">
        <v>0</v>
      </c>
      <c r="O38" s="17" t="s">
        <v>165</v>
      </c>
      <c r="P38" s="21">
        <v>1</v>
      </c>
      <c r="Q38" s="17" t="s">
        <v>439</v>
      </c>
      <c r="R38" s="21" t="s">
        <v>385</v>
      </c>
      <c r="S38">
        <v>0</v>
      </c>
      <c r="T38" s="21">
        <v>1</v>
      </c>
      <c r="U38" s="21">
        <v>2.5</v>
      </c>
      <c r="V38" s="21">
        <v>40</v>
      </c>
      <c r="W38" s="18">
        <v>14</v>
      </c>
      <c r="X38" s="21">
        <v>60</v>
      </c>
      <c r="Y38" s="21">
        <v>2</v>
      </c>
      <c r="Z38" s="18">
        <v>50</v>
      </c>
      <c r="AA38" s="18">
        <v>2.8</v>
      </c>
      <c r="AB38" s="18">
        <v>0.57999999999999996</v>
      </c>
      <c r="AC38" s="139">
        <f t="shared" si="3"/>
        <v>0.78832116788321172</v>
      </c>
      <c r="AD38" s="18">
        <v>2.71</v>
      </c>
      <c r="AE38" s="18">
        <v>2.8</v>
      </c>
      <c r="AF38" s="117">
        <f t="shared" si="12"/>
        <v>2.7399999999999998</v>
      </c>
      <c r="AG38" s="18">
        <v>1.59</v>
      </c>
      <c r="AH38" s="136">
        <f t="shared" si="15"/>
        <v>0.41970802919708017</v>
      </c>
      <c r="AI38" s="18">
        <v>1.59</v>
      </c>
      <c r="AJ38" s="136">
        <f t="shared" si="13"/>
        <v>0.41970802919708017</v>
      </c>
      <c r="AK38" s="136">
        <f t="shared" si="5"/>
        <v>0.36861313868613155</v>
      </c>
      <c r="AL38" s="47">
        <v>2022.03</v>
      </c>
      <c r="AM38" s="76">
        <v>0</v>
      </c>
      <c r="AN38" s="76">
        <v>0</v>
      </c>
      <c r="AO38" s="76">
        <v>0.94</v>
      </c>
      <c r="AP38" s="76">
        <v>2.87</v>
      </c>
      <c r="AQ38" s="76">
        <v>2.8</v>
      </c>
      <c r="AR38" s="100">
        <f t="shared" si="14"/>
        <v>2.8466666666666667</v>
      </c>
      <c r="AS38" s="103">
        <f t="shared" si="6"/>
        <v>0.66978922716627642</v>
      </c>
      <c r="AT38" s="142">
        <f t="shared" si="7"/>
        <v>0.65000000000000013</v>
      </c>
      <c r="AU38" s="56" t="s">
        <v>562</v>
      </c>
      <c r="AV38" s="21">
        <v>78</v>
      </c>
      <c r="AW38" s="62">
        <v>0</v>
      </c>
      <c r="AX38" s="90">
        <v>0</v>
      </c>
      <c r="AY38" s="2">
        <v>0</v>
      </c>
      <c r="AZ38" s="62">
        <v>0</v>
      </c>
      <c r="BA38" s="19">
        <v>1</v>
      </c>
      <c r="BB38" s="62">
        <v>0</v>
      </c>
      <c r="BC38" s="21">
        <v>8.3000000000000007</v>
      </c>
      <c r="BD38" s="18">
        <v>1183</v>
      </c>
      <c r="BE38" s="18">
        <v>2.54</v>
      </c>
      <c r="BF38" s="18">
        <v>0.12</v>
      </c>
      <c r="BG38" s="18">
        <v>10.9</v>
      </c>
      <c r="BH38" s="18">
        <v>20</v>
      </c>
      <c r="BI38" s="18">
        <v>37.200000000000003</v>
      </c>
      <c r="BJ38" s="18">
        <v>68</v>
      </c>
      <c r="BK38" s="18">
        <v>294</v>
      </c>
      <c r="BL38" s="18">
        <v>74.281999999999996</v>
      </c>
      <c r="BM38" s="18">
        <v>0.8</v>
      </c>
      <c r="BN38" s="18">
        <v>0.03</v>
      </c>
      <c r="BO38" s="18">
        <v>3.5</v>
      </c>
      <c r="BP38" s="18">
        <v>1.1000000000000001</v>
      </c>
      <c r="BQ38" s="18">
        <v>0.98</v>
      </c>
      <c r="BR38" s="18">
        <v>1.8</v>
      </c>
      <c r="BS38" s="18">
        <v>0.3</v>
      </c>
      <c r="BT38" s="18">
        <v>102</v>
      </c>
      <c r="BU38" s="18">
        <v>3.03</v>
      </c>
      <c r="BV38" s="18">
        <v>2.4700000000000002</v>
      </c>
      <c r="BW38" s="116">
        <f t="shared" si="8"/>
        <v>1.2267206477732793</v>
      </c>
      <c r="BX38" s="116">
        <f t="shared" si="9"/>
        <v>41.295546558704451</v>
      </c>
      <c r="BY38" s="18">
        <v>13.6</v>
      </c>
      <c r="BZ38" s="18">
        <v>17.7</v>
      </c>
      <c r="CA38" s="21">
        <v>1</v>
      </c>
      <c r="CB38" s="21">
        <v>1</v>
      </c>
      <c r="CC38" s="21">
        <v>2</v>
      </c>
      <c r="CD38" s="62">
        <v>0</v>
      </c>
      <c r="CE38" s="21">
        <v>1</v>
      </c>
      <c r="CF38" s="21">
        <v>0</v>
      </c>
      <c r="CG38" s="21">
        <v>1</v>
      </c>
      <c r="CH38" s="21">
        <v>1</v>
      </c>
      <c r="CI38" s="21">
        <v>2</v>
      </c>
      <c r="CJ38" s="21">
        <v>1</v>
      </c>
      <c r="CK38" s="47">
        <v>2022.03</v>
      </c>
      <c r="CL38" s="138">
        <v>0</v>
      </c>
      <c r="CM38" s="37">
        <v>6.7</v>
      </c>
      <c r="CN38" s="18">
        <v>947</v>
      </c>
      <c r="CO38" s="18">
        <v>2.37</v>
      </c>
      <c r="CP38" s="18">
        <v>2.11</v>
      </c>
      <c r="CQ38" s="18">
        <v>8.6999999999999993</v>
      </c>
      <c r="CR38" s="18">
        <v>22</v>
      </c>
      <c r="CS38" s="18">
        <v>53.2</v>
      </c>
      <c r="CT38" s="18">
        <v>69</v>
      </c>
      <c r="CU38" s="18">
        <v>258</v>
      </c>
      <c r="CV38" s="18">
        <v>71.963999999999999</v>
      </c>
      <c r="CW38" s="18">
        <v>0.43</v>
      </c>
      <c r="CX38" s="18">
        <v>0.02</v>
      </c>
      <c r="CY38" s="18">
        <v>2.2999999999999998</v>
      </c>
      <c r="CZ38" s="18">
        <v>0.76</v>
      </c>
      <c r="DA38" s="18">
        <v>1.0900000000000001</v>
      </c>
      <c r="DB38" s="18">
        <v>0.84</v>
      </c>
      <c r="DC38" s="18">
        <v>9.4E-2</v>
      </c>
      <c r="DD38" s="18">
        <v>71</v>
      </c>
      <c r="DE38" s="18">
        <v>2.88</v>
      </c>
      <c r="DF38" s="18">
        <v>1.5</v>
      </c>
      <c r="DG38" s="116">
        <f t="shared" si="10"/>
        <v>1.92</v>
      </c>
      <c r="DH38" s="116">
        <f t="shared" si="11"/>
        <v>47.333333333333336</v>
      </c>
      <c r="DI38" s="18">
        <v>12.3</v>
      </c>
      <c r="DJ38" s="18">
        <v>17</v>
      </c>
    </row>
    <row r="39" spans="1:114">
      <c r="A39" s="2">
        <v>1</v>
      </c>
      <c r="B39" s="1">
        <v>2654859</v>
      </c>
      <c r="C39" t="s">
        <v>44</v>
      </c>
      <c r="D39" s="2" t="s">
        <v>307</v>
      </c>
      <c r="E39" s="2" t="s">
        <v>460</v>
      </c>
      <c r="F39" s="106" t="s">
        <v>591</v>
      </c>
      <c r="G39" s="72">
        <v>2018.7</v>
      </c>
      <c r="H39" s="9">
        <v>35</v>
      </c>
      <c r="I39" s="15">
        <v>2021.6</v>
      </c>
      <c r="J39" s="6">
        <v>0</v>
      </c>
      <c r="K39" s="7">
        <v>0</v>
      </c>
      <c r="L39" s="73">
        <v>0</v>
      </c>
      <c r="M39" s="6">
        <v>1</v>
      </c>
      <c r="N39" s="6">
        <v>0</v>
      </c>
      <c r="O39" t="s">
        <v>45</v>
      </c>
      <c r="P39" s="62">
        <v>0</v>
      </c>
      <c r="Q39" s="1" t="s">
        <v>373</v>
      </c>
      <c r="R39" s="2" t="s">
        <v>298</v>
      </c>
      <c r="S39" s="2">
        <v>1</v>
      </c>
      <c r="T39">
        <v>0</v>
      </c>
      <c r="U39" s="2">
        <v>2.75</v>
      </c>
      <c r="V39" s="2">
        <v>20</v>
      </c>
      <c r="W39" s="30">
        <v>8</v>
      </c>
      <c r="X39" s="57">
        <v>60</v>
      </c>
      <c r="Y39" s="2">
        <v>2</v>
      </c>
      <c r="Z39">
        <v>45</v>
      </c>
      <c r="AA39">
        <v>2.75</v>
      </c>
      <c r="AB39" s="57">
        <v>0.63</v>
      </c>
      <c r="AC39" s="139">
        <f t="shared" si="3"/>
        <v>0.74867021276595747</v>
      </c>
      <c r="AD39" s="57">
        <v>2.62</v>
      </c>
      <c r="AE39" s="57">
        <v>2.2799999999999998</v>
      </c>
      <c r="AF39" s="117">
        <f t="shared" si="12"/>
        <v>2.5066666666666668</v>
      </c>
      <c r="AG39" s="57">
        <v>1.66</v>
      </c>
      <c r="AH39" s="136">
        <f t="shared" si="15"/>
        <v>0.3377659574468086</v>
      </c>
      <c r="AI39" s="57">
        <v>2.14</v>
      </c>
      <c r="AJ39" s="136">
        <f t="shared" si="13"/>
        <v>0.14627659574468088</v>
      </c>
      <c r="AK39" s="136">
        <f t="shared" si="5"/>
        <v>0.60239361702127658</v>
      </c>
      <c r="AL39" s="40">
        <v>2021.6</v>
      </c>
      <c r="AM39" s="16">
        <v>1</v>
      </c>
      <c r="AN39" s="76" t="s">
        <v>337</v>
      </c>
      <c r="AO39" s="58">
        <v>0.8</v>
      </c>
      <c r="AP39" s="58">
        <v>2.16</v>
      </c>
      <c r="AQ39" s="58">
        <v>2.15</v>
      </c>
      <c r="AR39" s="100">
        <f t="shared" si="14"/>
        <v>2.1566666666666667</v>
      </c>
      <c r="AS39" s="103">
        <f t="shared" si="6"/>
        <v>0.62905718701700153</v>
      </c>
      <c r="AT39" s="142">
        <f t="shared" si="7"/>
        <v>1.34</v>
      </c>
      <c r="AU39" s="50">
        <v>2018.7</v>
      </c>
      <c r="AV39" s="2">
        <v>48</v>
      </c>
      <c r="AW39" s="2">
        <v>1</v>
      </c>
      <c r="AX39" s="90">
        <v>0</v>
      </c>
      <c r="AY39" s="2">
        <v>1</v>
      </c>
      <c r="AZ39" s="62">
        <v>0</v>
      </c>
      <c r="BA39" s="2">
        <v>1</v>
      </c>
      <c r="BB39" s="62">
        <v>0</v>
      </c>
      <c r="BC39" s="2">
        <v>7.4</v>
      </c>
      <c r="BD39" s="2">
        <v>55</v>
      </c>
      <c r="BE39" s="63">
        <v>2.87</v>
      </c>
      <c r="BF39" s="2">
        <v>0.02</v>
      </c>
      <c r="BG39" s="29">
        <v>10.47</v>
      </c>
      <c r="BH39" s="29">
        <v>21</v>
      </c>
      <c r="BI39" s="29">
        <v>41.4</v>
      </c>
      <c r="BJ39" s="29">
        <v>64</v>
      </c>
      <c r="BK39" s="29">
        <v>275</v>
      </c>
      <c r="BL39" s="29">
        <v>110.06</v>
      </c>
      <c r="BM39" s="29">
        <v>0.24</v>
      </c>
      <c r="BN39" s="2">
        <v>0.02</v>
      </c>
      <c r="BO39" s="29">
        <v>3.53</v>
      </c>
      <c r="BP39" s="29">
        <v>0.95</v>
      </c>
      <c r="BQ39" s="29">
        <v>0.83</v>
      </c>
      <c r="BR39" s="29">
        <v>2.29</v>
      </c>
      <c r="BS39" s="29">
        <v>3.6999999999999998E-2</v>
      </c>
      <c r="BT39" s="29">
        <v>173</v>
      </c>
      <c r="BU39" s="29">
        <v>3.84</v>
      </c>
      <c r="BV39" s="29">
        <v>1.79</v>
      </c>
      <c r="BW39" s="116">
        <f t="shared" si="8"/>
        <v>2.1452513966480447</v>
      </c>
      <c r="BX39" s="116">
        <f t="shared" si="9"/>
        <v>96.648044692737429</v>
      </c>
      <c r="BY39" s="29">
        <v>14.2</v>
      </c>
      <c r="BZ39" s="29">
        <v>16.3</v>
      </c>
      <c r="CA39" s="29">
        <v>1</v>
      </c>
      <c r="CB39" s="29">
        <v>2</v>
      </c>
      <c r="CC39" s="29">
        <v>1</v>
      </c>
      <c r="CD39" s="29">
        <v>1</v>
      </c>
      <c r="CE39" s="2">
        <v>0</v>
      </c>
      <c r="CF39" s="29">
        <v>1</v>
      </c>
      <c r="CG39" s="83">
        <v>0</v>
      </c>
      <c r="CH39" s="29">
        <v>1</v>
      </c>
      <c r="CI39" s="29">
        <v>2</v>
      </c>
      <c r="CJ39" s="29">
        <v>2</v>
      </c>
      <c r="CK39" s="40">
        <v>2021.6</v>
      </c>
      <c r="CL39" s="138">
        <v>0</v>
      </c>
      <c r="CM39" s="15">
        <v>6.5</v>
      </c>
      <c r="CN39" s="58">
        <v>50</v>
      </c>
      <c r="CO39" s="15">
        <v>2.91</v>
      </c>
      <c r="CP39" s="15">
        <v>7.0000000000000007E-2</v>
      </c>
      <c r="CQ39" s="58">
        <v>6.24</v>
      </c>
      <c r="CR39" s="58">
        <v>18</v>
      </c>
      <c r="CS39" s="58">
        <v>47.1</v>
      </c>
      <c r="CT39" s="58">
        <v>71</v>
      </c>
      <c r="CU39" s="58">
        <v>288</v>
      </c>
      <c r="CV39" s="58">
        <v>103.264</v>
      </c>
      <c r="CW39" s="58">
        <v>0.28999999999999998</v>
      </c>
      <c r="CX39" s="58">
        <v>0.02</v>
      </c>
      <c r="CY39" s="15">
        <v>4.5999999999999996</v>
      </c>
      <c r="CZ39" s="15">
        <v>0.88</v>
      </c>
      <c r="DA39" s="15">
        <v>1.17</v>
      </c>
      <c r="DB39" s="15">
        <v>3.06</v>
      </c>
      <c r="DC39" s="15">
        <v>4.1000000000000002E-2</v>
      </c>
      <c r="DD39" s="15">
        <v>202</v>
      </c>
      <c r="DE39" s="15">
        <v>4.5199999999999996</v>
      </c>
      <c r="DF39" s="15">
        <v>1.79</v>
      </c>
      <c r="DG39" s="116">
        <f t="shared" si="10"/>
        <v>2.5251396648044691</v>
      </c>
      <c r="DH39" s="116">
        <f t="shared" si="11"/>
        <v>112.84916201117318</v>
      </c>
      <c r="DI39" s="15">
        <v>12.8</v>
      </c>
      <c r="DJ39" s="15">
        <v>16.399999999999999</v>
      </c>
    </row>
    <row r="40" spans="1:114">
      <c r="A40" s="62">
        <v>1</v>
      </c>
      <c r="B40" s="59">
        <v>3563074</v>
      </c>
      <c r="C40" s="60" t="s">
        <v>28</v>
      </c>
      <c r="D40" s="62">
        <v>2</v>
      </c>
      <c r="E40" s="62">
        <v>2019.01</v>
      </c>
      <c r="F40" s="108">
        <v>5</v>
      </c>
      <c r="G40" s="118">
        <v>43627</v>
      </c>
      <c r="H40" s="125">
        <v>15</v>
      </c>
      <c r="I40" s="118" t="s">
        <v>30</v>
      </c>
      <c r="J40" s="6">
        <v>0</v>
      </c>
      <c r="K40" s="7">
        <v>0</v>
      </c>
      <c r="L40" s="73">
        <v>0</v>
      </c>
      <c r="M40" s="61">
        <v>1</v>
      </c>
      <c r="N40" s="6">
        <v>0</v>
      </c>
      <c r="O40" s="59" t="s">
        <v>29</v>
      </c>
      <c r="P40" s="62">
        <v>0</v>
      </c>
      <c r="Q40" s="59" t="s">
        <v>340</v>
      </c>
      <c r="R40" s="63" t="s">
        <v>341</v>
      </c>
      <c r="S40">
        <v>0</v>
      </c>
      <c r="T40" s="63">
        <v>1</v>
      </c>
      <c r="U40" s="63">
        <v>3</v>
      </c>
      <c r="V40" s="63">
        <v>40</v>
      </c>
      <c r="W40" s="63">
        <v>10</v>
      </c>
      <c r="X40" s="62">
        <v>60</v>
      </c>
      <c r="Y40" s="62">
        <v>2</v>
      </c>
      <c r="Z40" s="62">
        <v>58</v>
      </c>
      <c r="AA40" s="62">
        <v>2.5</v>
      </c>
      <c r="AB40" s="63">
        <v>0.6</v>
      </c>
      <c r="AC40" s="139">
        <f t="shared" si="3"/>
        <v>0.72560975609756095</v>
      </c>
      <c r="AD40" s="63">
        <v>2.42</v>
      </c>
      <c r="AE40" s="63">
        <v>1.72</v>
      </c>
      <c r="AF40" s="117">
        <f t="shared" si="12"/>
        <v>2.1866666666666665</v>
      </c>
      <c r="AG40" s="63">
        <v>1.63</v>
      </c>
      <c r="AH40" s="136">
        <f t="shared" si="15"/>
        <v>0.25457317073170738</v>
      </c>
      <c r="AI40" s="63">
        <v>1.85</v>
      </c>
      <c r="AJ40" s="136">
        <f t="shared" si="13"/>
        <v>0.1539634146341462</v>
      </c>
      <c r="AK40" s="136">
        <f t="shared" si="5"/>
        <v>0.57164634146341475</v>
      </c>
      <c r="AL40" s="65" t="s">
        <v>30</v>
      </c>
      <c r="AM40" s="63">
        <v>1</v>
      </c>
      <c r="AN40" s="66">
        <v>1</v>
      </c>
      <c r="AO40" s="62">
        <v>0.1</v>
      </c>
      <c r="AP40" s="62">
        <v>2.36</v>
      </c>
      <c r="AQ40" s="62">
        <v>1.37</v>
      </c>
      <c r="AR40" s="100">
        <f t="shared" si="14"/>
        <v>2.0299999999999998</v>
      </c>
      <c r="AS40" s="103">
        <f t="shared" si="6"/>
        <v>0.95073891625615758</v>
      </c>
      <c r="AT40" s="142">
        <f t="shared" si="7"/>
        <v>1.75</v>
      </c>
      <c r="AU40" s="64">
        <v>43627</v>
      </c>
      <c r="AV40" s="62">
        <v>58</v>
      </c>
      <c r="AW40" s="62">
        <v>1</v>
      </c>
      <c r="AX40" s="62">
        <v>1</v>
      </c>
      <c r="AY40" s="2">
        <v>0</v>
      </c>
      <c r="AZ40" s="63">
        <v>1</v>
      </c>
      <c r="BA40" s="2">
        <v>0</v>
      </c>
      <c r="BB40" s="62">
        <v>0</v>
      </c>
      <c r="BC40" s="62">
        <v>4.5</v>
      </c>
      <c r="BD40" s="63">
        <v>54.37</v>
      </c>
      <c r="BE40" s="63">
        <v>3.28</v>
      </c>
      <c r="BF40" s="63">
        <v>0.09</v>
      </c>
      <c r="BG40" s="63">
        <v>8.4</v>
      </c>
      <c r="BH40" s="63">
        <v>28</v>
      </c>
      <c r="BI40" s="63">
        <v>48.9</v>
      </c>
      <c r="BJ40" s="63">
        <v>76.900000000000006</v>
      </c>
      <c r="BK40" s="63">
        <v>350</v>
      </c>
      <c r="BL40" s="63">
        <v>94.47</v>
      </c>
      <c r="BM40" s="63">
        <v>2.98</v>
      </c>
      <c r="BN40" s="63">
        <v>0.04</v>
      </c>
      <c r="BO40" s="63">
        <v>3.88</v>
      </c>
      <c r="BP40" s="63">
        <v>1.91</v>
      </c>
      <c r="BQ40" s="63">
        <v>0.88</v>
      </c>
      <c r="BR40" s="63">
        <v>2.33</v>
      </c>
      <c r="BS40" s="63">
        <v>0.32</v>
      </c>
      <c r="BT40" s="63">
        <v>200</v>
      </c>
      <c r="BU40" s="63">
        <v>4.4000000000000004</v>
      </c>
      <c r="BV40" s="63">
        <v>1.63</v>
      </c>
      <c r="BW40" s="116">
        <f t="shared" si="8"/>
        <v>2.6993865030674851</v>
      </c>
      <c r="BX40" s="116">
        <f t="shared" si="9"/>
        <v>122.69938650306749</v>
      </c>
      <c r="BY40" s="63">
        <v>13.71</v>
      </c>
      <c r="BZ40" s="63">
        <v>16.420000000000002</v>
      </c>
      <c r="CA40" s="62">
        <v>1</v>
      </c>
      <c r="CB40" s="62">
        <v>1</v>
      </c>
      <c r="CC40" s="62">
        <v>2</v>
      </c>
      <c r="CD40" s="62">
        <v>1</v>
      </c>
      <c r="CE40" s="2">
        <v>0</v>
      </c>
      <c r="CF40" s="21">
        <v>0</v>
      </c>
      <c r="CG40" s="83">
        <v>0</v>
      </c>
      <c r="CH40" s="62">
        <v>1</v>
      </c>
      <c r="CI40" s="62">
        <v>2</v>
      </c>
      <c r="CJ40" s="62">
        <v>2</v>
      </c>
      <c r="CK40" s="65" t="s">
        <v>30</v>
      </c>
      <c r="CL40" s="138">
        <v>0</v>
      </c>
      <c r="CM40" s="98">
        <v>4.3</v>
      </c>
      <c r="CN40" s="63">
        <v>104</v>
      </c>
      <c r="CO40" s="63">
        <v>3.72</v>
      </c>
      <c r="CP40" s="63">
        <v>0.12</v>
      </c>
      <c r="CQ40" s="63">
        <v>9.8000000000000007</v>
      </c>
      <c r="CR40" s="63">
        <v>20</v>
      </c>
      <c r="CS40" s="63">
        <v>40.700000000000003</v>
      </c>
      <c r="CT40" s="63">
        <v>89</v>
      </c>
      <c r="CU40" s="63">
        <v>400</v>
      </c>
      <c r="CV40" s="63">
        <v>81.349000000000004</v>
      </c>
      <c r="CW40" s="63">
        <v>5.34</v>
      </c>
      <c r="CX40" s="63">
        <v>0.03</v>
      </c>
      <c r="CY40" s="63">
        <v>4</v>
      </c>
      <c r="CZ40" s="63">
        <v>4.1900000000000004</v>
      </c>
      <c r="DA40" s="63">
        <v>1.17</v>
      </c>
      <c r="DB40" s="63">
        <v>1.96</v>
      </c>
      <c r="DC40" s="63">
        <v>0.9</v>
      </c>
      <c r="DD40" s="63">
        <v>187</v>
      </c>
      <c r="DE40" s="63">
        <v>5.7</v>
      </c>
      <c r="DF40" s="63">
        <v>1.4</v>
      </c>
      <c r="DG40" s="116">
        <f t="shared" si="10"/>
        <v>4.0714285714285721</v>
      </c>
      <c r="DH40" s="116">
        <f t="shared" si="11"/>
        <v>133.57142857142858</v>
      </c>
      <c r="DI40" s="63">
        <v>12.9</v>
      </c>
      <c r="DJ40" s="63">
        <v>9.4</v>
      </c>
    </row>
    <row r="41" spans="1:114" s="63" customFormat="1">
      <c r="A41" s="2">
        <v>1</v>
      </c>
      <c r="B41" s="1">
        <v>3862915</v>
      </c>
      <c r="C41" t="s">
        <v>123</v>
      </c>
      <c r="D41" s="2">
        <v>2</v>
      </c>
      <c r="E41" s="2">
        <v>2020</v>
      </c>
      <c r="F41" s="106">
        <v>8</v>
      </c>
      <c r="G41" s="72">
        <v>2020.8</v>
      </c>
      <c r="H41" s="9">
        <v>10</v>
      </c>
      <c r="I41" s="15">
        <v>2021.6</v>
      </c>
      <c r="J41" s="6">
        <v>0</v>
      </c>
      <c r="K41" s="7">
        <v>1</v>
      </c>
      <c r="L41" s="73">
        <v>0</v>
      </c>
      <c r="M41" s="6">
        <v>0</v>
      </c>
      <c r="N41" s="6">
        <v>0</v>
      </c>
      <c r="O41" t="s">
        <v>124</v>
      </c>
      <c r="P41" s="62">
        <v>0</v>
      </c>
      <c r="Q41" s="1" t="s">
        <v>401</v>
      </c>
      <c r="R41" s="2" t="s">
        <v>402</v>
      </c>
      <c r="S41">
        <v>0</v>
      </c>
      <c r="T41" s="2">
        <v>1</v>
      </c>
      <c r="U41" s="57">
        <v>3.5</v>
      </c>
      <c r="V41" s="57">
        <v>30</v>
      </c>
      <c r="W41">
        <v>8</v>
      </c>
      <c r="X41" s="62">
        <v>60</v>
      </c>
      <c r="Y41" s="2">
        <v>1</v>
      </c>
      <c r="Z41" s="57">
        <v>40</v>
      </c>
      <c r="AA41" s="57">
        <v>5</v>
      </c>
      <c r="AB41" s="57">
        <v>0.3</v>
      </c>
      <c r="AC41" s="139">
        <f t="shared" si="3"/>
        <v>0.90853658536585369</v>
      </c>
      <c r="AD41" s="57">
        <v>3.6</v>
      </c>
      <c r="AE41" s="57">
        <v>2.64</v>
      </c>
      <c r="AF41" s="117">
        <f t="shared" si="12"/>
        <v>3.28</v>
      </c>
      <c r="AG41" s="57">
        <v>2.64</v>
      </c>
      <c r="AH41" s="136">
        <f t="shared" si="15"/>
        <v>0.19512195121951215</v>
      </c>
      <c r="AI41" s="57">
        <v>2.75</v>
      </c>
      <c r="AJ41" s="136">
        <f t="shared" si="13"/>
        <v>0.16158536585365846</v>
      </c>
      <c r="AK41" s="136">
        <f t="shared" si="5"/>
        <v>0.74695121951219523</v>
      </c>
      <c r="AL41" s="40">
        <v>2021.6</v>
      </c>
      <c r="AM41" s="58">
        <v>1</v>
      </c>
      <c r="AN41" s="16" t="s">
        <v>337</v>
      </c>
      <c r="AO41" s="58">
        <v>0.7</v>
      </c>
      <c r="AP41" s="58">
        <v>3.6</v>
      </c>
      <c r="AQ41" s="58">
        <v>2.64</v>
      </c>
      <c r="AR41" s="100">
        <f t="shared" si="14"/>
        <v>3.28</v>
      </c>
      <c r="AS41" s="103">
        <f t="shared" si="6"/>
        <v>0.78658536585365857</v>
      </c>
      <c r="AT41" s="142">
        <f t="shared" si="7"/>
        <v>2.0499999999999998</v>
      </c>
      <c r="AU41" s="50">
        <v>2020.8</v>
      </c>
      <c r="AV41" s="2">
        <v>64</v>
      </c>
      <c r="AW41" s="62">
        <v>0</v>
      </c>
      <c r="AX41" s="2">
        <v>1</v>
      </c>
      <c r="AY41" s="2">
        <v>0</v>
      </c>
      <c r="AZ41" s="2">
        <v>1</v>
      </c>
      <c r="BA41" s="2">
        <v>0</v>
      </c>
      <c r="BB41" s="62">
        <v>0</v>
      </c>
      <c r="BC41" s="2">
        <v>5.8</v>
      </c>
      <c r="BD41" s="62">
        <v>696</v>
      </c>
      <c r="BE41" s="62">
        <v>3.2</v>
      </c>
      <c r="BF41" s="62">
        <v>0.06</v>
      </c>
      <c r="BG41" s="62">
        <v>9.1</v>
      </c>
      <c r="BH41" s="62">
        <v>15</v>
      </c>
      <c r="BI41" s="62">
        <v>45.6</v>
      </c>
      <c r="BJ41" s="62">
        <v>60</v>
      </c>
      <c r="BK41" s="62">
        <v>258</v>
      </c>
      <c r="BL41" s="62">
        <v>92.795000000000002</v>
      </c>
      <c r="BM41" s="62">
        <v>1.68</v>
      </c>
      <c r="BN41" s="62">
        <v>0.02</v>
      </c>
      <c r="BO41" s="62">
        <v>3.28</v>
      </c>
      <c r="BP41" s="62">
        <v>1.72</v>
      </c>
      <c r="BQ41" s="62">
        <v>1.2</v>
      </c>
      <c r="BR41" s="62">
        <v>1.51</v>
      </c>
      <c r="BS41" s="62">
        <v>0.2</v>
      </c>
      <c r="BT41" s="62">
        <v>257</v>
      </c>
      <c r="BU41" s="63">
        <v>3.51</v>
      </c>
      <c r="BV41" s="63">
        <v>1.55</v>
      </c>
      <c r="BW41" s="116">
        <f t="shared" si="8"/>
        <v>2.2645161290322577</v>
      </c>
      <c r="BX41" s="116">
        <f t="shared" si="9"/>
        <v>165.80645161290323</v>
      </c>
      <c r="BY41" s="63">
        <v>14.7</v>
      </c>
      <c r="BZ41" s="63">
        <v>16.5</v>
      </c>
      <c r="CA41" s="2">
        <v>1</v>
      </c>
      <c r="CB41" s="2">
        <v>2</v>
      </c>
      <c r="CC41" s="2">
        <v>1</v>
      </c>
      <c r="CD41" s="62">
        <v>0</v>
      </c>
      <c r="CE41" s="2">
        <v>0</v>
      </c>
      <c r="CF41" s="21">
        <v>0</v>
      </c>
      <c r="CG41" s="2">
        <v>1</v>
      </c>
      <c r="CH41" s="2">
        <v>1</v>
      </c>
      <c r="CI41" s="2">
        <v>2</v>
      </c>
      <c r="CJ41" s="2">
        <v>2</v>
      </c>
      <c r="CK41" s="40">
        <v>2021.6</v>
      </c>
      <c r="CL41" s="138">
        <v>0</v>
      </c>
      <c r="CM41" s="15">
        <v>5.9</v>
      </c>
      <c r="CN41" s="63">
        <v>1241</v>
      </c>
      <c r="CO41" s="63">
        <v>2.82</v>
      </c>
      <c r="CP41" s="63">
        <v>0.04</v>
      </c>
      <c r="CQ41" s="63">
        <v>13</v>
      </c>
      <c r="CR41" s="63">
        <v>15</v>
      </c>
      <c r="CS41" s="63">
        <v>45.5</v>
      </c>
      <c r="CT41" s="63">
        <v>59</v>
      </c>
      <c r="CU41" s="63">
        <v>282</v>
      </c>
      <c r="CV41" s="63">
        <v>92.656000000000006</v>
      </c>
      <c r="CW41" s="63">
        <v>1.5</v>
      </c>
      <c r="CX41" s="63">
        <v>0.02</v>
      </c>
      <c r="CY41" s="63">
        <v>3.22</v>
      </c>
      <c r="CZ41" s="63">
        <v>1.1599999999999999</v>
      </c>
      <c r="DA41" s="63">
        <v>1.17</v>
      </c>
      <c r="DB41" s="63">
        <v>1.73</v>
      </c>
      <c r="DC41" s="63">
        <v>0.2</v>
      </c>
      <c r="DD41" s="63">
        <v>194</v>
      </c>
      <c r="DE41" s="63">
        <v>3.88</v>
      </c>
      <c r="DF41" s="63">
        <v>1.85</v>
      </c>
      <c r="DG41" s="116">
        <f t="shared" si="10"/>
        <v>2.0972972972972972</v>
      </c>
      <c r="DH41" s="116">
        <f t="shared" si="11"/>
        <v>104.86486486486486</v>
      </c>
      <c r="DI41" s="63">
        <v>14.6</v>
      </c>
      <c r="DJ41" s="63">
        <v>16.7</v>
      </c>
    </row>
    <row r="42" spans="1:114">
      <c r="A42" s="62">
        <v>1</v>
      </c>
      <c r="B42" s="59">
        <v>1477203</v>
      </c>
      <c r="C42" s="60" t="s">
        <v>83</v>
      </c>
      <c r="D42" s="62">
        <v>2</v>
      </c>
      <c r="E42" s="62">
        <v>2008</v>
      </c>
      <c r="F42" s="112">
        <v>137</v>
      </c>
      <c r="G42" s="71" t="s">
        <v>84</v>
      </c>
      <c r="H42" s="121">
        <v>12</v>
      </c>
      <c r="I42" s="71" t="s">
        <v>85</v>
      </c>
      <c r="J42" s="6">
        <v>0</v>
      </c>
      <c r="K42" s="73">
        <v>1</v>
      </c>
      <c r="L42" s="73">
        <v>0</v>
      </c>
      <c r="M42" s="6">
        <v>0</v>
      </c>
      <c r="N42" s="6">
        <v>0</v>
      </c>
      <c r="O42" s="82" t="s">
        <v>9</v>
      </c>
      <c r="P42" s="62">
        <v>1</v>
      </c>
      <c r="Q42" s="59" t="s">
        <v>299</v>
      </c>
      <c r="R42" s="62" t="s">
        <v>368</v>
      </c>
      <c r="S42" s="62">
        <v>1</v>
      </c>
      <c r="T42">
        <v>0</v>
      </c>
      <c r="U42" s="62">
        <v>4.5</v>
      </c>
      <c r="V42" s="62">
        <v>20</v>
      </c>
      <c r="W42" s="62">
        <v>10</v>
      </c>
      <c r="X42" s="62">
        <v>60</v>
      </c>
      <c r="Y42" s="83">
        <v>1</v>
      </c>
      <c r="Z42" s="62">
        <v>30</v>
      </c>
      <c r="AA42" s="62">
        <v>4</v>
      </c>
      <c r="AB42" s="62">
        <v>0.76</v>
      </c>
      <c r="AC42" s="139">
        <f t="shared" si="3"/>
        <v>0.7432432432432432</v>
      </c>
      <c r="AD42" s="62">
        <v>3.17</v>
      </c>
      <c r="AE42" s="62">
        <v>2.54</v>
      </c>
      <c r="AF42" s="117">
        <f t="shared" si="12"/>
        <v>2.96</v>
      </c>
      <c r="AG42" s="62">
        <v>2.54</v>
      </c>
      <c r="AH42" s="136">
        <f t="shared" si="15"/>
        <v>0.14189189189189189</v>
      </c>
      <c r="AI42" s="62">
        <v>2.78</v>
      </c>
      <c r="AJ42" s="136">
        <f t="shared" si="13"/>
        <v>6.0810810810810856E-2</v>
      </c>
      <c r="AK42" s="136">
        <f t="shared" si="5"/>
        <v>0.68243243243243235</v>
      </c>
      <c r="AL42" s="85" t="s">
        <v>85</v>
      </c>
      <c r="AM42" s="72">
        <v>1</v>
      </c>
      <c r="AN42" s="72">
        <v>1</v>
      </c>
      <c r="AO42" s="72">
        <v>0.59</v>
      </c>
      <c r="AP42" s="72">
        <v>3.05</v>
      </c>
      <c r="AQ42" s="72">
        <v>2.54</v>
      </c>
      <c r="AR42" s="100">
        <f t="shared" si="14"/>
        <v>2.88</v>
      </c>
      <c r="AS42" s="103">
        <f t="shared" si="6"/>
        <v>0.79513888888888884</v>
      </c>
      <c r="AT42" s="142">
        <f t="shared" si="7"/>
        <v>2.19</v>
      </c>
      <c r="AU42" s="84" t="s">
        <v>84</v>
      </c>
      <c r="AV42" s="62">
        <v>68</v>
      </c>
      <c r="AW42" s="62">
        <v>1</v>
      </c>
      <c r="AX42" s="90">
        <v>0</v>
      </c>
      <c r="AY42" s="2">
        <v>0</v>
      </c>
      <c r="AZ42" s="73">
        <v>1</v>
      </c>
      <c r="BA42" s="2">
        <v>0</v>
      </c>
      <c r="BB42" s="62">
        <v>0</v>
      </c>
      <c r="BC42" s="62">
        <v>5.95</v>
      </c>
      <c r="BD42" s="62">
        <v>99</v>
      </c>
      <c r="BE42" s="62">
        <v>2.86</v>
      </c>
      <c r="BF42" s="62">
        <v>7.0000000000000007E-2</v>
      </c>
      <c r="BG42" s="62">
        <v>9.6</v>
      </c>
      <c r="BH42" s="62">
        <v>13</v>
      </c>
      <c r="BI42" s="62">
        <v>40</v>
      </c>
      <c r="BJ42" s="62">
        <v>78</v>
      </c>
      <c r="BK42" s="62">
        <v>371</v>
      </c>
      <c r="BL42" s="62">
        <v>88.165999999999997</v>
      </c>
      <c r="BM42" s="62">
        <v>1.53</v>
      </c>
      <c r="BN42" s="62">
        <v>0.02</v>
      </c>
      <c r="BO42" s="62">
        <v>3.39</v>
      </c>
      <c r="BP42" s="62">
        <v>0.82</v>
      </c>
      <c r="BQ42" s="62">
        <v>2.14</v>
      </c>
      <c r="BR42" s="62">
        <v>1.24</v>
      </c>
      <c r="BS42" s="62">
        <v>9.4E-2</v>
      </c>
      <c r="BT42" s="62">
        <v>180</v>
      </c>
      <c r="BU42" s="63">
        <v>3.35</v>
      </c>
      <c r="BV42" s="63">
        <v>2.29</v>
      </c>
      <c r="BW42" s="116">
        <f t="shared" si="8"/>
        <v>1.462882096069869</v>
      </c>
      <c r="BX42" s="116">
        <f t="shared" si="9"/>
        <v>78.602620087336248</v>
      </c>
      <c r="BY42" s="63">
        <v>12.7</v>
      </c>
      <c r="BZ42" s="63">
        <v>16.600000000000001</v>
      </c>
      <c r="CA42" s="62">
        <v>1</v>
      </c>
      <c r="CB42" s="62">
        <v>2</v>
      </c>
      <c r="CC42" s="62">
        <v>1</v>
      </c>
      <c r="CD42" s="62">
        <v>0</v>
      </c>
      <c r="CE42" s="62">
        <v>1</v>
      </c>
      <c r="CF42" s="62">
        <v>1</v>
      </c>
      <c r="CG42" s="83">
        <v>0</v>
      </c>
      <c r="CH42" s="62">
        <v>1</v>
      </c>
      <c r="CI42" s="62">
        <v>2</v>
      </c>
      <c r="CJ42" s="62">
        <v>2</v>
      </c>
      <c r="CK42" s="85" t="s">
        <v>85</v>
      </c>
      <c r="CL42" s="138">
        <v>0</v>
      </c>
      <c r="CM42" s="72">
        <v>5.3</v>
      </c>
      <c r="CN42" s="63">
        <v>171</v>
      </c>
      <c r="CO42" s="63">
        <v>3.15</v>
      </c>
      <c r="CP42" s="63">
        <v>0.28000000000000003</v>
      </c>
      <c r="CQ42" s="63">
        <v>10.8</v>
      </c>
      <c r="CR42" s="63">
        <v>11</v>
      </c>
      <c r="CS42" s="63">
        <v>39.5</v>
      </c>
      <c r="CT42" s="63">
        <v>75</v>
      </c>
      <c r="CU42" s="63">
        <v>357</v>
      </c>
      <c r="CV42" s="63">
        <v>88.971999999999994</v>
      </c>
      <c r="CW42" s="63">
        <v>1.89</v>
      </c>
      <c r="CX42" s="63">
        <v>0.02</v>
      </c>
      <c r="CY42" s="63">
        <v>2.94</v>
      </c>
      <c r="CZ42" s="63">
        <v>0.74</v>
      </c>
      <c r="DA42" s="63">
        <v>1.53</v>
      </c>
      <c r="DB42" s="63">
        <v>1.08</v>
      </c>
      <c r="DC42" s="63">
        <v>0.13700000000000001</v>
      </c>
      <c r="DD42" s="63">
        <v>201</v>
      </c>
      <c r="DE42" s="63">
        <v>3.13</v>
      </c>
      <c r="DF42" s="63">
        <v>2.5499999999999998</v>
      </c>
      <c r="DG42" s="116">
        <f t="shared" si="10"/>
        <v>1.2274509803921569</v>
      </c>
      <c r="DH42" s="116">
        <f t="shared" si="11"/>
        <v>78.82352941176471</v>
      </c>
      <c r="DI42" s="63">
        <v>13.4</v>
      </c>
      <c r="DJ42" s="63">
        <v>16.5</v>
      </c>
    </row>
    <row r="43" spans="1:114">
      <c r="A43" s="62">
        <v>1</v>
      </c>
      <c r="B43" s="59">
        <v>3734225</v>
      </c>
      <c r="C43" s="63" t="s">
        <v>161</v>
      </c>
      <c r="D43" s="62">
        <v>2</v>
      </c>
      <c r="E43" s="62">
        <v>2019</v>
      </c>
      <c r="F43" s="108" t="s">
        <v>592</v>
      </c>
      <c r="G43" s="72" t="s">
        <v>422</v>
      </c>
      <c r="H43" s="124">
        <v>13</v>
      </c>
      <c r="I43" s="72">
        <v>2021.4</v>
      </c>
      <c r="J43" s="6">
        <v>0</v>
      </c>
      <c r="K43" s="73">
        <v>1</v>
      </c>
      <c r="L43" s="73">
        <v>0</v>
      </c>
      <c r="M43" s="6">
        <v>0</v>
      </c>
      <c r="N43" s="6">
        <v>0</v>
      </c>
      <c r="O43" s="63" t="s">
        <v>47</v>
      </c>
      <c r="P43" s="62">
        <v>0</v>
      </c>
      <c r="Q43" s="59" t="s">
        <v>423</v>
      </c>
      <c r="R43" s="62" t="s">
        <v>424</v>
      </c>
      <c r="S43" s="62">
        <v>1</v>
      </c>
      <c r="T43" s="62">
        <v>1</v>
      </c>
      <c r="U43" s="62">
        <v>2.7</v>
      </c>
      <c r="V43" s="62">
        <v>40</v>
      </c>
      <c r="W43" s="63">
        <v>10</v>
      </c>
      <c r="X43" s="62">
        <v>60</v>
      </c>
      <c r="Y43" s="62">
        <v>2</v>
      </c>
      <c r="Z43" s="62">
        <v>52</v>
      </c>
      <c r="AA43" s="62">
        <v>2.5299999999999998</v>
      </c>
      <c r="AB43" s="62">
        <v>0.9</v>
      </c>
      <c r="AC43" s="139">
        <f t="shared" si="3"/>
        <v>0.5195729537366548</v>
      </c>
      <c r="AD43" s="62">
        <v>1.86</v>
      </c>
      <c r="AE43" s="62">
        <v>1.9</v>
      </c>
      <c r="AF43" s="117">
        <f t="shared" si="12"/>
        <v>1.8733333333333333</v>
      </c>
      <c r="AG43" s="62">
        <v>1.75</v>
      </c>
      <c r="AH43" s="136">
        <f t="shared" si="15"/>
        <v>6.5836298932384296E-2</v>
      </c>
      <c r="AI43" s="62">
        <v>1.79</v>
      </c>
      <c r="AJ43" s="136">
        <f t="shared" si="13"/>
        <v>4.4483985765124467E-2</v>
      </c>
      <c r="AK43" s="136">
        <f t="shared" si="5"/>
        <v>0.47508896797153033</v>
      </c>
      <c r="AL43" s="75">
        <v>2021.4</v>
      </c>
      <c r="AM43" s="72">
        <v>1</v>
      </c>
      <c r="AN43" s="72">
        <v>1</v>
      </c>
      <c r="AO43" s="72">
        <v>1.18</v>
      </c>
      <c r="AP43" s="72">
        <v>2.4300000000000002</v>
      </c>
      <c r="AQ43" s="72">
        <v>2.2799999999999998</v>
      </c>
      <c r="AR43" s="100">
        <f t="shared" si="14"/>
        <v>2.38</v>
      </c>
      <c r="AS43" s="103">
        <f t="shared" si="6"/>
        <v>0.50420168067226889</v>
      </c>
      <c r="AT43" s="142">
        <f t="shared" si="7"/>
        <v>0.6100000000000001</v>
      </c>
      <c r="AU43" s="74" t="s">
        <v>422</v>
      </c>
      <c r="AV43" s="62">
        <v>77</v>
      </c>
      <c r="AW43" s="62">
        <v>1</v>
      </c>
      <c r="AX43" s="90">
        <v>0</v>
      </c>
      <c r="AY43" s="2">
        <v>0</v>
      </c>
      <c r="AZ43" s="63">
        <v>1</v>
      </c>
      <c r="BA43" s="2">
        <v>0</v>
      </c>
      <c r="BB43" s="62">
        <v>0</v>
      </c>
      <c r="BC43" s="62">
        <v>6.5</v>
      </c>
      <c r="BD43" s="63">
        <v>467</v>
      </c>
      <c r="BE43" s="63">
        <v>3.34</v>
      </c>
      <c r="BF43" s="63">
        <v>0.1</v>
      </c>
      <c r="BG43" s="63">
        <v>15</v>
      </c>
      <c r="BH43" s="63">
        <v>25</v>
      </c>
      <c r="BI43" s="63">
        <v>46.7</v>
      </c>
      <c r="BJ43" s="63">
        <v>203</v>
      </c>
      <c r="BK43" s="63">
        <v>789</v>
      </c>
      <c r="BL43" s="63">
        <v>26.454000000000001</v>
      </c>
      <c r="BM43" s="63">
        <v>0.3</v>
      </c>
      <c r="BN43" s="63">
        <v>0.02</v>
      </c>
      <c r="BO43" s="63">
        <v>3.02</v>
      </c>
      <c r="BP43" s="63">
        <v>0.99</v>
      </c>
      <c r="BQ43" s="63">
        <v>1.07</v>
      </c>
      <c r="BR43" s="63">
        <v>1.37</v>
      </c>
      <c r="BS43" s="63">
        <v>0.24</v>
      </c>
      <c r="BT43" s="63">
        <v>160</v>
      </c>
      <c r="BU43" s="63">
        <v>3.1</v>
      </c>
      <c r="BV43" s="63">
        <v>0.5</v>
      </c>
      <c r="BW43" s="116">
        <f t="shared" si="8"/>
        <v>6.2</v>
      </c>
      <c r="BX43" s="116">
        <f t="shared" si="9"/>
        <v>320</v>
      </c>
      <c r="BY43" s="63">
        <v>14.2</v>
      </c>
      <c r="BZ43" s="63">
        <v>10.4</v>
      </c>
      <c r="CA43" s="62">
        <v>1</v>
      </c>
      <c r="CB43" s="62">
        <v>2</v>
      </c>
      <c r="CC43" s="62">
        <v>1</v>
      </c>
      <c r="CD43" s="62">
        <v>1</v>
      </c>
      <c r="CE43" s="2">
        <v>0</v>
      </c>
      <c r="CF43" s="21">
        <v>0</v>
      </c>
      <c r="CG43" s="83">
        <v>0</v>
      </c>
      <c r="CH43" s="62">
        <v>1</v>
      </c>
      <c r="CI43" s="62">
        <v>2</v>
      </c>
      <c r="CJ43" s="62">
        <v>2</v>
      </c>
      <c r="CK43" s="75">
        <v>2021.4</v>
      </c>
      <c r="CL43" s="138">
        <v>0</v>
      </c>
      <c r="CM43" s="72">
        <v>5.57</v>
      </c>
      <c r="CN43" s="63">
        <v>614</v>
      </c>
      <c r="CO43" s="63">
        <v>3.56</v>
      </c>
      <c r="CP43" s="63">
        <v>0.19</v>
      </c>
      <c r="CQ43" s="63">
        <v>11</v>
      </c>
      <c r="CR43" s="63">
        <v>20</v>
      </c>
      <c r="CS43" s="63">
        <v>44.8</v>
      </c>
      <c r="CT43" s="63">
        <v>106</v>
      </c>
      <c r="CU43" s="63">
        <v>265</v>
      </c>
      <c r="CV43" s="63">
        <v>57.624000000000002</v>
      </c>
      <c r="CW43" s="63">
        <v>0.5</v>
      </c>
      <c r="CX43" s="63">
        <v>0.02</v>
      </c>
      <c r="CY43" s="63">
        <v>3.04</v>
      </c>
      <c r="CZ43" s="63">
        <v>0.76</v>
      </c>
      <c r="DA43" s="63">
        <v>1.27</v>
      </c>
      <c r="DB43" s="63">
        <v>1.74</v>
      </c>
      <c r="DC43" s="63">
        <v>0.3</v>
      </c>
      <c r="DD43" s="63">
        <v>165</v>
      </c>
      <c r="DE43" s="63">
        <v>4.0999999999999996</v>
      </c>
      <c r="DF43" s="63">
        <v>0.6</v>
      </c>
      <c r="DG43" s="116">
        <f t="shared" si="10"/>
        <v>6.833333333333333</v>
      </c>
      <c r="DH43" s="116">
        <f t="shared" si="11"/>
        <v>275</v>
      </c>
      <c r="DI43" s="63">
        <v>13.6</v>
      </c>
      <c r="DJ43" s="63">
        <v>12.5</v>
      </c>
    </row>
    <row r="44" spans="1:114" s="63" customFormat="1">
      <c r="A44" s="2">
        <v>1</v>
      </c>
      <c r="B44" s="1">
        <v>3817445</v>
      </c>
      <c r="C44" t="s">
        <v>204</v>
      </c>
      <c r="D44" s="2">
        <v>2</v>
      </c>
      <c r="E44" s="2">
        <v>2019</v>
      </c>
      <c r="F44" s="106">
        <v>12</v>
      </c>
      <c r="G44" s="72">
        <v>2020.9</v>
      </c>
      <c r="H44" s="9">
        <v>3</v>
      </c>
      <c r="I44" s="15">
        <v>2020.12</v>
      </c>
      <c r="J44" s="6">
        <v>0</v>
      </c>
      <c r="K44" s="7">
        <v>1</v>
      </c>
      <c r="L44" s="73">
        <v>0</v>
      </c>
      <c r="M44" s="6">
        <v>0</v>
      </c>
      <c r="N44" s="6">
        <v>0</v>
      </c>
      <c r="O44" t="s">
        <v>148</v>
      </c>
      <c r="P44" s="62">
        <v>0</v>
      </c>
      <c r="Q44" s="1" t="s">
        <v>440</v>
      </c>
      <c r="R44" s="2" t="s">
        <v>326</v>
      </c>
      <c r="S44">
        <v>0</v>
      </c>
      <c r="T44" s="2">
        <v>1</v>
      </c>
      <c r="U44" s="57">
        <v>3.5</v>
      </c>
      <c r="V44" s="57">
        <v>30</v>
      </c>
      <c r="W44" s="30">
        <v>8</v>
      </c>
      <c r="X44" s="62">
        <v>60</v>
      </c>
      <c r="Y44" s="2">
        <v>1</v>
      </c>
      <c r="Z44">
        <v>30</v>
      </c>
      <c r="AA44">
        <v>3</v>
      </c>
      <c r="AB44">
        <v>0.6</v>
      </c>
      <c r="AC44" s="139">
        <f t="shared" si="3"/>
        <v>0.72093023255813948</v>
      </c>
      <c r="AD44">
        <v>2.25</v>
      </c>
      <c r="AE44">
        <v>1.95</v>
      </c>
      <c r="AF44" s="117">
        <f t="shared" si="12"/>
        <v>2.15</v>
      </c>
      <c r="AG44">
        <v>1.3</v>
      </c>
      <c r="AH44" s="136">
        <f t="shared" si="15"/>
        <v>0.39534883720930225</v>
      </c>
      <c r="AI44">
        <v>1.4</v>
      </c>
      <c r="AJ44" s="136">
        <f t="shared" si="13"/>
        <v>0.34883720930232565</v>
      </c>
      <c r="AK44" s="136">
        <f t="shared" si="5"/>
        <v>0.37209302325581384</v>
      </c>
      <c r="AL44" s="40">
        <v>2020.12</v>
      </c>
      <c r="AM44" s="18">
        <v>1</v>
      </c>
      <c r="AN44" s="18">
        <v>1</v>
      </c>
      <c r="AO44" s="16">
        <v>0.1</v>
      </c>
      <c r="AP44" s="16">
        <v>2.25</v>
      </c>
      <c r="AQ44" s="16">
        <v>1.95</v>
      </c>
      <c r="AR44" s="100">
        <f t="shared" si="14"/>
        <v>2.15</v>
      </c>
      <c r="AS44" s="103">
        <f t="shared" si="6"/>
        <v>0.95348837209302328</v>
      </c>
      <c r="AT44" s="142">
        <f t="shared" si="7"/>
        <v>1.2999999999999998</v>
      </c>
      <c r="AU44" s="50">
        <v>2020.9</v>
      </c>
      <c r="AV44" s="2">
        <v>67</v>
      </c>
      <c r="AW44" s="62">
        <v>0</v>
      </c>
      <c r="AX44" s="90">
        <v>0</v>
      </c>
      <c r="AY44" s="2">
        <v>0</v>
      </c>
      <c r="AZ44" s="2">
        <v>1</v>
      </c>
      <c r="BA44" s="2">
        <v>0</v>
      </c>
      <c r="BB44" s="62">
        <v>0</v>
      </c>
      <c r="BC44" s="2">
        <v>6.2</v>
      </c>
      <c r="BD44" s="2">
        <v>120</v>
      </c>
      <c r="BE44" s="2">
        <v>3.16</v>
      </c>
      <c r="BF44" s="2">
        <v>0.21</v>
      </c>
      <c r="BG44" s="2">
        <v>8.3000000000000007</v>
      </c>
      <c r="BH44" s="2">
        <v>18</v>
      </c>
      <c r="BI44" s="2">
        <v>40.1</v>
      </c>
      <c r="BJ44" s="2">
        <v>67</v>
      </c>
      <c r="BK44" s="2">
        <v>343</v>
      </c>
      <c r="BL44" s="2">
        <v>81.7</v>
      </c>
      <c r="BM44">
        <v>3.3</v>
      </c>
      <c r="BN44">
        <v>0.1</v>
      </c>
      <c r="BO44" s="2">
        <v>3.84</v>
      </c>
      <c r="BP44" s="2">
        <v>1.1599999999999999</v>
      </c>
      <c r="BQ44" s="2">
        <v>1</v>
      </c>
      <c r="BR44" s="2">
        <v>2.2200000000000002</v>
      </c>
      <c r="BS44" s="2">
        <v>0.3</v>
      </c>
      <c r="BT44" s="2">
        <v>213</v>
      </c>
      <c r="BU44" s="2">
        <v>4.67</v>
      </c>
      <c r="BV44" s="2">
        <v>1.39</v>
      </c>
      <c r="BW44" s="116">
        <f t="shared" si="8"/>
        <v>3.3597122302158273</v>
      </c>
      <c r="BX44" s="116">
        <f t="shared" si="9"/>
        <v>153.23741007194246</v>
      </c>
      <c r="BY44" s="2">
        <v>13.7</v>
      </c>
      <c r="BZ44" s="2">
        <v>15.9</v>
      </c>
      <c r="CA44" s="2">
        <v>1</v>
      </c>
      <c r="CB44" s="2">
        <v>2</v>
      </c>
      <c r="CC44" s="2">
        <v>1</v>
      </c>
      <c r="CD44" s="2">
        <v>1</v>
      </c>
      <c r="CE44" s="2">
        <v>1</v>
      </c>
      <c r="CF44" s="21">
        <v>0</v>
      </c>
      <c r="CG44" s="2">
        <v>1</v>
      </c>
      <c r="CH44" s="2">
        <v>1</v>
      </c>
      <c r="CI44" s="2">
        <v>2</v>
      </c>
      <c r="CJ44" s="2">
        <v>2</v>
      </c>
      <c r="CK44" s="40">
        <v>2020.12</v>
      </c>
      <c r="CL44" s="138">
        <v>0</v>
      </c>
      <c r="CM44" s="15">
        <v>6.2</v>
      </c>
      <c r="CN44" s="15">
        <v>525</v>
      </c>
      <c r="CO44" s="63">
        <v>3.07</v>
      </c>
      <c r="CP44" s="63">
        <v>0.57999999999999996</v>
      </c>
      <c r="CQ44" s="63">
        <v>7.3</v>
      </c>
      <c r="CR44" s="63">
        <v>14</v>
      </c>
      <c r="CS44" s="63">
        <v>39.200000000000003</v>
      </c>
      <c r="CT44" s="63">
        <v>63</v>
      </c>
      <c r="CU44" s="63">
        <v>366</v>
      </c>
      <c r="CV44" s="63">
        <v>87.396000000000001</v>
      </c>
      <c r="CW44" s="63">
        <v>3.42</v>
      </c>
      <c r="CX44" s="63">
        <v>0.02</v>
      </c>
      <c r="CY44" s="63">
        <v>1.89</v>
      </c>
      <c r="CZ44" s="63">
        <v>1.05</v>
      </c>
      <c r="DA44" s="63">
        <v>0.9</v>
      </c>
      <c r="DB44" s="63">
        <v>0.65</v>
      </c>
      <c r="DC44" s="63">
        <v>0.2</v>
      </c>
      <c r="DD44" s="63">
        <v>209</v>
      </c>
      <c r="DE44" s="63">
        <v>4.24</v>
      </c>
      <c r="DF44" s="63">
        <v>1.49</v>
      </c>
      <c r="DG44" s="116">
        <f t="shared" si="10"/>
        <v>2.8456375838926178</v>
      </c>
      <c r="DH44" s="116">
        <f t="shared" si="11"/>
        <v>140.26845637583892</v>
      </c>
      <c r="DI44" s="63">
        <v>14.2</v>
      </c>
      <c r="DJ44" s="63">
        <v>16.600000000000001</v>
      </c>
    </row>
    <row r="45" spans="1:114">
      <c r="A45" s="62">
        <v>1</v>
      </c>
      <c r="B45" s="59">
        <v>3119508</v>
      </c>
      <c r="C45" s="59" t="s">
        <v>100</v>
      </c>
      <c r="D45" s="62">
        <v>2</v>
      </c>
      <c r="E45" s="62" t="s">
        <v>384</v>
      </c>
      <c r="F45" s="112" t="s">
        <v>586</v>
      </c>
      <c r="G45" s="71" t="s">
        <v>101</v>
      </c>
      <c r="H45" s="121">
        <v>11</v>
      </c>
      <c r="I45" s="71" t="s">
        <v>102</v>
      </c>
      <c r="J45" s="6">
        <v>0</v>
      </c>
      <c r="K45" s="73">
        <v>1</v>
      </c>
      <c r="L45" s="73">
        <v>0</v>
      </c>
      <c r="M45" s="6">
        <v>0</v>
      </c>
      <c r="N45" s="6">
        <v>0</v>
      </c>
      <c r="O45" s="82" t="s">
        <v>9</v>
      </c>
      <c r="P45" s="62">
        <v>1</v>
      </c>
      <c r="Q45" s="59" t="s">
        <v>340</v>
      </c>
      <c r="R45" s="62" t="s">
        <v>385</v>
      </c>
      <c r="S45">
        <v>0</v>
      </c>
      <c r="T45" s="62">
        <v>1</v>
      </c>
      <c r="U45" s="62">
        <v>3</v>
      </c>
      <c r="V45" s="62">
        <v>40</v>
      </c>
      <c r="W45" s="62">
        <v>7</v>
      </c>
      <c r="X45" s="62">
        <v>60</v>
      </c>
      <c r="Y45" s="62">
        <v>1</v>
      </c>
      <c r="Z45" s="62">
        <v>20</v>
      </c>
      <c r="AA45" s="62">
        <v>3.6</v>
      </c>
      <c r="AB45" s="62">
        <v>0.3</v>
      </c>
      <c r="AC45" s="139">
        <f t="shared" si="3"/>
        <v>0.84210526315789469</v>
      </c>
      <c r="AD45" s="62">
        <v>1.9</v>
      </c>
      <c r="AE45" s="62">
        <v>1.9</v>
      </c>
      <c r="AF45" s="117">
        <f t="shared" si="12"/>
        <v>1.9</v>
      </c>
      <c r="AG45" s="62">
        <v>1.18</v>
      </c>
      <c r="AH45" s="136">
        <f t="shared" si="15"/>
        <v>0.37894736842105259</v>
      </c>
      <c r="AI45" s="62">
        <v>1.21</v>
      </c>
      <c r="AJ45" s="136">
        <f t="shared" si="13"/>
        <v>0.36315789473684212</v>
      </c>
      <c r="AK45" s="136">
        <f t="shared" si="5"/>
        <v>0.47894736842105257</v>
      </c>
      <c r="AL45" s="85" t="s">
        <v>102</v>
      </c>
      <c r="AM45" s="76">
        <v>1</v>
      </c>
      <c r="AN45" s="72" t="s">
        <v>392</v>
      </c>
      <c r="AO45" s="72">
        <v>0.6</v>
      </c>
      <c r="AP45" s="72">
        <v>1.94</v>
      </c>
      <c r="AQ45" s="72">
        <v>1.94</v>
      </c>
      <c r="AR45" s="100">
        <f t="shared" si="14"/>
        <v>1.94</v>
      </c>
      <c r="AS45" s="103">
        <f t="shared" si="6"/>
        <v>0.69072164948453607</v>
      </c>
      <c r="AT45" s="142">
        <f t="shared" si="7"/>
        <v>0.61</v>
      </c>
      <c r="AU45" s="84" t="s">
        <v>101</v>
      </c>
      <c r="AV45" s="62">
        <v>52</v>
      </c>
      <c r="AW45" s="62">
        <v>0</v>
      </c>
      <c r="AX45" s="90">
        <v>0</v>
      </c>
      <c r="AY45" s="2">
        <v>0</v>
      </c>
      <c r="AZ45" s="61">
        <v>1</v>
      </c>
      <c r="BA45" s="2">
        <v>0</v>
      </c>
      <c r="BB45" s="62">
        <v>0</v>
      </c>
      <c r="BC45" s="62">
        <v>5.41</v>
      </c>
      <c r="BD45" s="62">
        <v>143</v>
      </c>
      <c r="BE45" s="62">
        <v>3.17</v>
      </c>
      <c r="BF45" s="62">
        <v>0.05</v>
      </c>
      <c r="BG45" s="62">
        <v>8.6</v>
      </c>
      <c r="BH45" s="62">
        <v>20</v>
      </c>
      <c r="BI45" s="62">
        <v>45.4</v>
      </c>
      <c r="BJ45" s="62">
        <v>84</v>
      </c>
      <c r="BK45" s="62">
        <v>369</v>
      </c>
      <c r="BL45" s="62">
        <v>69.063999999999993</v>
      </c>
      <c r="BM45" s="62">
        <v>0.59</v>
      </c>
      <c r="BN45" s="62">
        <v>0.03</v>
      </c>
      <c r="BO45" s="62">
        <v>2.76</v>
      </c>
      <c r="BP45" s="62">
        <v>0.91</v>
      </c>
      <c r="BQ45" s="62">
        <v>0.93</v>
      </c>
      <c r="BR45" s="63">
        <v>1.55</v>
      </c>
      <c r="BS45" s="62">
        <v>0.09</v>
      </c>
      <c r="BT45" s="62">
        <v>204</v>
      </c>
      <c r="BU45" s="63">
        <v>3.51</v>
      </c>
      <c r="BV45" s="63">
        <v>1.22</v>
      </c>
      <c r="BW45" s="116">
        <f t="shared" si="8"/>
        <v>2.8770491803278686</v>
      </c>
      <c r="BX45" s="116">
        <f t="shared" si="9"/>
        <v>167.21311475409837</v>
      </c>
      <c r="BY45" s="63">
        <v>14.7</v>
      </c>
      <c r="BZ45" s="63">
        <v>16</v>
      </c>
      <c r="CA45" s="62">
        <v>1</v>
      </c>
      <c r="CB45" s="62">
        <v>2</v>
      </c>
      <c r="CC45" s="62">
        <v>1</v>
      </c>
      <c r="CD45" s="62">
        <v>0</v>
      </c>
      <c r="CE45" s="83">
        <v>1</v>
      </c>
      <c r="CF45" s="21">
        <v>0</v>
      </c>
      <c r="CG45" s="83">
        <v>0</v>
      </c>
      <c r="CH45" s="62">
        <v>1</v>
      </c>
      <c r="CI45" s="62">
        <v>2</v>
      </c>
      <c r="CJ45" s="62">
        <v>2</v>
      </c>
      <c r="CK45" s="85" t="s">
        <v>102</v>
      </c>
      <c r="CL45" s="138">
        <v>0</v>
      </c>
      <c r="CM45" s="71">
        <v>5.31</v>
      </c>
      <c r="CN45" s="63">
        <v>70</v>
      </c>
      <c r="CO45" s="63">
        <v>3.46</v>
      </c>
      <c r="CP45" s="63">
        <v>0.03</v>
      </c>
      <c r="CQ45" s="63">
        <v>12</v>
      </c>
      <c r="CR45" s="63">
        <v>21</v>
      </c>
      <c r="CS45" s="63">
        <v>38.6</v>
      </c>
      <c r="CT45" s="63">
        <v>75</v>
      </c>
      <c r="CU45" s="63">
        <v>209</v>
      </c>
      <c r="CV45" s="63">
        <v>78.652000000000001</v>
      </c>
      <c r="CW45" s="63">
        <v>0.7</v>
      </c>
      <c r="CX45" s="63">
        <v>0.03</v>
      </c>
      <c r="CY45" s="63">
        <v>3.44</v>
      </c>
      <c r="CZ45" s="63">
        <v>1.38</v>
      </c>
      <c r="DA45" s="63">
        <v>1.24</v>
      </c>
      <c r="DB45" s="63">
        <v>1.52</v>
      </c>
      <c r="DC45" s="63">
        <v>2</v>
      </c>
      <c r="DD45" s="63">
        <v>203</v>
      </c>
      <c r="DE45" s="63">
        <v>3.5</v>
      </c>
      <c r="DF45" s="63">
        <v>1.3</v>
      </c>
      <c r="DG45" s="116">
        <f t="shared" si="10"/>
        <v>2.6923076923076921</v>
      </c>
      <c r="DH45" s="116">
        <f t="shared" si="11"/>
        <v>156.15384615384616</v>
      </c>
      <c r="DI45" s="63">
        <v>13.7</v>
      </c>
      <c r="DJ45" s="63">
        <v>9.6</v>
      </c>
    </row>
    <row r="46" spans="1:114">
      <c r="A46" s="2">
        <v>1</v>
      </c>
      <c r="B46" s="1">
        <v>3403922</v>
      </c>
      <c r="C46" t="s">
        <v>26</v>
      </c>
      <c r="D46" s="2">
        <v>2</v>
      </c>
      <c r="E46" s="2">
        <v>2019.01</v>
      </c>
      <c r="F46" s="106" t="s">
        <v>582</v>
      </c>
      <c r="G46" s="72">
        <v>2020.4</v>
      </c>
      <c r="H46" s="9">
        <v>4</v>
      </c>
      <c r="I46" s="15" t="s">
        <v>15</v>
      </c>
      <c r="J46" s="6">
        <v>0</v>
      </c>
      <c r="K46" s="7">
        <v>0</v>
      </c>
      <c r="L46" s="6">
        <v>1</v>
      </c>
      <c r="M46" s="6">
        <v>0</v>
      </c>
      <c r="N46" s="6">
        <v>0</v>
      </c>
      <c r="O46" t="s">
        <v>27</v>
      </c>
      <c r="P46" s="62">
        <v>0</v>
      </c>
      <c r="Q46" s="1" t="s">
        <v>338</v>
      </c>
      <c r="R46" s="30" t="s">
        <v>339</v>
      </c>
      <c r="S46" s="30">
        <v>1</v>
      </c>
      <c r="T46" s="30">
        <v>1</v>
      </c>
      <c r="U46" s="62">
        <v>3.5</v>
      </c>
      <c r="V46" s="62">
        <v>30</v>
      </c>
      <c r="W46" s="30">
        <v>6</v>
      </c>
      <c r="X46" s="30">
        <v>40</v>
      </c>
      <c r="Y46" s="2">
        <v>1</v>
      </c>
      <c r="Z46" s="57">
        <v>30</v>
      </c>
      <c r="AA46" s="57">
        <v>2.8</v>
      </c>
      <c r="AB46" s="57">
        <v>0.97</v>
      </c>
      <c r="AC46" s="139">
        <f t="shared" si="3"/>
        <v>0.65804935370152773</v>
      </c>
      <c r="AD46" s="57">
        <v>2.89</v>
      </c>
      <c r="AE46" s="57">
        <v>2.73</v>
      </c>
      <c r="AF46" s="117">
        <f t="shared" si="12"/>
        <v>2.8366666666666669</v>
      </c>
      <c r="AG46" s="57">
        <v>1.82</v>
      </c>
      <c r="AH46" s="136">
        <f t="shared" si="15"/>
        <v>0.3584018801410106</v>
      </c>
      <c r="AI46" s="57">
        <v>1.94</v>
      </c>
      <c r="AJ46" s="136">
        <f t="shared" si="13"/>
        <v>0.31609870740305535</v>
      </c>
      <c r="AK46" s="136">
        <f t="shared" si="5"/>
        <v>0.34195064629847238</v>
      </c>
      <c r="AL46" s="40" t="s">
        <v>15</v>
      </c>
      <c r="AM46" s="58">
        <v>1</v>
      </c>
      <c r="AN46" s="16" t="s">
        <v>337</v>
      </c>
      <c r="AO46" s="58">
        <v>0.94</v>
      </c>
      <c r="AP46" s="58">
        <v>3.08</v>
      </c>
      <c r="AQ46" s="58">
        <v>2.52</v>
      </c>
      <c r="AR46" s="100">
        <f t="shared" si="14"/>
        <v>2.8933333333333331</v>
      </c>
      <c r="AS46" s="103">
        <f t="shared" si="6"/>
        <v>0.6751152073732718</v>
      </c>
      <c r="AT46" s="142">
        <f t="shared" si="7"/>
        <v>1</v>
      </c>
      <c r="AU46" s="50">
        <v>2020.4</v>
      </c>
      <c r="AV46" s="2">
        <v>66</v>
      </c>
      <c r="AW46" s="2">
        <v>1</v>
      </c>
      <c r="AX46" s="90">
        <v>0</v>
      </c>
      <c r="AY46" s="2">
        <v>1</v>
      </c>
      <c r="AZ46" s="2">
        <v>1</v>
      </c>
      <c r="BA46" s="2">
        <v>0</v>
      </c>
      <c r="BB46" s="62">
        <v>0</v>
      </c>
      <c r="BC46" s="2">
        <v>6</v>
      </c>
      <c r="BD46" s="2">
        <v>195.5</v>
      </c>
      <c r="BE46" s="2">
        <v>3.18</v>
      </c>
      <c r="BF46" s="2">
        <v>0.2</v>
      </c>
      <c r="BG46" s="29">
        <v>10.77</v>
      </c>
      <c r="BH46" s="29">
        <v>24</v>
      </c>
      <c r="BI46" s="29">
        <v>43.6</v>
      </c>
      <c r="BJ46" s="29">
        <v>77</v>
      </c>
      <c r="BK46" s="29">
        <v>321</v>
      </c>
      <c r="BL46" s="29">
        <v>89.888999999999996</v>
      </c>
      <c r="BM46" s="29">
        <v>0.41</v>
      </c>
      <c r="BN46" s="29">
        <v>0.02</v>
      </c>
      <c r="BO46" s="29">
        <v>2.79</v>
      </c>
      <c r="BP46" s="29">
        <v>0.92</v>
      </c>
      <c r="BQ46" s="29">
        <v>1.37</v>
      </c>
      <c r="BR46" s="29">
        <v>1.07</v>
      </c>
      <c r="BS46" s="29">
        <v>0.61</v>
      </c>
      <c r="BT46" s="29">
        <v>131</v>
      </c>
      <c r="BU46" s="29">
        <v>2.52</v>
      </c>
      <c r="BV46" s="29">
        <v>2.2000000000000002</v>
      </c>
      <c r="BW46" s="116">
        <f t="shared" si="8"/>
        <v>1.1454545454545453</v>
      </c>
      <c r="BX46" s="116">
        <f t="shared" si="9"/>
        <v>59.54545454545454</v>
      </c>
      <c r="BY46" s="29">
        <v>15</v>
      </c>
      <c r="BZ46" s="29">
        <v>17.5</v>
      </c>
      <c r="CA46" s="29">
        <v>1</v>
      </c>
      <c r="CB46" s="29">
        <v>1</v>
      </c>
      <c r="CC46" s="29">
        <v>2</v>
      </c>
      <c r="CD46" s="62">
        <v>0</v>
      </c>
      <c r="CE46" s="29">
        <v>1</v>
      </c>
      <c r="CF46" s="21">
        <v>0</v>
      </c>
      <c r="CG46" s="83">
        <v>0</v>
      </c>
      <c r="CH46" s="29">
        <v>1</v>
      </c>
      <c r="CI46" s="29">
        <v>2</v>
      </c>
      <c r="CJ46" s="29">
        <v>2</v>
      </c>
      <c r="CK46" s="40" t="s">
        <v>15</v>
      </c>
      <c r="CL46" s="138">
        <v>0</v>
      </c>
      <c r="CM46" s="15">
        <v>5.7</v>
      </c>
      <c r="CN46" s="58">
        <v>1076</v>
      </c>
      <c r="CO46" s="15">
        <v>3.33</v>
      </c>
      <c r="CP46" s="15">
        <v>7.0000000000000007E-2</v>
      </c>
      <c r="CQ46" s="58">
        <v>11</v>
      </c>
      <c r="CR46" s="58">
        <v>39</v>
      </c>
      <c r="CS46" s="58">
        <v>70.2</v>
      </c>
      <c r="CT46" s="58">
        <v>70</v>
      </c>
      <c r="CU46" s="58">
        <v>252</v>
      </c>
      <c r="CV46" s="58">
        <v>92.825999999999993</v>
      </c>
      <c r="CW46" s="58">
        <v>33.78</v>
      </c>
      <c r="CX46" s="58">
        <v>0.04</v>
      </c>
      <c r="CY46" s="15">
        <v>2.75</v>
      </c>
      <c r="CZ46" s="15">
        <v>0.6</v>
      </c>
      <c r="DA46" s="15">
        <v>1.44</v>
      </c>
      <c r="DB46" s="15">
        <v>1.02</v>
      </c>
      <c r="DC46" s="15">
        <v>0.46100000000000002</v>
      </c>
      <c r="DD46" s="58">
        <v>119</v>
      </c>
      <c r="DE46" s="58">
        <v>3.22</v>
      </c>
      <c r="DF46" s="58">
        <v>1.21</v>
      </c>
      <c r="DG46" s="116">
        <f t="shared" si="10"/>
        <v>2.6611570247933884</v>
      </c>
      <c r="DH46" s="116">
        <f t="shared" si="11"/>
        <v>98.347107438016536</v>
      </c>
      <c r="DI46" s="58">
        <v>13.9</v>
      </c>
      <c r="DJ46" s="58">
        <v>17.7</v>
      </c>
    </row>
    <row r="47" spans="1:114">
      <c r="A47" s="2">
        <v>1</v>
      </c>
      <c r="B47" s="1">
        <v>3899758</v>
      </c>
      <c r="C47" t="s">
        <v>40</v>
      </c>
      <c r="D47" s="2" t="s">
        <v>307</v>
      </c>
      <c r="E47" s="2" t="s">
        <v>347</v>
      </c>
      <c r="F47" s="106">
        <v>4</v>
      </c>
      <c r="G47" s="72" t="s">
        <v>15</v>
      </c>
      <c r="H47" s="9">
        <v>7</v>
      </c>
      <c r="I47" s="15" t="s">
        <v>349</v>
      </c>
      <c r="J47" s="6">
        <v>0</v>
      </c>
      <c r="K47" s="7">
        <v>0</v>
      </c>
      <c r="L47" s="73">
        <v>0</v>
      </c>
      <c r="M47" s="6">
        <v>1</v>
      </c>
      <c r="N47" s="6">
        <v>0</v>
      </c>
      <c r="O47" t="s">
        <v>41</v>
      </c>
      <c r="P47" s="62">
        <v>0</v>
      </c>
      <c r="Q47" s="1" t="s">
        <v>348</v>
      </c>
      <c r="R47" s="57" t="s">
        <v>331</v>
      </c>
      <c r="S47" s="57">
        <v>1</v>
      </c>
      <c r="T47">
        <v>0</v>
      </c>
      <c r="U47" s="57">
        <v>3.5</v>
      </c>
      <c r="V47" s="57">
        <v>40</v>
      </c>
      <c r="W47" s="57">
        <v>8</v>
      </c>
      <c r="X47" s="57">
        <v>60</v>
      </c>
      <c r="Y47" s="2">
        <v>3</v>
      </c>
      <c r="Z47" s="57">
        <v>89</v>
      </c>
      <c r="AA47" s="57">
        <v>3.08</v>
      </c>
      <c r="AB47" s="57">
        <v>0.1</v>
      </c>
      <c r="AC47" s="139">
        <f t="shared" si="3"/>
        <v>0.96822033898305082</v>
      </c>
      <c r="AD47" s="57">
        <v>3.39</v>
      </c>
      <c r="AE47" s="57">
        <v>2.66</v>
      </c>
      <c r="AF47" s="117">
        <f t="shared" si="12"/>
        <v>3.1466666666666669</v>
      </c>
      <c r="AG47" s="57">
        <v>2.4900000000000002</v>
      </c>
      <c r="AH47" s="136">
        <f t="shared" si="15"/>
        <v>0.20868644067796616</v>
      </c>
      <c r="AI47" s="57">
        <v>2.6</v>
      </c>
      <c r="AJ47" s="136">
        <f t="shared" si="13"/>
        <v>0.17372881355932213</v>
      </c>
      <c r="AK47" s="136">
        <f t="shared" si="5"/>
        <v>0.7944915254237287</v>
      </c>
      <c r="AL47" s="40" t="s">
        <v>349</v>
      </c>
      <c r="AM47" s="76">
        <v>0</v>
      </c>
      <c r="AN47" s="76">
        <v>0</v>
      </c>
      <c r="AO47" s="58">
        <v>0.2</v>
      </c>
      <c r="AP47" s="58">
        <v>2.74</v>
      </c>
      <c r="AQ47" s="58">
        <v>2.78</v>
      </c>
      <c r="AR47" s="100">
        <f t="shared" si="14"/>
        <v>2.7533333333333334</v>
      </c>
      <c r="AS47" s="103">
        <f t="shared" si="6"/>
        <v>0.92736077481840196</v>
      </c>
      <c r="AT47" s="142">
        <f t="shared" si="7"/>
        <v>2.4</v>
      </c>
      <c r="AU47" s="50" t="s">
        <v>15</v>
      </c>
      <c r="AV47" s="2">
        <v>60</v>
      </c>
      <c r="AW47" s="62">
        <v>0</v>
      </c>
      <c r="AX47" s="90">
        <v>0</v>
      </c>
      <c r="AY47" s="2">
        <v>1</v>
      </c>
      <c r="AZ47" s="2">
        <v>1</v>
      </c>
      <c r="BA47" s="2">
        <v>0</v>
      </c>
      <c r="BB47" s="62">
        <v>0</v>
      </c>
      <c r="BC47" s="2">
        <v>6.4</v>
      </c>
      <c r="BD47" s="2">
        <v>8600</v>
      </c>
      <c r="BE47" s="2">
        <v>4.6100000000000003</v>
      </c>
      <c r="BF47" s="2">
        <v>0.09</v>
      </c>
      <c r="BG47" s="29">
        <v>4.4000000000000004</v>
      </c>
      <c r="BH47" s="29">
        <v>9</v>
      </c>
      <c r="BI47" s="29">
        <v>42</v>
      </c>
      <c r="BJ47" s="29">
        <v>615</v>
      </c>
      <c r="BK47" s="29">
        <v>355</v>
      </c>
      <c r="BL47" s="29">
        <v>5.8819999999999997</v>
      </c>
      <c r="BM47" s="29">
        <v>22.14</v>
      </c>
      <c r="BN47" s="29">
        <v>0.24</v>
      </c>
      <c r="BO47" s="29">
        <v>3.1</v>
      </c>
      <c r="BP47" s="29">
        <v>1.2</v>
      </c>
      <c r="BQ47" s="29">
        <v>0.8</v>
      </c>
      <c r="BR47" s="29">
        <v>2.58</v>
      </c>
      <c r="BS47" s="29">
        <v>0.3</v>
      </c>
      <c r="BT47" s="29">
        <v>297</v>
      </c>
      <c r="BU47" s="29">
        <v>5.59</v>
      </c>
      <c r="BV47" s="29">
        <v>2.06</v>
      </c>
      <c r="BW47" s="116">
        <f t="shared" si="8"/>
        <v>2.7135922330097086</v>
      </c>
      <c r="BX47" s="116">
        <f t="shared" si="9"/>
        <v>144.17475728155338</v>
      </c>
      <c r="BY47" s="29">
        <v>14.9</v>
      </c>
      <c r="BZ47" s="29">
        <v>15.6</v>
      </c>
      <c r="CA47" s="29">
        <v>1</v>
      </c>
      <c r="CB47" s="29">
        <v>2</v>
      </c>
      <c r="CC47" s="29">
        <v>1</v>
      </c>
      <c r="CD47" s="29">
        <v>1</v>
      </c>
      <c r="CE47" s="2">
        <v>0</v>
      </c>
      <c r="CF47" s="29">
        <v>1</v>
      </c>
      <c r="CG47" s="29">
        <v>1</v>
      </c>
      <c r="CH47" s="29">
        <v>1</v>
      </c>
      <c r="CI47" s="29">
        <v>2</v>
      </c>
      <c r="CJ47" s="29">
        <v>2</v>
      </c>
      <c r="CK47" s="40" t="s">
        <v>349</v>
      </c>
      <c r="CL47" s="138">
        <v>0</v>
      </c>
      <c r="CM47" s="15">
        <v>8.4</v>
      </c>
      <c r="CN47" s="58">
        <v>2580.16</v>
      </c>
      <c r="CO47" s="15">
        <v>3.45</v>
      </c>
      <c r="CP47" s="15">
        <v>0.12</v>
      </c>
      <c r="CQ47" s="58">
        <v>8.6999999999999993</v>
      </c>
      <c r="CR47" s="58">
        <v>20</v>
      </c>
      <c r="CS47" s="58">
        <v>43.7</v>
      </c>
      <c r="CT47" s="58">
        <v>451.8</v>
      </c>
      <c r="CU47" s="58">
        <v>279</v>
      </c>
      <c r="CV47" s="58">
        <v>8.48</v>
      </c>
      <c r="CW47" s="58">
        <v>12.55</v>
      </c>
      <c r="CX47" s="58">
        <v>0.05</v>
      </c>
      <c r="CY47" s="15">
        <v>2.92</v>
      </c>
      <c r="CZ47" s="15">
        <v>3.58</v>
      </c>
      <c r="DA47" s="15">
        <v>0.72</v>
      </c>
      <c r="DB47" s="15">
        <v>0.88</v>
      </c>
      <c r="DC47" s="15">
        <v>0.2</v>
      </c>
      <c r="DD47" s="15">
        <v>199</v>
      </c>
      <c r="DE47" s="15">
        <v>4.5999999999999996</v>
      </c>
      <c r="DF47" s="15">
        <v>2.0299999999999998</v>
      </c>
      <c r="DG47" s="116">
        <f t="shared" si="10"/>
        <v>2.2660098522167487</v>
      </c>
      <c r="DH47" s="116">
        <f t="shared" si="11"/>
        <v>98.02955665024632</v>
      </c>
      <c r="DI47" s="15">
        <v>16.3</v>
      </c>
      <c r="DJ47" s="15">
        <v>16</v>
      </c>
    </row>
    <row r="48" spans="1:114">
      <c r="A48" s="2">
        <v>1</v>
      </c>
      <c r="B48" s="1">
        <v>3317980</v>
      </c>
      <c r="C48" t="s">
        <v>246</v>
      </c>
      <c r="D48" s="2">
        <v>2</v>
      </c>
      <c r="E48" s="31" t="s">
        <v>311</v>
      </c>
      <c r="F48" s="106">
        <v>120</v>
      </c>
      <c r="G48" s="66" t="s">
        <v>247</v>
      </c>
      <c r="H48" s="9">
        <v>11</v>
      </c>
      <c r="I48" s="16" t="s">
        <v>248</v>
      </c>
      <c r="J48" s="6">
        <v>1</v>
      </c>
      <c r="K48" s="7">
        <v>0</v>
      </c>
      <c r="L48" s="73">
        <v>0</v>
      </c>
      <c r="M48" s="6">
        <v>1</v>
      </c>
      <c r="N48" s="6">
        <v>0</v>
      </c>
      <c r="O48" t="s">
        <v>193</v>
      </c>
      <c r="P48" s="105" t="s">
        <v>581</v>
      </c>
      <c r="Q48" s="1" t="s">
        <v>312</v>
      </c>
      <c r="R48" t="s">
        <v>299</v>
      </c>
      <c r="S48">
        <v>0</v>
      </c>
      <c r="T48">
        <v>0</v>
      </c>
      <c r="U48">
        <v>3</v>
      </c>
      <c r="V48">
        <v>30</v>
      </c>
      <c r="W48" s="30">
        <v>7</v>
      </c>
      <c r="X48" s="30">
        <v>60</v>
      </c>
      <c r="Y48" s="2">
        <v>2</v>
      </c>
      <c r="Z48">
        <v>39</v>
      </c>
      <c r="AA48">
        <v>3.12</v>
      </c>
      <c r="AB48">
        <v>0</v>
      </c>
      <c r="AC48" s="139">
        <f t="shared" si="3"/>
        <v>1</v>
      </c>
      <c r="AD48">
        <v>2.5499999999999998</v>
      </c>
      <c r="AE48">
        <v>2.16</v>
      </c>
      <c r="AF48" s="117">
        <f t="shared" si="12"/>
        <v>2.42</v>
      </c>
      <c r="AG48">
        <v>1.07</v>
      </c>
      <c r="AH48" s="136">
        <f t="shared" si="15"/>
        <v>0.55785123966942152</v>
      </c>
      <c r="AI48">
        <v>1.1000000000000001</v>
      </c>
      <c r="AJ48" s="136">
        <f t="shared" si="13"/>
        <v>0.54545454545454541</v>
      </c>
      <c r="AK48" s="136">
        <f t="shared" si="5"/>
        <v>0.45454545454545459</v>
      </c>
      <c r="AL48" s="41" t="s">
        <v>248</v>
      </c>
      <c r="AM48" s="16">
        <v>1</v>
      </c>
      <c r="AN48" s="16">
        <v>1</v>
      </c>
      <c r="AO48" s="16">
        <v>0</v>
      </c>
      <c r="AP48" s="16">
        <v>3.11</v>
      </c>
      <c r="AQ48" s="16">
        <v>2.5</v>
      </c>
      <c r="AR48" s="100">
        <f t="shared" si="14"/>
        <v>2.9066666666666667</v>
      </c>
      <c r="AS48" s="103">
        <f t="shared" si="6"/>
        <v>1</v>
      </c>
      <c r="AT48" s="142">
        <f t="shared" si="7"/>
        <v>1.1000000000000001</v>
      </c>
      <c r="AU48" s="49" t="s">
        <v>247</v>
      </c>
      <c r="AV48" s="2">
        <v>75</v>
      </c>
      <c r="AW48" s="62">
        <v>0</v>
      </c>
      <c r="AX48" s="2">
        <v>1</v>
      </c>
      <c r="AY48" s="2">
        <v>0</v>
      </c>
      <c r="AZ48" s="62">
        <v>0</v>
      </c>
      <c r="BA48" s="2">
        <v>0</v>
      </c>
      <c r="BB48" s="62">
        <v>0</v>
      </c>
      <c r="BC48" s="2">
        <v>5.8</v>
      </c>
      <c r="BD48" s="2">
        <v>71.33</v>
      </c>
      <c r="BE48" s="2">
        <v>3.07</v>
      </c>
      <c r="BF48" s="2">
        <v>0.29199999999999998</v>
      </c>
      <c r="BG48">
        <v>10.3</v>
      </c>
      <c r="BH48">
        <v>31</v>
      </c>
      <c r="BI48">
        <v>38.299999999999997</v>
      </c>
      <c r="BJ48">
        <v>67</v>
      </c>
      <c r="BK48">
        <v>259</v>
      </c>
      <c r="BL48">
        <v>77.234999999999999</v>
      </c>
      <c r="BM48">
        <v>3.63</v>
      </c>
      <c r="BN48">
        <v>0.02</v>
      </c>
      <c r="BO48">
        <v>4.88</v>
      </c>
      <c r="BP48">
        <v>1.05</v>
      </c>
      <c r="BQ48">
        <v>1.34</v>
      </c>
      <c r="BR48">
        <v>3.41</v>
      </c>
      <c r="BS48">
        <v>0.97</v>
      </c>
      <c r="BT48">
        <v>217</v>
      </c>
      <c r="BU48">
        <v>8.23</v>
      </c>
      <c r="BV48">
        <v>0.71</v>
      </c>
      <c r="BW48" s="116">
        <f t="shared" si="8"/>
        <v>11.59154929577465</v>
      </c>
      <c r="BX48" s="116">
        <f t="shared" si="9"/>
        <v>305.63380281690144</v>
      </c>
      <c r="BY48">
        <v>14</v>
      </c>
      <c r="BZ48">
        <v>16.5</v>
      </c>
      <c r="CA48" s="2">
        <v>1</v>
      </c>
      <c r="CB48" s="2">
        <v>1</v>
      </c>
      <c r="CC48" s="2">
        <v>1</v>
      </c>
      <c r="CD48" s="2">
        <v>1</v>
      </c>
      <c r="CE48" s="2">
        <v>0</v>
      </c>
      <c r="CF48" s="21">
        <v>0</v>
      </c>
      <c r="CG48" s="83">
        <v>0</v>
      </c>
      <c r="CH48" s="2">
        <v>1</v>
      </c>
      <c r="CI48" s="2">
        <v>2</v>
      </c>
      <c r="CJ48" s="2">
        <v>2</v>
      </c>
      <c r="CK48" s="41" t="s">
        <v>248</v>
      </c>
      <c r="CL48" s="138">
        <v>0</v>
      </c>
      <c r="CM48" s="15">
        <v>6.1</v>
      </c>
      <c r="CN48" s="15">
        <v>655</v>
      </c>
      <c r="CO48" s="32">
        <v>3.08</v>
      </c>
      <c r="CP48" s="32">
        <v>0.32</v>
      </c>
      <c r="CQ48" s="15">
        <v>13.2</v>
      </c>
      <c r="CR48" s="15">
        <v>18</v>
      </c>
      <c r="CS48" s="15">
        <v>36.5</v>
      </c>
      <c r="CT48" s="15">
        <v>71</v>
      </c>
      <c r="CU48" s="15">
        <v>296</v>
      </c>
      <c r="CV48" s="15">
        <v>71.501999999999995</v>
      </c>
      <c r="CW48" s="15">
        <v>1.56</v>
      </c>
      <c r="CX48">
        <v>3.7999999999999999E-2</v>
      </c>
      <c r="CY48" s="15">
        <v>3.3</v>
      </c>
      <c r="CZ48" s="15">
        <v>0.99</v>
      </c>
      <c r="DA48" s="15">
        <v>1.25</v>
      </c>
      <c r="DB48" s="15">
        <v>1.77</v>
      </c>
      <c r="DC48" s="15">
        <v>1.145</v>
      </c>
      <c r="DD48">
        <v>181</v>
      </c>
      <c r="DE48">
        <v>2.3199999999999998</v>
      </c>
      <c r="DF48">
        <v>1.18</v>
      </c>
      <c r="DG48" s="116">
        <f t="shared" si="10"/>
        <v>1.9661016949152541</v>
      </c>
      <c r="DH48" s="116">
        <f t="shared" si="11"/>
        <v>153.38983050847457</v>
      </c>
      <c r="DI48">
        <v>15</v>
      </c>
      <c r="DJ48">
        <v>16.3</v>
      </c>
    </row>
    <row r="49" spans="1:114">
      <c r="A49" s="62">
        <v>1</v>
      </c>
      <c r="B49" s="59">
        <v>2011731</v>
      </c>
      <c r="C49" s="63" t="s">
        <v>192</v>
      </c>
      <c r="D49" s="62" t="s">
        <v>328</v>
      </c>
      <c r="E49" s="62" t="s">
        <v>329</v>
      </c>
      <c r="F49" s="108">
        <v>50</v>
      </c>
      <c r="G49" s="72" t="s">
        <v>327</v>
      </c>
      <c r="H49" s="124">
        <v>17</v>
      </c>
      <c r="I49" s="72" t="s">
        <v>220</v>
      </c>
      <c r="J49" s="61">
        <v>1</v>
      </c>
      <c r="K49" s="7">
        <v>0</v>
      </c>
      <c r="L49" s="73">
        <v>0</v>
      </c>
      <c r="M49" s="61">
        <v>1</v>
      </c>
      <c r="N49" s="6">
        <v>0</v>
      </c>
      <c r="O49" s="63" t="s">
        <v>193</v>
      </c>
      <c r="P49" s="62">
        <v>0</v>
      </c>
      <c r="Q49" s="59" t="s">
        <v>330</v>
      </c>
      <c r="R49" s="62" t="s">
        <v>331</v>
      </c>
      <c r="S49" s="62">
        <v>1</v>
      </c>
      <c r="T49">
        <v>0</v>
      </c>
      <c r="U49" s="62">
        <v>3</v>
      </c>
      <c r="V49" s="62">
        <v>30</v>
      </c>
      <c r="W49" s="62">
        <v>8</v>
      </c>
      <c r="X49" s="62">
        <v>60</v>
      </c>
      <c r="Y49" s="62">
        <v>1</v>
      </c>
      <c r="Z49" s="62">
        <v>3</v>
      </c>
      <c r="AA49" s="62">
        <v>3.5</v>
      </c>
      <c r="AB49" s="62">
        <v>0</v>
      </c>
      <c r="AC49" s="139">
        <f t="shared" si="3"/>
        <v>1</v>
      </c>
      <c r="AD49" s="62">
        <v>3.13</v>
      </c>
      <c r="AE49" s="62">
        <v>2.4300000000000002</v>
      </c>
      <c r="AF49" s="117">
        <f t="shared" si="12"/>
        <v>2.8966666666666665</v>
      </c>
      <c r="AG49" s="62">
        <v>2.44</v>
      </c>
      <c r="AH49" s="136">
        <f t="shared" si="15"/>
        <v>0.15765247410817029</v>
      </c>
      <c r="AI49" s="62">
        <v>2.6</v>
      </c>
      <c r="AJ49" s="136">
        <f t="shared" si="13"/>
        <v>0.10241657077100108</v>
      </c>
      <c r="AK49" s="136">
        <f t="shared" si="5"/>
        <v>0.89758342922899892</v>
      </c>
      <c r="AL49" s="75" t="s">
        <v>220</v>
      </c>
      <c r="AM49" s="72">
        <v>1</v>
      </c>
      <c r="AN49" s="72">
        <v>1</v>
      </c>
      <c r="AO49" s="72">
        <v>0</v>
      </c>
      <c r="AP49" s="72">
        <v>3.13</v>
      </c>
      <c r="AQ49" s="72">
        <v>2.4300000000000002</v>
      </c>
      <c r="AR49" s="100">
        <f t="shared" si="14"/>
        <v>2.8966666666666665</v>
      </c>
      <c r="AS49" s="103">
        <f t="shared" si="6"/>
        <v>1</v>
      </c>
      <c r="AT49" s="142">
        <f t="shared" si="7"/>
        <v>2.6</v>
      </c>
      <c r="AU49" s="74" t="s">
        <v>327</v>
      </c>
      <c r="AV49" s="62">
        <v>43</v>
      </c>
      <c r="AW49" s="62">
        <v>1</v>
      </c>
      <c r="AX49" s="90">
        <v>0</v>
      </c>
      <c r="AY49" s="2">
        <v>0</v>
      </c>
      <c r="AZ49" s="62">
        <v>0</v>
      </c>
      <c r="BA49" s="2">
        <v>0</v>
      </c>
      <c r="BB49" s="62">
        <v>0</v>
      </c>
      <c r="BC49" s="62">
        <v>6.16</v>
      </c>
      <c r="BD49" s="62">
        <v>91</v>
      </c>
      <c r="BE49" s="62">
        <v>1.97</v>
      </c>
      <c r="BF49" s="62">
        <v>3.5000000000000003E-2</v>
      </c>
      <c r="BG49" s="62">
        <v>13.2</v>
      </c>
      <c r="BH49" s="62">
        <v>28</v>
      </c>
      <c r="BI49" s="62">
        <v>70</v>
      </c>
      <c r="BJ49" s="62">
        <v>66</v>
      </c>
      <c r="BK49" s="62">
        <v>264</v>
      </c>
      <c r="BL49" s="62">
        <v>112.56100000000001</v>
      </c>
      <c r="BM49" s="62">
        <v>0.17</v>
      </c>
      <c r="BN49" s="62">
        <v>0.02</v>
      </c>
      <c r="BO49" s="62">
        <v>3.72</v>
      </c>
      <c r="BP49" s="62">
        <v>1.01</v>
      </c>
      <c r="BQ49" s="62">
        <v>2.06</v>
      </c>
      <c r="BR49" s="62">
        <v>1.63</v>
      </c>
      <c r="BS49" s="62">
        <v>7.0000000000000007E-2</v>
      </c>
      <c r="BT49" s="62">
        <v>126</v>
      </c>
      <c r="BU49" s="62">
        <v>3.89</v>
      </c>
      <c r="BV49" s="62">
        <v>1.68</v>
      </c>
      <c r="BW49" s="116">
        <f t="shared" si="8"/>
        <v>2.3154761904761907</v>
      </c>
      <c r="BX49" s="116">
        <f t="shared" si="9"/>
        <v>75</v>
      </c>
      <c r="BY49" s="62">
        <v>12.9</v>
      </c>
      <c r="BZ49" s="62">
        <v>16.5</v>
      </c>
      <c r="CA49" s="62">
        <v>1</v>
      </c>
      <c r="CB49" s="62">
        <v>2</v>
      </c>
      <c r="CC49" s="62">
        <v>1</v>
      </c>
      <c r="CD49" s="62">
        <v>0</v>
      </c>
      <c r="CE49" s="2">
        <v>0</v>
      </c>
      <c r="CF49" s="21">
        <v>0</v>
      </c>
      <c r="CG49" s="83">
        <v>0</v>
      </c>
      <c r="CH49" s="62">
        <v>1</v>
      </c>
      <c r="CI49" s="62">
        <v>2</v>
      </c>
      <c r="CJ49" s="62">
        <v>2</v>
      </c>
      <c r="CK49" s="75" t="s">
        <v>220</v>
      </c>
      <c r="CL49" s="138">
        <v>0</v>
      </c>
      <c r="CM49" s="72">
        <v>5.8</v>
      </c>
      <c r="CN49" s="66">
        <v>60</v>
      </c>
      <c r="CO49" s="63">
        <v>2.89</v>
      </c>
      <c r="CP49" s="63">
        <v>0.03</v>
      </c>
      <c r="CQ49" s="63">
        <v>7.2</v>
      </c>
      <c r="CR49" s="63">
        <v>32</v>
      </c>
      <c r="CS49" s="63">
        <v>46.6</v>
      </c>
      <c r="CT49" s="63">
        <v>84</v>
      </c>
      <c r="CU49" s="63">
        <v>266</v>
      </c>
      <c r="CV49" s="63">
        <v>95.581000000000003</v>
      </c>
      <c r="CW49" s="63">
        <v>1.42</v>
      </c>
      <c r="CX49" s="66">
        <v>1E-3</v>
      </c>
      <c r="CY49" s="66">
        <v>3.8</v>
      </c>
      <c r="CZ49" s="66">
        <v>0.73</v>
      </c>
      <c r="DA49" s="66">
        <v>1.81</v>
      </c>
      <c r="DB49" s="66">
        <v>1.84</v>
      </c>
      <c r="DC49" s="66">
        <v>0.09</v>
      </c>
      <c r="DD49" s="63">
        <v>132</v>
      </c>
      <c r="DE49" s="63">
        <v>3.37</v>
      </c>
      <c r="DF49" s="63">
        <v>1.66</v>
      </c>
      <c r="DG49" s="116">
        <f t="shared" si="10"/>
        <v>2.0301204819277112</v>
      </c>
      <c r="DH49" s="116">
        <f t="shared" si="11"/>
        <v>79.518072289156635</v>
      </c>
      <c r="DI49" s="63">
        <v>12.8</v>
      </c>
      <c r="DJ49" s="63">
        <v>16.8</v>
      </c>
    </row>
    <row r="50" spans="1:114">
      <c r="A50" s="2">
        <v>1</v>
      </c>
      <c r="B50" s="1">
        <v>3262018</v>
      </c>
      <c r="C50" s="1" t="s">
        <v>77</v>
      </c>
      <c r="D50" s="2">
        <v>2</v>
      </c>
      <c r="E50" s="2">
        <v>2018.03</v>
      </c>
      <c r="F50" s="109" t="s">
        <v>594</v>
      </c>
      <c r="G50" s="71" t="s">
        <v>78</v>
      </c>
      <c r="H50" s="120">
        <v>13</v>
      </c>
      <c r="I50" s="14" t="s">
        <v>79</v>
      </c>
      <c r="J50" s="6">
        <v>0</v>
      </c>
      <c r="K50" s="7">
        <v>0</v>
      </c>
      <c r="L50" s="73">
        <v>0</v>
      </c>
      <c r="M50" s="6">
        <v>1</v>
      </c>
      <c r="N50" s="6">
        <v>0</v>
      </c>
      <c r="O50" s="4" t="s">
        <v>17</v>
      </c>
      <c r="P50" s="62">
        <v>0</v>
      </c>
      <c r="Q50" s="1" t="s">
        <v>367</v>
      </c>
      <c r="R50" s="2" t="s">
        <v>299</v>
      </c>
      <c r="S50">
        <v>0</v>
      </c>
      <c r="T50">
        <v>0</v>
      </c>
      <c r="U50" s="57">
        <v>4</v>
      </c>
      <c r="V50" s="57">
        <v>20</v>
      </c>
      <c r="W50" s="57">
        <v>10</v>
      </c>
      <c r="X50" s="57">
        <v>45</v>
      </c>
      <c r="Y50" s="2">
        <v>2</v>
      </c>
      <c r="Z50" s="57">
        <v>63</v>
      </c>
      <c r="AA50" s="57">
        <v>3.5</v>
      </c>
      <c r="AB50" s="57">
        <v>1.42</v>
      </c>
      <c r="AC50" s="139">
        <f t="shared" si="3"/>
        <v>0.58999037536092391</v>
      </c>
      <c r="AD50" s="57">
        <v>3.49</v>
      </c>
      <c r="AE50" s="57">
        <v>3.41</v>
      </c>
      <c r="AF50" s="117">
        <f t="shared" si="12"/>
        <v>3.4633333333333334</v>
      </c>
      <c r="AG50" s="57">
        <v>1.76</v>
      </c>
      <c r="AH50" s="136">
        <f t="shared" si="15"/>
        <v>0.49181905678537052</v>
      </c>
      <c r="AI50" s="57">
        <v>1.82</v>
      </c>
      <c r="AJ50" s="136">
        <f t="shared" si="13"/>
        <v>0.47449470644850822</v>
      </c>
      <c r="AK50" s="136">
        <f t="shared" si="5"/>
        <v>0.11549566891241569</v>
      </c>
      <c r="AL50" s="42" t="s">
        <v>79</v>
      </c>
      <c r="AM50" s="58">
        <v>1</v>
      </c>
      <c r="AN50" s="58">
        <v>1</v>
      </c>
      <c r="AO50" s="58">
        <v>1.69</v>
      </c>
      <c r="AP50" s="58">
        <v>3.61</v>
      </c>
      <c r="AQ50" s="58">
        <v>3.33</v>
      </c>
      <c r="AR50" s="100">
        <f t="shared" si="14"/>
        <v>3.5166666666666666</v>
      </c>
      <c r="AS50" s="103">
        <f t="shared" si="6"/>
        <v>0.51943127962085311</v>
      </c>
      <c r="AT50" s="142">
        <f t="shared" si="7"/>
        <v>0.13000000000000012</v>
      </c>
      <c r="AU50" s="51" t="s">
        <v>78</v>
      </c>
      <c r="AV50" s="2">
        <v>66</v>
      </c>
      <c r="AW50" s="62">
        <v>0</v>
      </c>
      <c r="AX50" s="90">
        <v>0</v>
      </c>
      <c r="AY50" s="2">
        <v>0</v>
      </c>
      <c r="AZ50" s="62">
        <v>0</v>
      </c>
      <c r="BA50" s="2">
        <v>0</v>
      </c>
      <c r="BB50" s="62">
        <v>0</v>
      </c>
      <c r="BC50" s="2">
        <v>5.8</v>
      </c>
      <c r="BD50" s="2">
        <v>1335</v>
      </c>
      <c r="BE50" s="2">
        <v>2.75</v>
      </c>
      <c r="BF50" s="2">
        <v>0.129</v>
      </c>
      <c r="BG50" s="2">
        <v>11.6</v>
      </c>
      <c r="BH50" s="2">
        <v>30</v>
      </c>
      <c r="BI50" s="2">
        <v>41.2</v>
      </c>
      <c r="BJ50" s="2">
        <v>71</v>
      </c>
      <c r="BK50" s="2">
        <v>292</v>
      </c>
      <c r="BL50" s="2">
        <v>76.704999999999998</v>
      </c>
      <c r="BM50" s="2">
        <v>0.54</v>
      </c>
      <c r="BN50" s="2">
        <v>0.05</v>
      </c>
      <c r="BO50" s="2">
        <v>4.67</v>
      </c>
      <c r="BP50" s="2">
        <v>0.99</v>
      </c>
      <c r="BQ50" s="2">
        <v>1.63</v>
      </c>
      <c r="BR50" s="2">
        <v>2.61</v>
      </c>
      <c r="BS50" s="2">
        <v>0.22</v>
      </c>
      <c r="BT50" s="2">
        <v>189</v>
      </c>
      <c r="BU50" s="2">
        <v>2.17</v>
      </c>
      <c r="BV50" s="2">
        <v>1.95</v>
      </c>
      <c r="BW50" s="116">
        <f t="shared" si="8"/>
        <v>1.1128205128205129</v>
      </c>
      <c r="BX50" s="116">
        <f t="shared" si="9"/>
        <v>96.92307692307692</v>
      </c>
      <c r="BY50" s="2">
        <v>13.4</v>
      </c>
      <c r="BZ50" s="2">
        <v>16</v>
      </c>
      <c r="CA50" s="2">
        <v>1</v>
      </c>
      <c r="CB50" s="2">
        <v>2</v>
      </c>
      <c r="CC50" s="2">
        <v>1</v>
      </c>
      <c r="CD50" s="62">
        <v>0</v>
      </c>
      <c r="CE50" s="2">
        <v>1</v>
      </c>
      <c r="CF50" s="2">
        <v>1</v>
      </c>
      <c r="CG50" s="2">
        <v>1</v>
      </c>
      <c r="CH50" s="2">
        <v>1</v>
      </c>
      <c r="CI50" s="2">
        <v>2</v>
      </c>
      <c r="CJ50" s="2">
        <v>2</v>
      </c>
      <c r="CK50" s="42" t="s">
        <v>79</v>
      </c>
      <c r="CL50" s="138">
        <v>0</v>
      </c>
      <c r="CM50" s="14">
        <v>5.76</v>
      </c>
      <c r="CN50" s="15">
        <v>1340.51</v>
      </c>
      <c r="CO50" s="15">
        <v>3.43</v>
      </c>
      <c r="CP50" s="15">
        <v>0.06</v>
      </c>
      <c r="CQ50" s="15">
        <v>15.8</v>
      </c>
      <c r="CR50" s="15">
        <v>24</v>
      </c>
      <c r="CS50" s="15">
        <v>42.6</v>
      </c>
      <c r="CT50" s="15">
        <v>84</v>
      </c>
      <c r="CU50" s="15">
        <v>369</v>
      </c>
      <c r="CV50" s="15">
        <v>62.156999999999996</v>
      </c>
      <c r="CW50">
        <v>0.1</v>
      </c>
      <c r="CX50" s="15">
        <v>0.03</v>
      </c>
      <c r="CY50" s="15">
        <v>5</v>
      </c>
      <c r="CZ50" s="15">
        <v>1.26</v>
      </c>
      <c r="DA50" s="15">
        <v>1.46</v>
      </c>
      <c r="DB50" s="15">
        <v>2.63</v>
      </c>
      <c r="DC50" s="15">
        <v>0.21</v>
      </c>
      <c r="DD50" s="15">
        <v>202</v>
      </c>
      <c r="DE50" s="15">
        <v>2.7</v>
      </c>
      <c r="DF50" s="15">
        <v>3.23</v>
      </c>
      <c r="DG50" s="116">
        <f t="shared" si="10"/>
        <v>0.83591331269349856</v>
      </c>
      <c r="DH50" s="116">
        <f t="shared" si="11"/>
        <v>62.538699690402474</v>
      </c>
      <c r="DI50" s="15">
        <v>13.8</v>
      </c>
      <c r="DJ50" s="15">
        <v>16.149999999999999</v>
      </c>
    </row>
    <row r="51" spans="1:114" s="18" customFormat="1">
      <c r="A51" s="62">
        <v>1</v>
      </c>
      <c r="B51" s="59">
        <v>2928154</v>
      </c>
      <c r="C51" s="63" t="s">
        <v>91</v>
      </c>
      <c r="D51" s="62" t="s">
        <v>363</v>
      </c>
      <c r="E51" s="62" t="s">
        <v>381</v>
      </c>
      <c r="F51" s="108">
        <v>14</v>
      </c>
      <c r="G51" s="72" t="s">
        <v>382</v>
      </c>
      <c r="H51" s="124">
        <v>5</v>
      </c>
      <c r="I51" s="72" t="s">
        <v>383</v>
      </c>
      <c r="J51" s="6">
        <v>0</v>
      </c>
      <c r="K51" s="7">
        <v>0</v>
      </c>
      <c r="L51" s="73">
        <v>0</v>
      </c>
      <c r="M51" s="61">
        <v>1</v>
      </c>
      <c r="N51" s="6">
        <v>0</v>
      </c>
      <c r="O51" s="63" t="s">
        <v>7</v>
      </c>
      <c r="P51" s="62">
        <v>0</v>
      </c>
      <c r="Q51" s="59" t="s">
        <v>366</v>
      </c>
      <c r="R51" s="62" t="s">
        <v>299</v>
      </c>
      <c r="S51">
        <v>0</v>
      </c>
      <c r="T51">
        <v>0</v>
      </c>
      <c r="U51" s="62">
        <v>3.5</v>
      </c>
      <c r="V51" s="62">
        <v>30</v>
      </c>
      <c r="W51" s="62">
        <v>8</v>
      </c>
      <c r="X51" s="62">
        <v>60</v>
      </c>
      <c r="Y51" s="62">
        <v>2</v>
      </c>
      <c r="Z51" s="62">
        <v>60</v>
      </c>
      <c r="AA51" s="62">
        <v>2.75</v>
      </c>
      <c r="AB51" s="62">
        <v>0.1</v>
      </c>
      <c r="AC51" s="139">
        <f t="shared" si="3"/>
        <v>0.95633187772925765</v>
      </c>
      <c r="AD51" s="62">
        <v>2.35</v>
      </c>
      <c r="AE51" s="62">
        <v>2.17</v>
      </c>
      <c r="AF51" s="117">
        <f t="shared" si="12"/>
        <v>2.29</v>
      </c>
      <c r="AG51" s="62">
        <v>1.54</v>
      </c>
      <c r="AH51" s="136">
        <f t="shared" si="15"/>
        <v>0.32751091703056767</v>
      </c>
      <c r="AI51" s="62">
        <v>2.16</v>
      </c>
      <c r="AJ51" s="136">
        <f t="shared" si="13"/>
        <v>5.6768558951964976E-2</v>
      </c>
      <c r="AK51" s="136">
        <f t="shared" si="5"/>
        <v>0.89956331877729268</v>
      </c>
      <c r="AL51" s="75" t="s">
        <v>383</v>
      </c>
      <c r="AM51" s="72">
        <v>1</v>
      </c>
      <c r="AN51" s="66" t="s">
        <v>337</v>
      </c>
      <c r="AO51" s="72">
        <v>0</v>
      </c>
      <c r="AP51" s="72">
        <v>2.09</v>
      </c>
      <c r="AQ51" s="72">
        <v>2.04</v>
      </c>
      <c r="AR51" s="100">
        <f t="shared" si="14"/>
        <v>2.0733333333333333</v>
      </c>
      <c r="AS51" s="103">
        <f t="shared" si="6"/>
        <v>1</v>
      </c>
      <c r="AT51" s="142">
        <f t="shared" si="7"/>
        <v>2.16</v>
      </c>
      <c r="AU51" s="74" t="s">
        <v>382</v>
      </c>
      <c r="AV51" s="62">
        <v>59</v>
      </c>
      <c r="AW51" s="62">
        <v>0</v>
      </c>
      <c r="AX51" s="90">
        <v>0</v>
      </c>
      <c r="AY51" s="2">
        <v>0</v>
      </c>
      <c r="AZ51" s="62">
        <v>0</v>
      </c>
      <c r="BA51" s="2">
        <v>0</v>
      </c>
      <c r="BB51" s="62">
        <v>0</v>
      </c>
      <c r="BC51" s="62">
        <v>5.59</v>
      </c>
      <c r="BD51" s="62">
        <v>419</v>
      </c>
      <c r="BE51" s="62">
        <v>2.73</v>
      </c>
      <c r="BF51" s="62">
        <v>3.2000000000000001E-2</v>
      </c>
      <c r="BG51" s="62">
        <v>7.4</v>
      </c>
      <c r="BH51" s="62">
        <v>28</v>
      </c>
      <c r="BI51" s="62">
        <v>38.299999999999997</v>
      </c>
      <c r="BJ51" s="62">
        <v>60</v>
      </c>
      <c r="BK51" s="62">
        <v>247</v>
      </c>
      <c r="BL51" s="62">
        <v>96.111999999999995</v>
      </c>
      <c r="BM51" s="62">
        <v>0.9</v>
      </c>
      <c r="BN51" s="62">
        <v>0.02</v>
      </c>
      <c r="BO51" s="62">
        <v>2.4</v>
      </c>
      <c r="BP51" s="62">
        <v>0.71</v>
      </c>
      <c r="BQ51" s="62">
        <v>1.29</v>
      </c>
      <c r="BR51" s="62">
        <v>1.07</v>
      </c>
      <c r="BS51" s="62">
        <v>0.5</v>
      </c>
      <c r="BT51" s="62">
        <v>142</v>
      </c>
      <c r="BU51" s="63">
        <v>2.59</v>
      </c>
      <c r="BV51" s="63">
        <v>1.23</v>
      </c>
      <c r="BW51" s="116">
        <f t="shared" si="8"/>
        <v>2.1056910569105689</v>
      </c>
      <c r="BX51" s="116">
        <f t="shared" si="9"/>
        <v>115.44715447154472</v>
      </c>
      <c r="BY51" s="63">
        <v>13.8</v>
      </c>
      <c r="BZ51" s="63">
        <v>18.399999999999999</v>
      </c>
      <c r="CA51" s="62">
        <v>1</v>
      </c>
      <c r="CB51" s="62">
        <v>1</v>
      </c>
      <c r="CC51" s="62">
        <v>2</v>
      </c>
      <c r="CD51" s="62">
        <v>0</v>
      </c>
      <c r="CE51" s="2">
        <v>0</v>
      </c>
      <c r="CF51" s="21">
        <v>0</v>
      </c>
      <c r="CG51" s="83">
        <v>0</v>
      </c>
      <c r="CH51" s="62">
        <v>1</v>
      </c>
      <c r="CI51" s="62">
        <v>2</v>
      </c>
      <c r="CJ51" s="62">
        <v>2</v>
      </c>
      <c r="CK51" s="75" t="s">
        <v>383</v>
      </c>
      <c r="CL51" s="138">
        <v>0</v>
      </c>
      <c r="CM51" s="72">
        <v>6.2</v>
      </c>
      <c r="CN51" s="63">
        <v>232</v>
      </c>
      <c r="CO51" s="63">
        <v>3.14</v>
      </c>
      <c r="CP51" s="63">
        <v>0.05</v>
      </c>
      <c r="CQ51" s="63">
        <v>6.8</v>
      </c>
      <c r="CR51" s="63">
        <v>20</v>
      </c>
      <c r="CS51" s="63">
        <v>43.3</v>
      </c>
      <c r="CT51" s="63">
        <v>59</v>
      </c>
      <c r="CU51" s="63">
        <v>273</v>
      </c>
      <c r="CV51" s="63">
        <v>95.968000000000004</v>
      </c>
      <c r="CW51" s="63">
        <v>0.8</v>
      </c>
      <c r="CX51" s="63">
        <v>0.02</v>
      </c>
      <c r="CY51" s="63">
        <v>2.69</v>
      </c>
      <c r="CZ51" s="63">
        <v>0.78</v>
      </c>
      <c r="DA51" s="63">
        <v>1.07</v>
      </c>
      <c r="DB51" s="63">
        <v>1.35</v>
      </c>
      <c r="DC51" s="63">
        <v>0.2</v>
      </c>
      <c r="DD51" s="63">
        <v>167</v>
      </c>
      <c r="DE51" s="63">
        <v>5.0599999999999996</v>
      </c>
      <c r="DF51" s="63">
        <v>0.84</v>
      </c>
      <c r="DG51" s="116">
        <f t="shared" si="10"/>
        <v>6.0238095238095237</v>
      </c>
      <c r="DH51" s="116">
        <f t="shared" si="11"/>
        <v>198.80952380952382</v>
      </c>
      <c r="DI51" s="63">
        <v>13.6</v>
      </c>
      <c r="DJ51" s="63">
        <v>17.8</v>
      </c>
    </row>
    <row r="52" spans="1:114" s="63" customFormat="1">
      <c r="A52" s="2">
        <v>1</v>
      </c>
      <c r="B52" s="1">
        <v>2519755</v>
      </c>
      <c r="C52" t="s">
        <v>103</v>
      </c>
      <c r="D52" s="2" t="s">
        <v>292</v>
      </c>
      <c r="E52" s="2" t="s">
        <v>387</v>
      </c>
      <c r="F52" s="106">
        <v>11</v>
      </c>
      <c r="G52" s="72">
        <v>2017.6</v>
      </c>
      <c r="H52" s="9">
        <v>14</v>
      </c>
      <c r="I52" s="15">
        <v>2018.8</v>
      </c>
      <c r="J52" s="6">
        <v>0</v>
      </c>
      <c r="K52" s="7">
        <v>1</v>
      </c>
      <c r="L52" s="73">
        <v>0</v>
      </c>
      <c r="M52" s="6">
        <v>0</v>
      </c>
      <c r="N52" s="6">
        <v>0</v>
      </c>
      <c r="O52" t="s">
        <v>47</v>
      </c>
      <c r="P52" s="62">
        <v>0</v>
      </c>
      <c r="Q52" s="1" t="s">
        <v>318</v>
      </c>
      <c r="R52" s="2" t="s">
        <v>331</v>
      </c>
      <c r="S52" s="2">
        <v>1</v>
      </c>
      <c r="T52">
        <v>0</v>
      </c>
      <c r="U52" s="57">
        <v>3</v>
      </c>
      <c r="V52" s="57">
        <v>26</v>
      </c>
      <c r="W52">
        <v>7</v>
      </c>
      <c r="X52" s="57">
        <v>50</v>
      </c>
      <c r="Y52" s="2">
        <v>1</v>
      </c>
      <c r="Z52" s="57">
        <v>21</v>
      </c>
      <c r="AA52" s="57">
        <v>3</v>
      </c>
      <c r="AB52" s="57">
        <v>0.1</v>
      </c>
      <c r="AC52" s="139">
        <f t="shared" si="3"/>
        <v>0.95821727019498604</v>
      </c>
      <c r="AD52" s="57">
        <v>2.68</v>
      </c>
      <c r="AE52" s="57">
        <v>1.82</v>
      </c>
      <c r="AF52" s="117">
        <f t="shared" si="12"/>
        <v>2.3933333333333335</v>
      </c>
      <c r="AG52" s="57">
        <v>1.57</v>
      </c>
      <c r="AH52" s="136">
        <f t="shared" si="15"/>
        <v>0.34401114206128136</v>
      </c>
      <c r="AI52" s="57">
        <v>1.56</v>
      </c>
      <c r="AJ52" s="136">
        <f t="shared" si="13"/>
        <v>0.3481894150417828</v>
      </c>
      <c r="AK52" s="136">
        <f t="shared" si="5"/>
        <v>0.61002785515320324</v>
      </c>
      <c r="AL52" s="40">
        <v>2018.8</v>
      </c>
      <c r="AM52" s="58">
        <v>1</v>
      </c>
      <c r="AN52" s="16" t="s">
        <v>337</v>
      </c>
      <c r="AO52" s="58">
        <v>0</v>
      </c>
      <c r="AP52" s="58">
        <v>2.68</v>
      </c>
      <c r="AQ52" s="58">
        <v>1.82</v>
      </c>
      <c r="AR52" s="100">
        <f t="shared" si="14"/>
        <v>2.3933333333333335</v>
      </c>
      <c r="AS52" s="103">
        <f t="shared" si="6"/>
        <v>1</v>
      </c>
      <c r="AT52" s="142">
        <f t="shared" si="7"/>
        <v>1.56</v>
      </c>
      <c r="AU52" s="50">
        <v>2017.6</v>
      </c>
      <c r="AV52" s="2">
        <v>16</v>
      </c>
      <c r="AW52" s="2">
        <v>1</v>
      </c>
      <c r="AX52" s="90">
        <v>0</v>
      </c>
      <c r="AY52" s="2">
        <v>1</v>
      </c>
      <c r="AZ52" s="62">
        <v>0</v>
      </c>
      <c r="BA52" s="2">
        <v>0</v>
      </c>
      <c r="BB52" s="62">
        <v>0</v>
      </c>
      <c r="BC52" s="2">
        <v>5.3</v>
      </c>
      <c r="BD52" s="62">
        <v>180.6</v>
      </c>
      <c r="BE52" s="62">
        <v>2.91</v>
      </c>
      <c r="BF52" s="62">
        <v>2.8000000000000001E-2</v>
      </c>
      <c r="BG52" s="62">
        <v>5.52</v>
      </c>
      <c r="BH52" s="62">
        <v>21</v>
      </c>
      <c r="BI52" s="62">
        <v>43</v>
      </c>
      <c r="BJ52" s="62">
        <v>77</v>
      </c>
      <c r="BK52" s="62">
        <v>401</v>
      </c>
      <c r="BL52" s="62">
        <v>100</v>
      </c>
      <c r="BM52" s="62">
        <v>1.43</v>
      </c>
      <c r="BN52" s="62">
        <v>0.02</v>
      </c>
      <c r="BO52" s="62">
        <v>1.6</v>
      </c>
      <c r="BP52" s="62">
        <v>0.39</v>
      </c>
      <c r="BQ52" s="62">
        <v>1.06</v>
      </c>
      <c r="BR52" s="62">
        <v>0.46</v>
      </c>
      <c r="BS52" s="62">
        <v>0.2</v>
      </c>
      <c r="BT52" s="62">
        <v>202</v>
      </c>
      <c r="BU52" s="63">
        <v>3.1</v>
      </c>
      <c r="BV52" s="63">
        <v>2</v>
      </c>
      <c r="BW52" s="116">
        <f t="shared" si="8"/>
        <v>1.55</v>
      </c>
      <c r="BX52" s="116">
        <f t="shared" si="9"/>
        <v>101</v>
      </c>
      <c r="BY52" s="63">
        <v>13</v>
      </c>
      <c r="BZ52" s="63">
        <v>16</v>
      </c>
      <c r="CA52" s="2">
        <v>1</v>
      </c>
      <c r="CB52" s="2">
        <v>2</v>
      </c>
      <c r="CC52" s="2">
        <v>1</v>
      </c>
      <c r="CD52" s="2">
        <v>1</v>
      </c>
      <c r="CE52" s="2">
        <v>1</v>
      </c>
      <c r="CF52" s="21">
        <v>0</v>
      </c>
      <c r="CG52" s="83">
        <v>0</v>
      </c>
      <c r="CH52" s="2">
        <v>1</v>
      </c>
      <c r="CI52" s="2">
        <v>2</v>
      </c>
      <c r="CJ52" s="2">
        <v>2</v>
      </c>
      <c r="CK52" s="40">
        <v>2018.8</v>
      </c>
      <c r="CL52" s="138">
        <v>0</v>
      </c>
      <c r="CM52" s="15">
        <v>5.5</v>
      </c>
      <c r="CN52" s="63">
        <v>157.72</v>
      </c>
      <c r="CO52" s="63">
        <v>3.06</v>
      </c>
      <c r="CP52" s="63">
        <v>0.04</v>
      </c>
      <c r="CQ52" s="63">
        <v>3.01</v>
      </c>
      <c r="CR52" s="63">
        <v>20</v>
      </c>
      <c r="CS52" s="63">
        <v>44.3</v>
      </c>
      <c r="CT52" s="63">
        <v>67.5</v>
      </c>
      <c r="CU52" s="63">
        <v>306</v>
      </c>
      <c r="CV52" s="63">
        <v>100</v>
      </c>
      <c r="CW52" s="63">
        <v>0.5</v>
      </c>
      <c r="CX52" s="63">
        <v>0.02</v>
      </c>
      <c r="CY52" s="63">
        <v>2.08</v>
      </c>
      <c r="CZ52" s="63">
        <v>0.64</v>
      </c>
      <c r="DA52" s="63">
        <v>1.32</v>
      </c>
      <c r="DB52" s="63">
        <v>0.65</v>
      </c>
      <c r="DC52" s="63">
        <v>0.3</v>
      </c>
      <c r="DD52" s="63">
        <v>209</v>
      </c>
      <c r="DE52" s="63">
        <v>6.95</v>
      </c>
      <c r="DF52" s="63">
        <v>1.8</v>
      </c>
      <c r="DG52" s="116">
        <f t="shared" si="10"/>
        <v>3.8611111111111112</v>
      </c>
      <c r="DH52" s="116">
        <f t="shared" si="11"/>
        <v>116.11111111111111</v>
      </c>
      <c r="DI52" s="63">
        <v>12.5</v>
      </c>
      <c r="DJ52" s="63">
        <v>15.8</v>
      </c>
    </row>
    <row r="53" spans="1:114" s="63" customFormat="1">
      <c r="A53" s="2">
        <v>1</v>
      </c>
      <c r="B53" s="1">
        <v>3280135</v>
      </c>
      <c r="C53" t="s">
        <v>215</v>
      </c>
      <c r="D53" s="2">
        <v>2</v>
      </c>
      <c r="E53" s="2">
        <v>2008.9</v>
      </c>
      <c r="F53" s="106">
        <v>120</v>
      </c>
      <c r="G53" s="66" t="s">
        <v>216</v>
      </c>
      <c r="H53" s="9">
        <v>15</v>
      </c>
      <c r="I53" s="16" t="s">
        <v>217</v>
      </c>
      <c r="J53" s="6">
        <v>1</v>
      </c>
      <c r="K53" s="7">
        <v>0</v>
      </c>
      <c r="L53" s="73">
        <v>0</v>
      </c>
      <c r="M53" s="6">
        <v>1</v>
      </c>
      <c r="N53" s="6">
        <v>0</v>
      </c>
      <c r="O53" t="s">
        <v>193</v>
      </c>
      <c r="P53" s="57">
        <v>1</v>
      </c>
      <c r="Q53" s="1" t="s">
        <v>317</v>
      </c>
      <c r="R53" t="s">
        <v>316</v>
      </c>
      <c r="S53">
        <v>1</v>
      </c>
      <c r="T53">
        <v>0</v>
      </c>
      <c r="U53">
        <v>3.5</v>
      </c>
      <c r="V53">
        <v>30</v>
      </c>
      <c r="W53" s="57">
        <v>8</v>
      </c>
      <c r="X53" s="57">
        <v>60</v>
      </c>
      <c r="Y53" s="2">
        <v>3</v>
      </c>
      <c r="Z53" s="2">
        <v>72</v>
      </c>
      <c r="AA53" s="2">
        <v>2.8</v>
      </c>
      <c r="AB53" s="2">
        <v>0</v>
      </c>
      <c r="AC53" s="139">
        <f t="shared" si="3"/>
        <v>1</v>
      </c>
      <c r="AD53" s="2">
        <v>2.77</v>
      </c>
      <c r="AE53" s="2">
        <v>2.4</v>
      </c>
      <c r="AF53" s="117">
        <f t="shared" si="12"/>
        <v>2.6466666666666665</v>
      </c>
      <c r="AG53" s="2">
        <v>1.41</v>
      </c>
      <c r="AH53" s="136">
        <f t="shared" si="15"/>
        <v>0.46725440806045337</v>
      </c>
      <c r="AI53" s="2">
        <v>1.69</v>
      </c>
      <c r="AJ53" s="136">
        <f t="shared" si="13"/>
        <v>0.3614609571788413</v>
      </c>
      <c r="AK53" s="136">
        <f t="shared" si="5"/>
        <v>0.6385390428211587</v>
      </c>
      <c r="AL53" s="41" t="s">
        <v>217</v>
      </c>
      <c r="AM53" s="76">
        <v>0</v>
      </c>
      <c r="AN53" s="76">
        <v>0</v>
      </c>
      <c r="AO53" s="16">
        <v>0</v>
      </c>
      <c r="AP53" s="15">
        <v>2.64</v>
      </c>
      <c r="AQ53" s="15">
        <v>2.64</v>
      </c>
      <c r="AR53" s="100">
        <f t="shared" si="14"/>
        <v>2.64</v>
      </c>
      <c r="AS53" s="103">
        <f t="shared" si="6"/>
        <v>1</v>
      </c>
      <c r="AT53" s="142">
        <f t="shared" si="7"/>
        <v>1.69</v>
      </c>
      <c r="AU53" s="49" t="s">
        <v>216</v>
      </c>
      <c r="AV53" s="2">
        <v>69</v>
      </c>
      <c r="AW53" s="62">
        <v>0</v>
      </c>
      <c r="AX53" s="90">
        <v>0</v>
      </c>
      <c r="AY53" s="2">
        <v>1</v>
      </c>
      <c r="AZ53" s="62">
        <v>0</v>
      </c>
      <c r="BA53" s="2">
        <v>0</v>
      </c>
      <c r="BB53" s="62">
        <v>0</v>
      </c>
      <c r="BC53" s="2">
        <v>6.24</v>
      </c>
      <c r="BD53" s="2">
        <v>1058</v>
      </c>
      <c r="BE53" s="2">
        <v>2.75</v>
      </c>
      <c r="BF53" s="2">
        <v>0.15</v>
      </c>
      <c r="BG53" s="2">
        <v>10.5</v>
      </c>
      <c r="BH53" s="2">
        <v>42</v>
      </c>
      <c r="BI53" s="2">
        <v>46.3</v>
      </c>
      <c r="BJ53" s="2">
        <v>63</v>
      </c>
      <c r="BK53" s="2">
        <v>349</v>
      </c>
      <c r="BL53" s="2">
        <v>86.784999999999997</v>
      </c>
      <c r="BM53" s="2">
        <v>2.13</v>
      </c>
      <c r="BN53" s="2">
        <v>0.02</v>
      </c>
      <c r="BO53" s="2">
        <v>5.41</v>
      </c>
      <c r="BP53" s="2">
        <v>5.7</v>
      </c>
      <c r="BQ53" s="2">
        <v>0.89</v>
      </c>
      <c r="BR53" s="2">
        <v>1.96</v>
      </c>
      <c r="BS53" s="2">
        <v>0.36</v>
      </c>
      <c r="BT53" s="2">
        <v>136</v>
      </c>
      <c r="BU53" s="2">
        <v>2.9</v>
      </c>
      <c r="BV53" s="2">
        <v>2.0099999999999998</v>
      </c>
      <c r="BW53" s="116">
        <f t="shared" si="8"/>
        <v>1.4427860696517414</v>
      </c>
      <c r="BX53" s="116">
        <f t="shared" si="9"/>
        <v>67.661691542288565</v>
      </c>
      <c r="BY53" s="2">
        <v>13.69</v>
      </c>
      <c r="BZ53" s="2">
        <v>16.88</v>
      </c>
      <c r="CA53" s="2">
        <v>1</v>
      </c>
      <c r="CB53" s="2">
        <v>2</v>
      </c>
      <c r="CC53" s="2">
        <v>1</v>
      </c>
      <c r="CD53" s="2">
        <v>1</v>
      </c>
      <c r="CE53" s="2">
        <v>0</v>
      </c>
      <c r="CF53" s="21">
        <v>0</v>
      </c>
      <c r="CG53" s="2">
        <v>1</v>
      </c>
      <c r="CH53" s="2">
        <v>1</v>
      </c>
      <c r="CI53" s="2">
        <v>2</v>
      </c>
      <c r="CJ53" s="2">
        <v>2</v>
      </c>
      <c r="CK53" s="41" t="s">
        <v>217</v>
      </c>
      <c r="CL53" s="138">
        <v>0</v>
      </c>
      <c r="CM53" s="15">
        <v>6.38</v>
      </c>
      <c r="CN53">
        <v>266.19</v>
      </c>
      <c r="CO53" s="15">
        <v>3.52</v>
      </c>
      <c r="CP53" s="15">
        <v>0.31</v>
      </c>
      <c r="CQ53" s="15">
        <v>15.6</v>
      </c>
      <c r="CR53" s="15">
        <v>38</v>
      </c>
      <c r="CS53" s="15">
        <v>43.6</v>
      </c>
      <c r="CT53" s="15">
        <v>81.5</v>
      </c>
      <c r="CU53" s="15">
        <v>413</v>
      </c>
      <c r="CV53" s="15">
        <v>63.57</v>
      </c>
      <c r="CW53" s="15">
        <v>4.4800000000000004</v>
      </c>
      <c r="CX53">
        <v>0.04</v>
      </c>
      <c r="CY53">
        <v>4</v>
      </c>
      <c r="CZ53">
        <v>4.03</v>
      </c>
      <c r="DA53">
        <v>0.68</v>
      </c>
      <c r="DB53">
        <v>1.34</v>
      </c>
      <c r="DC53">
        <v>0.317</v>
      </c>
      <c r="DD53">
        <v>140</v>
      </c>
      <c r="DE53">
        <v>4.0199999999999996</v>
      </c>
      <c r="DF53">
        <v>2.02</v>
      </c>
      <c r="DG53" s="116">
        <f t="shared" si="10"/>
        <v>1.9900990099009899</v>
      </c>
      <c r="DH53" s="116">
        <f t="shared" si="11"/>
        <v>69.306930693069305</v>
      </c>
      <c r="DI53">
        <v>12.76</v>
      </c>
      <c r="DJ53">
        <v>17.03</v>
      </c>
    </row>
    <row r="54" spans="1:114" s="63" customFormat="1">
      <c r="A54" s="2">
        <v>0</v>
      </c>
      <c r="B54" s="1">
        <v>1324867</v>
      </c>
      <c r="C54" t="s">
        <v>174</v>
      </c>
      <c r="D54" s="2" t="s">
        <v>419</v>
      </c>
      <c r="E54" s="2" t="s">
        <v>429</v>
      </c>
      <c r="F54" s="106">
        <v>101</v>
      </c>
      <c r="G54" s="72">
        <v>2020.5</v>
      </c>
      <c r="H54" s="9">
        <v>22</v>
      </c>
      <c r="I54" s="15">
        <v>2022.3</v>
      </c>
      <c r="J54" s="6">
        <v>0</v>
      </c>
      <c r="K54" s="7">
        <v>1</v>
      </c>
      <c r="L54" s="73">
        <v>0</v>
      </c>
      <c r="M54" s="6">
        <v>0</v>
      </c>
      <c r="N54" s="6">
        <v>0</v>
      </c>
      <c r="O54" t="s">
        <v>175</v>
      </c>
      <c r="P54" s="62">
        <v>0</v>
      </c>
      <c r="Q54" s="1" t="s">
        <v>430</v>
      </c>
      <c r="R54" s="2" t="s">
        <v>402</v>
      </c>
      <c r="S54">
        <v>0</v>
      </c>
      <c r="T54" s="2">
        <v>1</v>
      </c>
      <c r="U54" s="57">
        <v>3.5</v>
      </c>
      <c r="V54" s="57">
        <v>26</v>
      </c>
      <c r="W54" s="30">
        <v>8</v>
      </c>
      <c r="X54" s="66">
        <v>60</v>
      </c>
      <c r="Y54" s="2">
        <v>3</v>
      </c>
      <c r="Z54">
        <v>87</v>
      </c>
      <c r="AA54">
        <v>3</v>
      </c>
      <c r="AB54">
        <v>0.1</v>
      </c>
      <c r="AC54" s="139">
        <f t="shared" si="3"/>
        <v>0.97431506849315064</v>
      </c>
      <c r="AD54">
        <v>4</v>
      </c>
      <c r="AE54">
        <v>3.68</v>
      </c>
      <c r="AF54" s="117">
        <f t="shared" si="12"/>
        <v>3.8933333333333335</v>
      </c>
      <c r="AG54">
        <v>2.13</v>
      </c>
      <c r="AH54" s="136">
        <f t="shared" si="15"/>
        <v>0.4529109589041096</v>
      </c>
      <c r="AI54">
        <v>2.16</v>
      </c>
      <c r="AJ54" s="136">
        <f t="shared" si="13"/>
        <v>0.4452054794520548</v>
      </c>
      <c r="AK54" s="136">
        <f t="shared" si="5"/>
        <v>0.52910958904109584</v>
      </c>
      <c r="AL54" s="40">
        <v>2022.3</v>
      </c>
      <c r="AM54" s="76">
        <v>0</v>
      </c>
      <c r="AN54" s="76">
        <v>0</v>
      </c>
      <c r="AO54" s="16">
        <v>3.17</v>
      </c>
      <c r="AP54" s="16">
        <v>4.22</v>
      </c>
      <c r="AQ54" s="16">
        <v>3.37</v>
      </c>
      <c r="AR54" s="100">
        <f t="shared" si="14"/>
        <v>3.9366666666666665</v>
      </c>
      <c r="AS54" s="103">
        <f t="shared" si="6"/>
        <v>0.19475021168501272</v>
      </c>
      <c r="AT54" s="142">
        <v>0</v>
      </c>
      <c r="AU54" s="50">
        <v>2020.5</v>
      </c>
      <c r="AV54" s="2">
        <v>73</v>
      </c>
      <c r="AW54" s="2">
        <v>1</v>
      </c>
      <c r="AX54" s="90">
        <v>0</v>
      </c>
      <c r="AY54" s="2">
        <v>0</v>
      </c>
      <c r="AZ54" s="2">
        <v>1</v>
      </c>
      <c r="BA54" s="2">
        <v>1</v>
      </c>
      <c r="BB54" s="2">
        <v>1</v>
      </c>
      <c r="BC54" s="2">
        <v>7.1</v>
      </c>
      <c r="BD54" s="2">
        <v>664</v>
      </c>
      <c r="BE54" s="2">
        <v>3.04</v>
      </c>
      <c r="BF54" s="2">
        <v>0.28999999999999998</v>
      </c>
      <c r="BG54" s="2">
        <v>10.6</v>
      </c>
      <c r="BH54" s="2">
        <v>14</v>
      </c>
      <c r="BI54" s="2">
        <v>41.2</v>
      </c>
      <c r="BJ54" s="2">
        <v>132</v>
      </c>
      <c r="BK54" s="2">
        <v>380</v>
      </c>
      <c r="BL54" s="2">
        <v>45.78</v>
      </c>
      <c r="BM54">
        <v>1.98</v>
      </c>
      <c r="BN54">
        <v>6.6000000000000003E-2</v>
      </c>
      <c r="BO54" s="2">
        <v>4.78</v>
      </c>
      <c r="BP54" s="2">
        <v>1.8</v>
      </c>
      <c r="BQ54" s="2">
        <v>1.25</v>
      </c>
      <c r="BR54" s="2">
        <v>2.88</v>
      </c>
      <c r="BS54" s="2">
        <v>0.5</v>
      </c>
      <c r="BT54">
        <v>163</v>
      </c>
      <c r="BU54">
        <v>2.94</v>
      </c>
      <c r="BV54">
        <v>1.34</v>
      </c>
      <c r="BW54" s="116">
        <f t="shared" si="8"/>
        <v>2.1940298507462686</v>
      </c>
      <c r="BX54" s="116">
        <f t="shared" si="9"/>
        <v>121.64179104477611</v>
      </c>
      <c r="BY54">
        <v>16.8</v>
      </c>
      <c r="BZ54">
        <v>16.600000000000001</v>
      </c>
      <c r="CA54" s="2">
        <v>1</v>
      </c>
      <c r="CB54" s="2">
        <v>1</v>
      </c>
      <c r="CC54" s="2">
        <v>2</v>
      </c>
      <c r="CD54" s="2">
        <v>1</v>
      </c>
      <c r="CE54" s="2">
        <v>1</v>
      </c>
      <c r="CF54" s="21">
        <v>0</v>
      </c>
      <c r="CG54" s="2">
        <v>1</v>
      </c>
      <c r="CH54" s="2">
        <v>1</v>
      </c>
      <c r="CI54" s="2">
        <v>2</v>
      </c>
      <c r="CJ54" s="2">
        <v>2</v>
      </c>
      <c r="CK54" s="40">
        <v>2022.3</v>
      </c>
      <c r="CL54" s="15">
        <v>1</v>
      </c>
      <c r="CM54" s="15">
        <v>7.5</v>
      </c>
      <c r="CN54" s="15">
        <v>1281</v>
      </c>
      <c r="CO54" s="15">
        <v>4.05</v>
      </c>
      <c r="CP54" s="15">
        <v>0.4</v>
      </c>
      <c r="CQ54" s="15">
        <v>7.1</v>
      </c>
      <c r="CR54" s="15">
        <v>17</v>
      </c>
      <c r="CS54" s="15">
        <v>38.9</v>
      </c>
      <c r="CT54" s="15">
        <v>107</v>
      </c>
      <c r="CU54" s="15">
        <v>307</v>
      </c>
      <c r="CV54" s="15">
        <v>58.186999999999998</v>
      </c>
      <c r="CW54" s="15">
        <v>8.2200000000000006</v>
      </c>
      <c r="CX54" s="15">
        <v>1.2</v>
      </c>
      <c r="CY54" s="15">
        <v>3.09</v>
      </c>
      <c r="CZ54" s="15">
        <v>1.28</v>
      </c>
      <c r="DA54" s="15">
        <v>0.96</v>
      </c>
      <c r="DB54" s="15">
        <v>1.44</v>
      </c>
      <c r="DC54" s="15">
        <v>0.2</v>
      </c>
      <c r="DD54" s="15">
        <v>161</v>
      </c>
      <c r="DE54" s="15">
        <v>2.2400000000000002</v>
      </c>
      <c r="DF54" s="15">
        <v>0.72</v>
      </c>
      <c r="DG54" s="116">
        <f t="shared" si="10"/>
        <v>3.1111111111111116</v>
      </c>
      <c r="DH54" s="116">
        <f t="shared" si="11"/>
        <v>223.61111111111111</v>
      </c>
      <c r="DI54" s="15">
        <v>18.399999999999999</v>
      </c>
      <c r="DJ54" s="15">
        <v>16.899999999999999</v>
      </c>
    </row>
    <row r="55" spans="1:114" s="63" customFormat="1">
      <c r="A55" s="2">
        <v>0</v>
      </c>
      <c r="B55" s="59">
        <v>2794040</v>
      </c>
      <c r="C55" s="63" t="s">
        <v>73</v>
      </c>
      <c r="D55" s="62">
        <v>2</v>
      </c>
      <c r="E55" s="62">
        <v>2007</v>
      </c>
      <c r="F55" s="108">
        <v>156</v>
      </c>
      <c r="G55" s="72" t="s">
        <v>15</v>
      </c>
      <c r="H55" s="124">
        <v>3</v>
      </c>
      <c r="I55" s="72" t="s">
        <v>563</v>
      </c>
      <c r="J55" s="6">
        <v>0</v>
      </c>
      <c r="K55" s="7">
        <v>0</v>
      </c>
      <c r="L55" s="73">
        <v>0</v>
      </c>
      <c r="M55" s="61">
        <v>1</v>
      </c>
      <c r="N55" s="6">
        <v>0</v>
      </c>
      <c r="O55" s="63" t="s">
        <v>74</v>
      </c>
      <c r="P55" s="62">
        <v>1</v>
      </c>
      <c r="Q55" s="59" t="s">
        <v>340</v>
      </c>
      <c r="R55" s="62" t="s">
        <v>385</v>
      </c>
      <c r="S55">
        <v>0</v>
      </c>
      <c r="T55" s="62">
        <v>1</v>
      </c>
      <c r="U55" s="62">
        <v>2.75</v>
      </c>
      <c r="V55" s="62">
        <v>40</v>
      </c>
      <c r="W55" s="63">
        <v>10</v>
      </c>
      <c r="X55" s="66">
        <v>60</v>
      </c>
      <c r="Y55" s="62">
        <v>1</v>
      </c>
      <c r="Z55" s="63">
        <v>4</v>
      </c>
      <c r="AA55" s="63">
        <v>3</v>
      </c>
      <c r="AB55" s="63">
        <v>1.55</v>
      </c>
      <c r="AC55" s="139">
        <f t="shared" si="3"/>
        <v>0.53077699293642788</v>
      </c>
      <c r="AD55" s="63">
        <v>3.27</v>
      </c>
      <c r="AE55" s="63">
        <v>3.37</v>
      </c>
      <c r="AF55" s="117">
        <f t="shared" si="12"/>
        <v>3.3033333333333337</v>
      </c>
      <c r="AG55" s="63">
        <v>2.37</v>
      </c>
      <c r="AH55" s="136">
        <f t="shared" si="15"/>
        <v>0.28254288597376387</v>
      </c>
      <c r="AI55" s="63">
        <v>2.16</v>
      </c>
      <c r="AJ55" s="136">
        <f t="shared" si="13"/>
        <v>0.34611503531786081</v>
      </c>
      <c r="AK55" s="136">
        <f t="shared" si="5"/>
        <v>0.18466195761856707</v>
      </c>
      <c r="AL55" s="75" t="s">
        <v>563</v>
      </c>
      <c r="AM55" s="76">
        <v>0</v>
      </c>
      <c r="AN55" s="76">
        <v>0</v>
      </c>
      <c r="AO55" s="66">
        <v>2.41</v>
      </c>
      <c r="AP55" s="66">
        <v>2.86</v>
      </c>
      <c r="AQ55" s="66">
        <v>2.8</v>
      </c>
      <c r="AR55" s="100">
        <f t="shared" si="14"/>
        <v>2.84</v>
      </c>
      <c r="AS55" s="103">
        <f t="shared" si="6"/>
        <v>0.15140845070422526</v>
      </c>
      <c r="AT55" s="142">
        <v>0</v>
      </c>
      <c r="AU55" s="74" t="s">
        <v>15</v>
      </c>
      <c r="AV55" s="62">
        <v>61</v>
      </c>
      <c r="AW55" s="62">
        <v>1</v>
      </c>
      <c r="AX55" s="62">
        <v>1</v>
      </c>
      <c r="AY55" s="2">
        <v>0</v>
      </c>
      <c r="AZ55" s="63">
        <v>1</v>
      </c>
      <c r="BA55" s="2">
        <v>0</v>
      </c>
      <c r="BB55" s="62">
        <v>1</v>
      </c>
      <c r="BC55" s="62">
        <v>6.6</v>
      </c>
      <c r="BD55" s="63">
        <v>640</v>
      </c>
      <c r="BE55" s="63">
        <v>2.65</v>
      </c>
      <c r="BF55" s="63">
        <v>7.0000000000000007E-2</v>
      </c>
      <c r="BG55" s="63">
        <v>13.8</v>
      </c>
      <c r="BH55" s="63">
        <v>22</v>
      </c>
      <c r="BI55" s="63">
        <v>39.9</v>
      </c>
      <c r="BJ55" s="63">
        <v>67</v>
      </c>
      <c r="BK55" s="63">
        <v>323</v>
      </c>
      <c r="BL55" s="63">
        <v>98.581000000000003</v>
      </c>
      <c r="BM55" s="63">
        <v>2.0499999999999998</v>
      </c>
      <c r="BN55" s="63">
        <v>0.03</v>
      </c>
      <c r="BO55" s="63">
        <v>3.87</v>
      </c>
      <c r="BP55" s="63">
        <v>2.2000000000000002</v>
      </c>
      <c r="BQ55" s="63">
        <v>0.79</v>
      </c>
      <c r="BR55" s="63">
        <v>2.2999999999999998</v>
      </c>
      <c r="BS55" s="63">
        <v>1.6E-2</v>
      </c>
      <c r="BT55" s="63">
        <v>191</v>
      </c>
      <c r="BU55" s="63">
        <v>3</v>
      </c>
      <c r="BV55" s="63">
        <v>2</v>
      </c>
      <c r="BW55" s="116">
        <f t="shared" si="8"/>
        <v>1.5</v>
      </c>
      <c r="BX55" s="116">
        <f t="shared" si="9"/>
        <v>95.5</v>
      </c>
      <c r="BY55" s="63">
        <v>13.9</v>
      </c>
      <c r="BZ55" s="63">
        <v>16.899999999999999</v>
      </c>
      <c r="CA55" s="62">
        <v>1</v>
      </c>
      <c r="CB55" s="62">
        <v>2</v>
      </c>
      <c r="CC55" s="62">
        <v>1</v>
      </c>
      <c r="CD55" s="62">
        <v>1</v>
      </c>
      <c r="CE55" s="62">
        <v>1</v>
      </c>
      <c r="CF55" s="62">
        <v>1</v>
      </c>
      <c r="CG55" s="83">
        <v>0</v>
      </c>
      <c r="CH55" s="62">
        <v>1</v>
      </c>
      <c r="CI55" s="62">
        <v>2</v>
      </c>
      <c r="CJ55" s="62">
        <v>2</v>
      </c>
      <c r="CK55" s="75" t="s">
        <v>563</v>
      </c>
      <c r="CL55" s="72">
        <v>1</v>
      </c>
      <c r="CM55" s="72">
        <v>7.6</v>
      </c>
      <c r="CN55" s="63">
        <v>1232</v>
      </c>
      <c r="CO55" s="63">
        <v>3.47</v>
      </c>
      <c r="CP55" s="63">
        <v>0.23</v>
      </c>
      <c r="CQ55" s="63">
        <v>17.7</v>
      </c>
      <c r="CR55" s="63">
        <v>19</v>
      </c>
      <c r="CS55" s="63">
        <v>40.700000000000003</v>
      </c>
      <c r="CT55" s="63">
        <v>66</v>
      </c>
      <c r="CU55" s="63">
        <v>281</v>
      </c>
      <c r="CV55" s="63">
        <v>98.498000000000005</v>
      </c>
      <c r="CW55" s="63">
        <v>3.7</v>
      </c>
      <c r="CX55" s="63">
        <v>0.03</v>
      </c>
      <c r="CY55" s="63">
        <v>3.45</v>
      </c>
      <c r="CZ55" s="63">
        <v>1.57</v>
      </c>
      <c r="DA55" s="63">
        <v>0.87</v>
      </c>
      <c r="DB55" s="63">
        <v>2.2000000000000002</v>
      </c>
      <c r="DC55" s="63">
        <v>0.05</v>
      </c>
      <c r="DD55" s="63">
        <v>184</v>
      </c>
      <c r="DE55" s="63">
        <v>3.44</v>
      </c>
      <c r="DF55" s="63">
        <v>2.2599999999999998</v>
      </c>
      <c r="DG55" s="116">
        <f t="shared" si="10"/>
        <v>1.5221238938053099</v>
      </c>
      <c r="DH55" s="116">
        <f t="shared" si="11"/>
        <v>81.415929203539832</v>
      </c>
      <c r="DI55" s="63">
        <v>13.37</v>
      </c>
      <c r="DJ55" s="63">
        <v>16.45</v>
      </c>
    </row>
    <row r="56" spans="1:114" s="63" customFormat="1">
      <c r="A56" s="2">
        <v>0</v>
      </c>
      <c r="B56" s="17">
        <v>2838945</v>
      </c>
      <c r="C56" s="18" t="s">
        <v>266</v>
      </c>
      <c r="D56" s="21">
        <v>2</v>
      </c>
      <c r="E56" s="21">
        <v>2012</v>
      </c>
      <c r="F56" s="111">
        <v>60</v>
      </c>
      <c r="G56" s="76" t="s">
        <v>268</v>
      </c>
      <c r="H56" s="122">
        <v>33</v>
      </c>
      <c r="I56" s="76" t="s">
        <v>267</v>
      </c>
      <c r="J56" s="19">
        <v>0</v>
      </c>
      <c r="K56" s="20">
        <v>0</v>
      </c>
      <c r="L56" s="20">
        <v>0</v>
      </c>
      <c r="M56" s="19">
        <v>0</v>
      </c>
      <c r="N56" s="19">
        <v>1</v>
      </c>
      <c r="O56" s="18" t="s">
        <v>227</v>
      </c>
      <c r="P56" s="21">
        <v>1</v>
      </c>
      <c r="Q56" s="17" t="s">
        <v>544</v>
      </c>
      <c r="R56" s="21" t="s">
        <v>299</v>
      </c>
      <c r="S56" s="18">
        <v>0</v>
      </c>
      <c r="T56" s="18">
        <v>0</v>
      </c>
      <c r="U56" s="21">
        <v>3</v>
      </c>
      <c r="V56" s="21">
        <v>26</v>
      </c>
      <c r="W56" s="18">
        <v>8</v>
      </c>
      <c r="X56" s="21">
        <v>60</v>
      </c>
      <c r="Y56" s="21">
        <v>1</v>
      </c>
      <c r="Z56" s="18">
        <v>40</v>
      </c>
      <c r="AA56" s="18">
        <v>2.5</v>
      </c>
      <c r="AB56" s="18">
        <v>1.25</v>
      </c>
      <c r="AC56" s="139">
        <f t="shared" si="3"/>
        <v>0.32432432432432434</v>
      </c>
      <c r="AD56" s="18">
        <v>2.02</v>
      </c>
      <c r="AE56" s="18">
        <v>1.51</v>
      </c>
      <c r="AF56" s="117">
        <f t="shared" si="12"/>
        <v>1.85</v>
      </c>
      <c r="AG56" s="18">
        <v>1.7</v>
      </c>
      <c r="AH56" s="136">
        <f t="shared" si="15"/>
        <v>8.1081081081081141E-2</v>
      </c>
      <c r="AI56" s="18">
        <v>1.9</v>
      </c>
      <c r="AJ56" s="136">
        <v>0</v>
      </c>
      <c r="AK56" s="136">
        <f t="shared" si="5"/>
        <v>0.32432432432432434</v>
      </c>
      <c r="AL56" s="78" t="s">
        <v>267</v>
      </c>
      <c r="AM56" s="76">
        <v>0</v>
      </c>
      <c r="AN56" s="76">
        <v>0</v>
      </c>
      <c r="AO56" s="18">
        <v>1.28</v>
      </c>
      <c r="AP56" s="76">
        <v>2</v>
      </c>
      <c r="AQ56" s="76">
        <v>1.7</v>
      </c>
      <c r="AR56" s="133">
        <f t="shared" si="14"/>
        <v>1.9</v>
      </c>
      <c r="AS56" s="103">
        <f t="shared" si="6"/>
        <v>0.32631578947368411</v>
      </c>
      <c r="AT56" s="142">
        <f t="shared" si="7"/>
        <v>0.61999999999999988</v>
      </c>
      <c r="AU56" s="77" t="s">
        <v>268</v>
      </c>
      <c r="AV56" s="18">
        <v>50</v>
      </c>
      <c r="AW56" s="18">
        <v>1</v>
      </c>
      <c r="AX56" s="90">
        <v>0</v>
      </c>
      <c r="AY56" s="2">
        <v>0</v>
      </c>
      <c r="AZ56" s="18">
        <v>1</v>
      </c>
      <c r="BA56" s="2">
        <v>0</v>
      </c>
      <c r="BB56" s="18">
        <v>1</v>
      </c>
      <c r="BC56" s="18">
        <v>6.5</v>
      </c>
      <c r="BD56" s="18">
        <v>11</v>
      </c>
      <c r="BE56" s="18">
        <v>2.74</v>
      </c>
      <c r="BF56" s="18">
        <v>0.05</v>
      </c>
      <c r="BG56" s="18">
        <v>8.3000000000000007</v>
      </c>
      <c r="BH56" s="18">
        <v>18</v>
      </c>
      <c r="BI56" s="18">
        <v>43</v>
      </c>
      <c r="BJ56" s="18">
        <v>78</v>
      </c>
      <c r="BK56" s="18">
        <v>407</v>
      </c>
      <c r="BL56" s="18">
        <v>100.05</v>
      </c>
      <c r="BM56" s="18">
        <v>1.69</v>
      </c>
      <c r="BN56" s="18">
        <v>0.03</v>
      </c>
      <c r="BO56" s="18">
        <v>4.84</v>
      </c>
      <c r="BP56" s="18">
        <v>4.0599999999999996</v>
      </c>
      <c r="BQ56" s="18">
        <v>0.72</v>
      </c>
      <c r="BR56" s="18">
        <v>3.3</v>
      </c>
      <c r="BS56" s="18">
        <v>0.3</v>
      </c>
      <c r="BT56" s="18">
        <v>166</v>
      </c>
      <c r="BU56" s="18">
        <v>9</v>
      </c>
      <c r="BV56" s="18">
        <v>0.9</v>
      </c>
      <c r="BW56" s="116">
        <f t="shared" si="8"/>
        <v>10</v>
      </c>
      <c r="BX56" s="116">
        <f t="shared" si="9"/>
        <v>184.44444444444443</v>
      </c>
      <c r="BY56" s="18">
        <v>13.1</v>
      </c>
      <c r="BZ56" s="18">
        <v>18.600000000000001</v>
      </c>
      <c r="CA56" s="21">
        <v>1</v>
      </c>
      <c r="CB56" s="21">
        <v>2</v>
      </c>
      <c r="CC56" s="21">
        <v>1</v>
      </c>
      <c r="CD56" s="21">
        <v>1</v>
      </c>
      <c r="CE56" s="21">
        <v>1</v>
      </c>
      <c r="CF56" s="21">
        <v>1</v>
      </c>
      <c r="CG56" s="83">
        <v>0</v>
      </c>
      <c r="CH56" s="21">
        <v>1</v>
      </c>
      <c r="CI56" s="21">
        <v>2</v>
      </c>
      <c r="CJ56" s="21">
        <v>2</v>
      </c>
      <c r="CK56" s="78" t="s">
        <v>267</v>
      </c>
      <c r="CL56" s="36">
        <v>1</v>
      </c>
      <c r="CM56" s="36">
        <v>6.5</v>
      </c>
      <c r="CN56" s="18">
        <v>326</v>
      </c>
      <c r="CO56" s="18">
        <v>2.5</v>
      </c>
      <c r="CP56" s="18">
        <v>0.19</v>
      </c>
      <c r="CQ56" s="18">
        <v>16</v>
      </c>
      <c r="CR56" s="18">
        <v>35</v>
      </c>
      <c r="CS56" s="18">
        <v>40.5</v>
      </c>
      <c r="CT56" s="18">
        <v>104.6</v>
      </c>
      <c r="CU56" s="18">
        <v>462</v>
      </c>
      <c r="CV56" s="18">
        <v>69.8</v>
      </c>
      <c r="CW56" s="18">
        <v>2.82</v>
      </c>
      <c r="CX56" s="18">
        <v>0.03</v>
      </c>
      <c r="CY56" s="18">
        <v>3.86</v>
      </c>
      <c r="CZ56" s="18">
        <v>3.24</v>
      </c>
      <c r="DA56" s="18">
        <v>0.71</v>
      </c>
      <c r="DB56" s="18">
        <v>2.48</v>
      </c>
      <c r="DC56" s="18">
        <v>9.6000000000000002E-2</v>
      </c>
      <c r="DD56" s="18">
        <v>171</v>
      </c>
      <c r="DE56" s="18">
        <v>5.54</v>
      </c>
      <c r="DF56" s="18">
        <v>1.03</v>
      </c>
      <c r="DG56" s="116">
        <f t="shared" si="10"/>
        <v>5.3786407766990294</v>
      </c>
      <c r="DH56" s="116">
        <f t="shared" si="11"/>
        <v>166.01941747572815</v>
      </c>
      <c r="DI56" s="18">
        <v>12.93</v>
      </c>
      <c r="DJ56" s="18">
        <v>18.04</v>
      </c>
    </row>
    <row r="57" spans="1:114">
      <c r="A57" s="2">
        <v>0</v>
      </c>
      <c r="B57" s="59">
        <v>2546443</v>
      </c>
      <c r="C57" s="60" t="s">
        <v>137</v>
      </c>
      <c r="D57" s="62">
        <v>2</v>
      </c>
      <c r="E57" s="62">
        <v>2009</v>
      </c>
      <c r="F57" s="112">
        <v>108</v>
      </c>
      <c r="G57" s="71" t="s">
        <v>138</v>
      </c>
      <c r="H57" s="121">
        <v>6</v>
      </c>
      <c r="I57" s="71" t="s">
        <v>407</v>
      </c>
      <c r="J57" s="6">
        <v>0</v>
      </c>
      <c r="K57" s="7">
        <v>0</v>
      </c>
      <c r="L57" s="73">
        <v>0</v>
      </c>
      <c r="M57" s="61">
        <v>1</v>
      </c>
      <c r="N57" s="6">
        <v>0</v>
      </c>
      <c r="O57" s="59" t="s">
        <v>45</v>
      </c>
      <c r="P57" s="62">
        <v>1</v>
      </c>
      <c r="Q57" s="59" t="s">
        <v>408</v>
      </c>
      <c r="R57" s="62" t="s">
        <v>331</v>
      </c>
      <c r="S57" s="62">
        <v>1</v>
      </c>
      <c r="T57">
        <v>0</v>
      </c>
      <c r="U57" s="62">
        <v>2.5</v>
      </c>
      <c r="V57" s="62">
        <v>25</v>
      </c>
      <c r="W57" s="63">
        <v>8</v>
      </c>
      <c r="X57" s="62">
        <v>60</v>
      </c>
      <c r="Y57" s="83">
        <v>1</v>
      </c>
      <c r="Z57" s="62">
        <v>32</v>
      </c>
      <c r="AA57" s="62">
        <v>2.83</v>
      </c>
      <c r="AB57" s="62">
        <v>1.48</v>
      </c>
      <c r="AC57" s="139">
        <f t="shared" si="3"/>
        <v>0.48432055749128922</v>
      </c>
      <c r="AD57" s="62">
        <v>2.87</v>
      </c>
      <c r="AE57" s="62">
        <v>2.87</v>
      </c>
      <c r="AF57" s="117">
        <f t="shared" si="12"/>
        <v>2.87</v>
      </c>
      <c r="AG57" s="62">
        <v>2.29</v>
      </c>
      <c r="AH57" s="136">
        <f t="shared" si="15"/>
        <v>0.20209059233449478</v>
      </c>
      <c r="AI57" s="62">
        <v>2.57</v>
      </c>
      <c r="AJ57" s="136">
        <f t="shared" ref="AJ57:AJ69" si="16">1-(AI57/AF57)</f>
        <v>0.10452961672473882</v>
      </c>
      <c r="AK57" s="136">
        <f t="shared" si="5"/>
        <v>0.3797909407665504</v>
      </c>
      <c r="AL57" s="85" t="s">
        <v>407</v>
      </c>
      <c r="AM57" s="76">
        <v>0</v>
      </c>
      <c r="AN57" s="76">
        <v>0</v>
      </c>
      <c r="AO57" s="72">
        <v>2.29</v>
      </c>
      <c r="AP57" s="72">
        <v>2.8</v>
      </c>
      <c r="AQ57" s="72">
        <v>2.84</v>
      </c>
      <c r="AR57" s="100">
        <f t="shared" si="14"/>
        <v>2.813333333333333</v>
      </c>
      <c r="AS57" s="103">
        <f t="shared" si="6"/>
        <v>0.18601895734597151</v>
      </c>
      <c r="AT57" s="142">
        <f t="shared" si="7"/>
        <v>0.2799999999999998</v>
      </c>
      <c r="AU57" s="84" t="s">
        <v>138</v>
      </c>
      <c r="AV57" s="62">
        <v>71</v>
      </c>
      <c r="AW57" s="62">
        <v>1</v>
      </c>
      <c r="AX57" s="90">
        <v>0</v>
      </c>
      <c r="AY57" s="2">
        <v>0</v>
      </c>
      <c r="AZ57" s="73">
        <v>1</v>
      </c>
      <c r="BA57" s="2">
        <v>0</v>
      </c>
      <c r="BB57" s="62">
        <v>1</v>
      </c>
      <c r="BC57" s="62">
        <v>6.5</v>
      </c>
      <c r="BD57" s="63">
        <v>303</v>
      </c>
      <c r="BE57" s="63">
        <v>2.95</v>
      </c>
      <c r="BF57" s="63">
        <v>8.1000000000000003E-2</v>
      </c>
      <c r="BG57" s="63">
        <v>11.28</v>
      </c>
      <c r="BH57" s="63">
        <v>41</v>
      </c>
      <c r="BI57" s="63">
        <v>39.1</v>
      </c>
      <c r="BJ57" s="63">
        <v>101</v>
      </c>
      <c r="BK57" s="63">
        <v>340</v>
      </c>
      <c r="BL57" s="63">
        <v>64.17</v>
      </c>
      <c r="BM57" s="63">
        <v>1.1000000000000001</v>
      </c>
      <c r="BN57" s="63">
        <v>0.03</v>
      </c>
      <c r="BO57" s="63">
        <v>3.81</v>
      </c>
      <c r="BP57" s="63">
        <v>0.94</v>
      </c>
      <c r="BQ57" s="63">
        <v>1.22</v>
      </c>
      <c r="BR57" s="63">
        <v>1.92</v>
      </c>
      <c r="BS57" s="63">
        <v>0.2</v>
      </c>
      <c r="BT57" s="63">
        <v>176</v>
      </c>
      <c r="BU57" s="63">
        <v>3.04</v>
      </c>
      <c r="BV57" s="63">
        <v>2.36</v>
      </c>
      <c r="BW57" s="116">
        <f t="shared" si="8"/>
        <v>1.2881355932203391</v>
      </c>
      <c r="BX57" s="116">
        <f t="shared" si="9"/>
        <v>74.576271186440678</v>
      </c>
      <c r="BY57" s="63">
        <v>12.6</v>
      </c>
      <c r="BZ57" s="63">
        <v>16.2</v>
      </c>
      <c r="CA57" s="83">
        <v>1</v>
      </c>
      <c r="CB57" s="83">
        <v>1</v>
      </c>
      <c r="CC57" s="83">
        <v>2</v>
      </c>
      <c r="CD57" s="83">
        <v>1</v>
      </c>
      <c r="CE57" s="83">
        <v>1</v>
      </c>
      <c r="CF57" s="83">
        <v>1</v>
      </c>
      <c r="CG57" s="83">
        <v>0</v>
      </c>
      <c r="CH57" s="83">
        <v>1</v>
      </c>
      <c r="CI57" s="83">
        <v>2</v>
      </c>
      <c r="CJ57" s="83">
        <v>2</v>
      </c>
      <c r="CK57" s="85" t="s">
        <v>407</v>
      </c>
      <c r="CL57" s="71">
        <v>1</v>
      </c>
      <c r="CM57" s="71">
        <v>6.91</v>
      </c>
      <c r="CN57" s="63">
        <v>217</v>
      </c>
      <c r="CO57" s="63">
        <v>3.38</v>
      </c>
      <c r="CP57" s="63">
        <v>0.13</v>
      </c>
      <c r="CQ57" s="63">
        <v>17.510000000000002</v>
      </c>
      <c r="CR57" s="63">
        <v>14</v>
      </c>
      <c r="CS57" s="63">
        <v>42.7</v>
      </c>
      <c r="CT57" s="63">
        <v>92</v>
      </c>
      <c r="CU57" s="63">
        <v>317</v>
      </c>
      <c r="CV57" s="63">
        <v>71.834999999999994</v>
      </c>
      <c r="CW57" s="63">
        <v>0.54</v>
      </c>
      <c r="CX57" s="63">
        <v>0.02</v>
      </c>
      <c r="CY57" s="63">
        <v>4.49</v>
      </c>
      <c r="CZ57" s="63">
        <v>1.17</v>
      </c>
      <c r="DA57" s="63">
        <v>1.44</v>
      </c>
      <c r="DB57" s="63">
        <v>2.59</v>
      </c>
      <c r="DC57" s="63">
        <v>0.3</v>
      </c>
      <c r="DD57" s="63">
        <v>176</v>
      </c>
      <c r="DE57" s="63">
        <v>3.86</v>
      </c>
      <c r="DF57" s="63">
        <v>2.6</v>
      </c>
      <c r="DG57" s="116">
        <f t="shared" si="10"/>
        <v>1.4846153846153844</v>
      </c>
      <c r="DH57" s="116">
        <f t="shared" si="11"/>
        <v>67.692307692307693</v>
      </c>
      <c r="DI57" s="63">
        <v>13</v>
      </c>
      <c r="DJ57" s="63">
        <v>17</v>
      </c>
    </row>
    <row r="58" spans="1:114" s="18" customFormat="1">
      <c r="A58" s="2">
        <v>0</v>
      </c>
      <c r="B58" s="79">
        <v>2838945</v>
      </c>
      <c r="C58" s="8" t="s">
        <v>266</v>
      </c>
      <c r="D58" s="21">
        <v>2</v>
      </c>
      <c r="E58" s="21">
        <v>2012</v>
      </c>
      <c r="F58" s="111">
        <v>60</v>
      </c>
      <c r="G58" s="66" t="s">
        <v>268</v>
      </c>
      <c r="H58" s="123">
        <v>33</v>
      </c>
      <c r="I58" s="76" t="s">
        <v>267</v>
      </c>
      <c r="J58" s="6">
        <v>0</v>
      </c>
      <c r="K58" s="7">
        <v>0</v>
      </c>
      <c r="L58" s="19">
        <v>1</v>
      </c>
      <c r="M58" s="6">
        <v>0</v>
      </c>
      <c r="N58" s="6">
        <v>0</v>
      </c>
      <c r="O58" s="8" t="s">
        <v>90</v>
      </c>
      <c r="P58" s="21">
        <v>1</v>
      </c>
      <c r="Q58" s="79" t="s">
        <v>543</v>
      </c>
      <c r="R58" s="21" t="s">
        <v>299</v>
      </c>
      <c r="S58">
        <v>0</v>
      </c>
      <c r="T58">
        <v>0</v>
      </c>
      <c r="U58" s="21">
        <v>2.75</v>
      </c>
      <c r="V58" s="21">
        <v>20</v>
      </c>
      <c r="W58" s="8">
        <v>8</v>
      </c>
      <c r="X58" s="21">
        <v>60</v>
      </c>
      <c r="Y58" s="95">
        <v>1</v>
      </c>
      <c r="Z58" s="8">
        <v>30</v>
      </c>
      <c r="AA58" s="8">
        <v>2.8</v>
      </c>
      <c r="AB58" s="8">
        <v>1.25</v>
      </c>
      <c r="AC58" s="139">
        <f t="shared" si="3"/>
        <v>0.53183520599250933</v>
      </c>
      <c r="AD58" s="8">
        <v>2.7</v>
      </c>
      <c r="AE58" s="8">
        <v>2.61</v>
      </c>
      <c r="AF58" s="117">
        <f t="shared" si="12"/>
        <v>2.67</v>
      </c>
      <c r="AG58" s="8">
        <v>1.85</v>
      </c>
      <c r="AH58" s="136">
        <f t="shared" si="15"/>
        <v>0.30711610486891383</v>
      </c>
      <c r="AI58" s="8">
        <v>2</v>
      </c>
      <c r="AJ58" s="136">
        <f t="shared" si="16"/>
        <v>0.25093632958801493</v>
      </c>
      <c r="AK58" s="136">
        <f t="shared" si="5"/>
        <v>0.2808988764044944</v>
      </c>
      <c r="AL58" s="78" t="s">
        <v>267</v>
      </c>
      <c r="AM58" s="76">
        <v>0</v>
      </c>
      <c r="AN58" s="76">
        <v>0</v>
      </c>
      <c r="AO58" s="76">
        <v>1.1599999999999999</v>
      </c>
      <c r="AP58" s="76">
        <v>2</v>
      </c>
      <c r="AQ58" s="76">
        <v>2</v>
      </c>
      <c r="AR58" s="100">
        <f t="shared" si="14"/>
        <v>2</v>
      </c>
      <c r="AS58" s="103">
        <f t="shared" si="6"/>
        <v>0.42000000000000004</v>
      </c>
      <c r="AT58" s="142">
        <f t="shared" si="7"/>
        <v>0.84000000000000008</v>
      </c>
      <c r="AU58" s="77" t="s">
        <v>268</v>
      </c>
      <c r="AV58" s="8">
        <v>50</v>
      </c>
      <c r="AW58" s="8">
        <v>1</v>
      </c>
      <c r="AX58" s="90">
        <v>0</v>
      </c>
      <c r="AY58" s="2">
        <v>0</v>
      </c>
      <c r="AZ58" s="8">
        <v>1</v>
      </c>
      <c r="BA58" s="2">
        <v>0</v>
      </c>
      <c r="BB58" s="8">
        <v>1</v>
      </c>
      <c r="BC58" s="8">
        <v>6.5</v>
      </c>
      <c r="BD58" s="8">
        <v>11</v>
      </c>
      <c r="BE58" s="8">
        <v>2.74</v>
      </c>
      <c r="BF58" s="8">
        <v>0.05</v>
      </c>
      <c r="BG58" s="8">
        <v>8.3000000000000007</v>
      </c>
      <c r="BH58" s="8">
        <v>18</v>
      </c>
      <c r="BI58" s="8">
        <v>43</v>
      </c>
      <c r="BJ58" s="8">
        <v>78</v>
      </c>
      <c r="BK58" s="8">
        <v>407</v>
      </c>
      <c r="BL58" s="8">
        <v>100.05</v>
      </c>
      <c r="BM58" s="8">
        <v>1.69</v>
      </c>
      <c r="BN58" s="8">
        <v>0.03</v>
      </c>
      <c r="BO58" s="8">
        <v>4.84</v>
      </c>
      <c r="BP58" s="8">
        <v>4.0599999999999996</v>
      </c>
      <c r="BQ58" s="8">
        <v>0.72</v>
      </c>
      <c r="BR58" s="8">
        <v>3.3</v>
      </c>
      <c r="BS58" s="8">
        <v>0.3</v>
      </c>
      <c r="BT58" s="8">
        <v>166</v>
      </c>
      <c r="BU58" s="8">
        <v>9</v>
      </c>
      <c r="BV58" s="8">
        <v>0.9</v>
      </c>
      <c r="BW58" s="116">
        <f t="shared" si="8"/>
        <v>10</v>
      </c>
      <c r="BX58" s="116">
        <f t="shared" si="9"/>
        <v>184.44444444444443</v>
      </c>
      <c r="BY58" s="8">
        <v>13.1</v>
      </c>
      <c r="BZ58" s="8">
        <v>18.600000000000001</v>
      </c>
      <c r="CA58" s="95">
        <v>1</v>
      </c>
      <c r="CB58" s="95">
        <v>2</v>
      </c>
      <c r="CC58" s="95">
        <v>1</v>
      </c>
      <c r="CD58" s="95">
        <v>1</v>
      </c>
      <c r="CE58" s="95">
        <v>1</v>
      </c>
      <c r="CF58" s="95">
        <v>1</v>
      </c>
      <c r="CG58" s="83">
        <v>0</v>
      </c>
      <c r="CH58" s="95">
        <v>1</v>
      </c>
      <c r="CI58" s="95">
        <v>2</v>
      </c>
      <c r="CJ58" s="95">
        <v>2</v>
      </c>
      <c r="CK58" s="78" t="s">
        <v>267</v>
      </c>
      <c r="CL58" s="36">
        <v>1</v>
      </c>
      <c r="CM58" s="36">
        <v>6.5</v>
      </c>
      <c r="CN58" s="8">
        <v>326</v>
      </c>
      <c r="CO58" s="8">
        <v>2.5</v>
      </c>
      <c r="CP58" s="8">
        <v>0.19</v>
      </c>
      <c r="CQ58" s="8">
        <v>16</v>
      </c>
      <c r="CR58" s="8">
        <v>35</v>
      </c>
      <c r="CS58" s="8">
        <v>40.5</v>
      </c>
      <c r="CT58" s="8">
        <v>104.6</v>
      </c>
      <c r="CU58" s="8">
        <v>462</v>
      </c>
      <c r="CV58" s="8">
        <v>69.8</v>
      </c>
      <c r="CW58" s="8">
        <v>2.82</v>
      </c>
      <c r="CX58" s="8">
        <v>0.03</v>
      </c>
      <c r="CY58" s="8">
        <v>3.86</v>
      </c>
      <c r="CZ58" s="8">
        <v>3.24</v>
      </c>
      <c r="DA58" s="8">
        <v>0.71</v>
      </c>
      <c r="DB58" s="8">
        <v>2.48</v>
      </c>
      <c r="DC58" s="8">
        <v>9.6000000000000002E-2</v>
      </c>
      <c r="DD58" s="8">
        <v>171</v>
      </c>
      <c r="DE58" s="8">
        <v>5.54</v>
      </c>
      <c r="DF58" s="8">
        <v>1.03</v>
      </c>
      <c r="DG58" s="116">
        <f t="shared" si="10"/>
        <v>5.3786407766990294</v>
      </c>
      <c r="DH58" s="116">
        <f t="shared" si="11"/>
        <v>166.01941747572815</v>
      </c>
      <c r="DI58" s="8">
        <v>12.93</v>
      </c>
      <c r="DJ58" s="8">
        <v>18.04</v>
      </c>
    </row>
    <row r="59" spans="1:114" s="18" customFormat="1">
      <c r="A59" s="2">
        <v>0</v>
      </c>
      <c r="B59" s="59">
        <v>3081280</v>
      </c>
      <c r="C59" s="63" t="s">
        <v>241</v>
      </c>
      <c r="D59" s="62">
        <v>2</v>
      </c>
      <c r="E59" s="62">
        <v>2002.3</v>
      </c>
      <c r="F59" s="108">
        <v>168</v>
      </c>
      <c r="G59" s="66" t="s">
        <v>242</v>
      </c>
      <c r="H59" s="124">
        <v>33</v>
      </c>
      <c r="I59" s="66" t="s">
        <v>72</v>
      </c>
      <c r="J59" s="61">
        <v>1</v>
      </c>
      <c r="K59" s="61">
        <v>1</v>
      </c>
      <c r="L59" s="73">
        <v>0</v>
      </c>
      <c r="M59" s="6">
        <v>0</v>
      </c>
      <c r="N59" s="6">
        <v>0</v>
      </c>
      <c r="O59" s="63" t="s">
        <v>93</v>
      </c>
      <c r="P59" s="62">
        <v>1</v>
      </c>
      <c r="Q59" s="59" t="s">
        <v>306</v>
      </c>
      <c r="R59" s="63" t="s">
        <v>298</v>
      </c>
      <c r="S59" s="62">
        <v>1</v>
      </c>
      <c r="T59">
        <v>0</v>
      </c>
      <c r="U59" s="63">
        <v>3</v>
      </c>
      <c r="V59" s="63">
        <v>30</v>
      </c>
      <c r="W59" s="63">
        <v>8</v>
      </c>
      <c r="X59" s="62">
        <v>50</v>
      </c>
      <c r="Y59" s="62">
        <v>2</v>
      </c>
      <c r="Z59" s="63">
        <v>40</v>
      </c>
      <c r="AA59" s="63">
        <v>2.8</v>
      </c>
      <c r="AB59" s="63">
        <v>0</v>
      </c>
      <c r="AC59" s="139">
        <f t="shared" si="3"/>
        <v>1</v>
      </c>
      <c r="AD59" s="63">
        <v>2.1800000000000002</v>
      </c>
      <c r="AE59" s="63">
        <v>2.11</v>
      </c>
      <c r="AF59" s="117">
        <f t="shared" si="12"/>
        <v>2.1566666666666667</v>
      </c>
      <c r="AG59" s="63">
        <v>1.4</v>
      </c>
      <c r="AH59" s="136">
        <f t="shared" si="15"/>
        <v>0.35085007727975281</v>
      </c>
      <c r="AI59" s="63">
        <v>1.42</v>
      </c>
      <c r="AJ59" s="136">
        <f t="shared" si="16"/>
        <v>0.34157650695517783</v>
      </c>
      <c r="AK59" s="136">
        <f t="shared" si="5"/>
        <v>0.65842349304482217</v>
      </c>
      <c r="AL59" s="81" t="s">
        <v>72</v>
      </c>
      <c r="AM59" s="76">
        <v>0</v>
      </c>
      <c r="AN59" s="76">
        <v>0</v>
      </c>
      <c r="AO59" s="66">
        <v>1.24</v>
      </c>
      <c r="AP59" s="66">
        <v>2.2799999999999998</v>
      </c>
      <c r="AQ59" s="66">
        <v>2.1</v>
      </c>
      <c r="AR59" s="100">
        <f t="shared" si="14"/>
        <v>2.2199999999999998</v>
      </c>
      <c r="AS59" s="103">
        <f t="shared" si="6"/>
        <v>0.44144144144144137</v>
      </c>
      <c r="AT59" s="142">
        <f t="shared" si="7"/>
        <v>0.17999999999999994</v>
      </c>
      <c r="AU59" s="80" t="s">
        <v>242</v>
      </c>
      <c r="AV59" s="62">
        <v>79</v>
      </c>
      <c r="AW59" s="62">
        <v>1</v>
      </c>
      <c r="AX59" s="90">
        <v>0</v>
      </c>
      <c r="AY59" s="2">
        <v>0</v>
      </c>
      <c r="AZ59" s="62">
        <v>1</v>
      </c>
      <c r="BA59" s="2">
        <v>0</v>
      </c>
      <c r="BB59" s="62">
        <v>1</v>
      </c>
      <c r="BC59" s="62">
        <v>6.9</v>
      </c>
      <c r="BD59" s="62">
        <v>490.7</v>
      </c>
      <c r="BE59" s="62">
        <v>2.78</v>
      </c>
      <c r="BF59" s="62">
        <v>0.06</v>
      </c>
      <c r="BG59" s="63">
        <v>15.8</v>
      </c>
      <c r="BH59" s="63">
        <v>40</v>
      </c>
      <c r="BI59" s="63">
        <v>38.9</v>
      </c>
      <c r="BJ59" s="63">
        <v>70.2</v>
      </c>
      <c r="BK59" s="63">
        <v>330</v>
      </c>
      <c r="BL59" s="63">
        <v>84.63</v>
      </c>
      <c r="BM59" s="63">
        <v>2.72</v>
      </c>
      <c r="BN59" s="63">
        <v>0.02</v>
      </c>
      <c r="BO59" s="63">
        <v>4.5</v>
      </c>
      <c r="BP59" s="63">
        <v>0.9</v>
      </c>
      <c r="BQ59" s="63">
        <v>1.1000000000000001</v>
      </c>
      <c r="BR59" s="63">
        <v>1.25</v>
      </c>
      <c r="BS59" s="63">
        <v>0.93</v>
      </c>
      <c r="BT59" s="63">
        <v>259</v>
      </c>
      <c r="BU59" s="63">
        <v>5.76</v>
      </c>
      <c r="BV59" s="63">
        <v>1</v>
      </c>
      <c r="BW59" s="116">
        <f t="shared" si="8"/>
        <v>5.76</v>
      </c>
      <c r="BX59" s="116">
        <f t="shared" si="9"/>
        <v>259</v>
      </c>
      <c r="BY59" s="63">
        <v>14.9</v>
      </c>
      <c r="BZ59" s="63">
        <v>17.600000000000001</v>
      </c>
      <c r="CA59" s="62">
        <v>1</v>
      </c>
      <c r="CB59" s="62">
        <v>1</v>
      </c>
      <c r="CC59" s="62">
        <v>2</v>
      </c>
      <c r="CD59" s="62">
        <v>1</v>
      </c>
      <c r="CE59" s="2">
        <v>0</v>
      </c>
      <c r="CF59" s="21">
        <v>0</v>
      </c>
      <c r="CG59" s="83">
        <v>0</v>
      </c>
      <c r="CH59" s="62">
        <v>2</v>
      </c>
      <c r="CI59" s="62">
        <v>2</v>
      </c>
      <c r="CJ59" s="62">
        <v>2</v>
      </c>
      <c r="CK59" s="81" t="s">
        <v>72</v>
      </c>
      <c r="CL59" s="72">
        <v>1</v>
      </c>
      <c r="CM59" s="72">
        <v>7.7</v>
      </c>
      <c r="CN59" s="63">
        <v>218</v>
      </c>
      <c r="CO59" s="63">
        <v>2.5</v>
      </c>
      <c r="CP59" s="63">
        <v>0.06</v>
      </c>
      <c r="CQ59" s="63">
        <v>20</v>
      </c>
      <c r="CR59" s="63">
        <v>23</v>
      </c>
      <c r="CS59" s="63">
        <v>42.7</v>
      </c>
      <c r="CT59" s="63">
        <v>72</v>
      </c>
      <c r="CU59" s="63">
        <v>355</v>
      </c>
      <c r="CV59" s="63">
        <v>82.581000000000003</v>
      </c>
      <c r="CW59" s="63">
        <v>1</v>
      </c>
      <c r="CX59" s="63">
        <v>7.0000000000000007E-2</v>
      </c>
      <c r="CY59" s="63">
        <v>2.61</v>
      </c>
      <c r="CZ59" s="63">
        <v>2.33</v>
      </c>
      <c r="DA59" s="63">
        <v>0.83</v>
      </c>
      <c r="DB59" s="63">
        <v>1.1599999999999999</v>
      </c>
      <c r="DC59" s="63">
        <v>0.23300000000000001</v>
      </c>
      <c r="DD59" s="63">
        <v>216</v>
      </c>
      <c r="DE59" s="63">
        <v>4.47</v>
      </c>
      <c r="DF59" s="63">
        <v>2.0499999999999998</v>
      </c>
      <c r="DG59" s="116">
        <f t="shared" si="10"/>
        <v>2.1804878048780489</v>
      </c>
      <c r="DH59" s="116">
        <f t="shared" si="11"/>
        <v>105.36585365853659</v>
      </c>
      <c r="DI59" s="63">
        <v>14.1</v>
      </c>
      <c r="DJ59" s="63">
        <v>16.399999999999999</v>
      </c>
    </row>
    <row r="60" spans="1:114">
      <c r="A60" s="2">
        <v>0</v>
      </c>
      <c r="B60" s="59">
        <v>4218731</v>
      </c>
      <c r="C60" s="63" t="s">
        <v>375</v>
      </c>
      <c r="D60" s="63">
        <v>2</v>
      </c>
      <c r="E60" s="63">
        <v>2019</v>
      </c>
      <c r="F60" s="108">
        <v>24</v>
      </c>
      <c r="G60" s="72" t="s">
        <v>376</v>
      </c>
      <c r="H60" s="124">
        <v>7</v>
      </c>
      <c r="I60" s="66" t="s">
        <v>559</v>
      </c>
      <c r="J60" s="6">
        <v>0</v>
      </c>
      <c r="K60" s="7">
        <v>0</v>
      </c>
      <c r="L60" s="73">
        <v>0</v>
      </c>
      <c r="M60" s="61">
        <v>1</v>
      </c>
      <c r="N60" s="6">
        <v>0</v>
      </c>
      <c r="O60" s="63" t="s">
        <v>17</v>
      </c>
      <c r="P60" s="62">
        <v>0</v>
      </c>
      <c r="Q60" s="59" t="s">
        <v>551</v>
      </c>
      <c r="R60" s="62" t="s">
        <v>326</v>
      </c>
      <c r="S60">
        <v>0</v>
      </c>
      <c r="T60" s="62">
        <v>1</v>
      </c>
      <c r="U60" s="62">
        <v>3.5</v>
      </c>
      <c r="V60" s="62">
        <v>40</v>
      </c>
      <c r="W60" s="63">
        <v>8</v>
      </c>
      <c r="X60" s="62">
        <v>60</v>
      </c>
      <c r="Y60" s="62">
        <v>1</v>
      </c>
      <c r="Z60" s="62">
        <v>30</v>
      </c>
      <c r="AA60" s="62">
        <v>2.5</v>
      </c>
      <c r="AB60" s="62">
        <v>0.7</v>
      </c>
      <c r="AC60" s="139">
        <f t="shared" si="3"/>
        <v>0.77635782747603832</v>
      </c>
      <c r="AD60" s="62">
        <v>3.4</v>
      </c>
      <c r="AE60" s="62">
        <v>2.59</v>
      </c>
      <c r="AF60" s="117">
        <f t="shared" si="12"/>
        <v>3.13</v>
      </c>
      <c r="AG60" s="62">
        <v>2.0299999999999998</v>
      </c>
      <c r="AH60" s="136">
        <f t="shared" si="15"/>
        <v>0.3514376996805112</v>
      </c>
      <c r="AI60" s="62">
        <v>2.23</v>
      </c>
      <c r="AJ60" s="136">
        <f t="shared" si="16"/>
        <v>0.28753993610223638</v>
      </c>
      <c r="AK60" s="136">
        <f t="shared" si="5"/>
        <v>0.48881789137380194</v>
      </c>
      <c r="AL60" s="81" t="s">
        <v>559</v>
      </c>
      <c r="AM60" s="76">
        <v>0</v>
      </c>
      <c r="AN60" s="76">
        <v>0</v>
      </c>
      <c r="AO60" s="72">
        <v>2.36</v>
      </c>
      <c r="AP60" s="72">
        <v>3.7</v>
      </c>
      <c r="AQ60" s="72">
        <v>3</v>
      </c>
      <c r="AR60" s="100">
        <f t="shared" si="14"/>
        <v>3.4666666666666668</v>
      </c>
      <c r="AS60" s="103">
        <f t="shared" si="6"/>
        <v>0.31923076923076932</v>
      </c>
      <c r="AT60" s="142">
        <v>0</v>
      </c>
      <c r="AU60" s="62" t="s">
        <v>376</v>
      </c>
      <c r="AV60" s="62">
        <v>54</v>
      </c>
      <c r="AW60" s="62">
        <v>0</v>
      </c>
      <c r="AX60" s="90">
        <v>0</v>
      </c>
      <c r="AY60" s="2">
        <v>0</v>
      </c>
      <c r="AZ60" s="62">
        <v>0</v>
      </c>
      <c r="BA60" s="2">
        <v>0</v>
      </c>
      <c r="BB60" s="62">
        <v>1</v>
      </c>
      <c r="BC60" s="62">
        <v>5.4</v>
      </c>
      <c r="BD60" s="62">
        <v>817</v>
      </c>
      <c r="BE60" s="62">
        <v>5.25</v>
      </c>
      <c r="BF60" s="62">
        <v>15.24</v>
      </c>
      <c r="BG60" s="62">
        <v>10.3</v>
      </c>
      <c r="BH60" s="62">
        <v>29</v>
      </c>
      <c r="BI60" s="62">
        <v>35</v>
      </c>
      <c r="BJ60" s="62">
        <v>52</v>
      </c>
      <c r="BK60" s="62">
        <v>245</v>
      </c>
      <c r="BL60" s="62">
        <v>104.346</v>
      </c>
      <c r="BM60" s="62">
        <v>2</v>
      </c>
      <c r="BN60" s="62">
        <v>0.03</v>
      </c>
      <c r="BO60" s="62">
        <v>3.52</v>
      </c>
      <c r="BP60" s="62">
        <v>1.71</v>
      </c>
      <c r="BQ60" s="62">
        <v>0.89</v>
      </c>
      <c r="BR60" s="62">
        <v>1.86</v>
      </c>
      <c r="BS60" s="62">
        <v>0.1</v>
      </c>
      <c r="BT60" s="62">
        <v>200</v>
      </c>
      <c r="BU60" s="63">
        <v>4.38</v>
      </c>
      <c r="BV60" s="63">
        <v>2.69</v>
      </c>
      <c r="BW60" s="116">
        <f t="shared" si="8"/>
        <v>1.6282527881040891</v>
      </c>
      <c r="BX60" s="116">
        <f t="shared" si="9"/>
        <v>74.349442379182165</v>
      </c>
      <c r="BY60" s="63">
        <v>14.73</v>
      </c>
      <c r="BZ60" s="63">
        <v>16.079999999999998</v>
      </c>
      <c r="CA60" s="62">
        <v>1</v>
      </c>
      <c r="CB60" s="62">
        <v>2</v>
      </c>
      <c r="CC60" s="62">
        <v>1</v>
      </c>
      <c r="CD60" s="62">
        <v>1</v>
      </c>
      <c r="CE60" s="2">
        <v>0</v>
      </c>
      <c r="CF60" s="21">
        <v>0</v>
      </c>
      <c r="CG60" s="83">
        <v>0</v>
      </c>
      <c r="CH60" s="62">
        <v>1</v>
      </c>
      <c r="CI60" s="62">
        <v>2</v>
      </c>
      <c r="CJ60" s="62">
        <v>2</v>
      </c>
      <c r="CK60" s="81" t="s">
        <v>559</v>
      </c>
      <c r="CL60" s="72">
        <v>1</v>
      </c>
      <c r="CM60" s="72">
        <v>5.4</v>
      </c>
      <c r="CN60" s="63">
        <v>1378</v>
      </c>
      <c r="CO60" s="63">
        <v>4.72</v>
      </c>
      <c r="CP60" s="63">
        <v>0.35</v>
      </c>
      <c r="CQ60" s="63">
        <v>4.9000000000000004</v>
      </c>
      <c r="CR60" s="63">
        <v>46</v>
      </c>
      <c r="CS60" s="63">
        <v>39.1</v>
      </c>
      <c r="CT60" s="63">
        <v>42</v>
      </c>
      <c r="CU60" s="63">
        <v>173</v>
      </c>
      <c r="CV60" s="63">
        <v>111.158</v>
      </c>
      <c r="CW60" s="63">
        <v>5</v>
      </c>
      <c r="CX60" s="63">
        <v>1.2</v>
      </c>
      <c r="CY60" s="63">
        <v>3.04</v>
      </c>
      <c r="CZ60" s="63">
        <v>1.35</v>
      </c>
      <c r="DA60" s="63">
        <v>0.8</v>
      </c>
      <c r="DB60" s="63">
        <v>1.64</v>
      </c>
      <c r="DC60" s="63">
        <v>0.373</v>
      </c>
      <c r="DD60" s="63">
        <v>408</v>
      </c>
      <c r="DE60" s="63">
        <v>3.77</v>
      </c>
      <c r="DF60" s="63">
        <v>1.47</v>
      </c>
      <c r="DG60" s="116">
        <f t="shared" si="10"/>
        <v>2.564625850340136</v>
      </c>
      <c r="DH60" s="116">
        <f t="shared" si="11"/>
        <v>277.55102040816325</v>
      </c>
      <c r="DI60" s="63">
        <v>13.1</v>
      </c>
      <c r="DJ60" s="63">
        <v>15.5</v>
      </c>
    </row>
    <row r="61" spans="1:114">
      <c r="A61" s="2">
        <v>0</v>
      </c>
      <c r="B61" s="59">
        <v>2947932</v>
      </c>
      <c r="C61" s="63" t="s">
        <v>264</v>
      </c>
      <c r="D61" s="62">
        <v>2</v>
      </c>
      <c r="E61" s="62">
        <v>2013</v>
      </c>
      <c r="F61" s="108">
        <v>4</v>
      </c>
      <c r="G61" s="66" t="s">
        <v>265</v>
      </c>
      <c r="H61" s="124">
        <v>12</v>
      </c>
      <c r="I61" s="66" t="s">
        <v>126</v>
      </c>
      <c r="J61" s="6">
        <v>0</v>
      </c>
      <c r="K61" s="7">
        <v>0</v>
      </c>
      <c r="L61" s="73">
        <v>0</v>
      </c>
      <c r="M61" s="61">
        <v>1</v>
      </c>
      <c r="N61" s="6">
        <v>0</v>
      </c>
      <c r="O61" s="63" t="s">
        <v>17</v>
      </c>
      <c r="P61" s="62">
        <v>0</v>
      </c>
      <c r="Q61" s="59" t="s">
        <v>542</v>
      </c>
      <c r="R61" s="62" t="s">
        <v>326</v>
      </c>
      <c r="S61">
        <v>0</v>
      </c>
      <c r="T61" s="62">
        <v>1</v>
      </c>
      <c r="U61" s="62">
        <v>3.5</v>
      </c>
      <c r="V61" s="62">
        <v>30</v>
      </c>
      <c r="W61" s="63">
        <v>10</v>
      </c>
      <c r="X61" s="66">
        <v>60</v>
      </c>
      <c r="Y61" s="62">
        <v>1</v>
      </c>
      <c r="Z61" s="63">
        <v>30</v>
      </c>
      <c r="AA61" s="63">
        <v>3.5</v>
      </c>
      <c r="AB61" s="63">
        <v>0.2</v>
      </c>
      <c r="AC61" s="139">
        <f t="shared" si="3"/>
        <v>0.93697478991596639</v>
      </c>
      <c r="AD61" s="63">
        <v>3.26</v>
      </c>
      <c r="AE61" s="63">
        <v>3</v>
      </c>
      <c r="AF61" s="117">
        <f t="shared" si="12"/>
        <v>3.1733333333333333</v>
      </c>
      <c r="AG61" s="63">
        <v>2.09</v>
      </c>
      <c r="AH61" s="136">
        <f t="shared" si="15"/>
        <v>0.34138655462184875</v>
      </c>
      <c r="AI61" s="63">
        <v>2.4</v>
      </c>
      <c r="AJ61" s="136">
        <f t="shared" si="16"/>
        <v>0.24369747899159666</v>
      </c>
      <c r="AK61" s="136">
        <f t="shared" si="5"/>
        <v>0.69327731092436973</v>
      </c>
      <c r="AL61" s="81" t="s">
        <v>126</v>
      </c>
      <c r="AM61" s="76">
        <v>0</v>
      </c>
      <c r="AN61" s="76">
        <v>0</v>
      </c>
      <c r="AO61" s="66">
        <v>2.8</v>
      </c>
      <c r="AP61" s="66">
        <v>3.62</v>
      </c>
      <c r="AQ61" s="66">
        <v>3.39</v>
      </c>
      <c r="AR61" s="100">
        <f t="shared" si="14"/>
        <v>3.5433333333333339</v>
      </c>
      <c r="AS61" s="103">
        <f t="shared" si="6"/>
        <v>0.20978363123236143</v>
      </c>
      <c r="AT61" s="142">
        <v>0</v>
      </c>
      <c r="AU61" s="80" t="s">
        <v>265</v>
      </c>
      <c r="AV61" s="63">
        <v>67</v>
      </c>
      <c r="AW61" s="63">
        <v>1</v>
      </c>
      <c r="AX61" s="90">
        <v>0</v>
      </c>
      <c r="AY61" s="2">
        <v>0</v>
      </c>
      <c r="AZ61" s="63">
        <v>1</v>
      </c>
      <c r="BA61" s="63">
        <v>1</v>
      </c>
      <c r="BB61" s="62">
        <v>0</v>
      </c>
      <c r="BC61" s="63">
        <v>7.3</v>
      </c>
      <c r="BD61" s="63">
        <v>910</v>
      </c>
      <c r="BE61" s="63">
        <v>10</v>
      </c>
      <c r="BF61" s="63">
        <v>0.9</v>
      </c>
      <c r="BG61" s="63">
        <v>8</v>
      </c>
      <c r="BH61" s="63">
        <v>34</v>
      </c>
      <c r="BI61" s="63">
        <v>30</v>
      </c>
      <c r="BJ61" s="63">
        <v>63</v>
      </c>
      <c r="BK61" s="63">
        <v>365</v>
      </c>
      <c r="BL61" s="63">
        <v>97</v>
      </c>
      <c r="BM61" s="63">
        <v>1.1000000000000001</v>
      </c>
      <c r="BN61" s="63">
        <v>0.02</v>
      </c>
      <c r="BO61" s="63">
        <v>3</v>
      </c>
      <c r="BP61" s="63">
        <v>1.2</v>
      </c>
      <c r="BQ61" s="63">
        <v>1.1000000000000001</v>
      </c>
      <c r="BR61" s="63">
        <v>1.7</v>
      </c>
      <c r="BS61" s="63">
        <v>0.3</v>
      </c>
      <c r="BT61" s="63">
        <v>161</v>
      </c>
      <c r="BU61" s="63">
        <v>4.21</v>
      </c>
      <c r="BV61" s="63">
        <v>0.97</v>
      </c>
      <c r="BW61" s="116">
        <f t="shared" si="8"/>
        <v>4.34020618556701</v>
      </c>
      <c r="BX61" s="116">
        <f t="shared" si="9"/>
        <v>165.97938144329896</v>
      </c>
      <c r="BY61" s="63">
        <v>12.9</v>
      </c>
      <c r="BZ61" s="63">
        <v>16.7</v>
      </c>
      <c r="CA61" s="62">
        <v>1</v>
      </c>
      <c r="CB61" s="62">
        <v>1</v>
      </c>
      <c r="CC61" s="62">
        <v>2</v>
      </c>
      <c r="CD61" s="62">
        <v>1</v>
      </c>
      <c r="CE61" s="62">
        <v>1</v>
      </c>
      <c r="CF61" s="62">
        <v>1</v>
      </c>
      <c r="CG61" s="62">
        <v>1</v>
      </c>
      <c r="CH61" s="62">
        <v>1</v>
      </c>
      <c r="CI61" s="62">
        <v>2</v>
      </c>
      <c r="CJ61" s="62">
        <v>2</v>
      </c>
      <c r="CK61" s="81" t="s">
        <v>126</v>
      </c>
      <c r="CL61" s="72">
        <v>1</v>
      </c>
      <c r="CM61" s="72">
        <v>5.86</v>
      </c>
      <c r="CN61" s="63">
        <v>141.9</v>
      </c>
      <c r="CO61" s="63">
        <v>3.2</v>
      </c>
      <c r="CP61" s="63">
        <v>0.27900000000000003</v>
      </c>
      <c r="CQ61" s="63">
        <v>10</v>
      </c>
      <c r="CR61" s="63">
        <v>20</v>
      </c>
      <c r="CS61" s="63">
        <v>39.799999999999997</v>
      </c>
      <c r="CT61" s="63">
        <v>99</v>
      </c>
      <c r="CU61" s="63">
        <v>351</v>
      </c>
      <c r="CV61" s="63">
        <v>67</v>
      </c>
      <c r="CW61" s="63">
        <v>0.98</v>
      </c>
      <c r="CX61" s="63">
        <v>0.03</v>
      </c>
      <c r="CY61" s="63">
        <v>3.16</v>
      </c>
      <c r="CZ61" s="63">
        <v>1.31</v>
      </c>
      <c r="DA61" s="63">
        <v>0.98</v>
      </c>
      <c r="DB61" s="63">
        <v>1.76</v>
      </c>
      <c r="DC61" s="63">
        <v>0.03</v>
      </c>
      <c r="DD61" s="63">
        <v>182</v>
      </c>
      <c r="DE61" s="63">
        <v>3.06</v>
      </c>
      <c r="DF61" s="63">
        <v>0.84</v>
      </c>
      <c r="DG61" s="116">
        <f t="shared" si="10"/>
        <v>3.6428571428571432</v>
      </c>
      <c r="DH61" s="116">
        <f t="shared" si="11"/>
        <v>216.66666666666669</v>
      </c>
      <c r="DI61" s="63">
        <v>13.7</v>
      </c>
      <c r="DJ61" s="63">
        <v>16.8</v>
      </c>
    </row>
    <row r="62" spans="1:114">
      <c r="A62" s="2">
        <v>0</v>
      </c>
      <c r="B62" s="1">
        <v>3432805</v>
      </c>
      <c r="C62" t="s">
        <v>115</v>
      </c>
      <c r="D62" s="2" t="s">
        <v>393</v>
      </c>
      <c r="E62" s="2" t="s">
        <v>394</v>
      </c>
      <c r="F62" s="106">
        <v>10</v>
      </c>
      <c r="G62" s="72">
        <v>2019.12</v>
      </c>
      <c r="H62" s="9">
        <v>16</v>
      </c>
      <c r="I62" s="15">
        <v>2021.4</v>
      </c>
      <c r="J62" s="6">
        <v>0</v>
      </c>
      <c r="K62" s="7">
        <v>1</v>
      </c>
      <c r="L62" s="73">
        <v>0</v>
      </c>
      <c r="M62" s="6">
        <v>0</v>
      </c>
      <c r="N62" s="6">
        <v>0</v>
      </c>
      <c r="O62" t="s">
        <v>47</v>
      </c>
      <c r="P62" s="62">
        <v>0</v>
      </c>
      <c r="Q62" s="1" t="s">
        <v>395</v>
      </c>
      <c r="R62" s="2" t="s">
        <v>299</v>
      </c>
      <c r="S62">
        <v>0</v>
      </c>
      <c r="T62">
        <v>0</v>
      </c>
      <c r="U62" s="57">
        <v>3.5</v>
      </c>
      <c r="V62" s="57">
        <v>20</v>
      </c>
      <c r="W62">
        <v>10</v>
      </c>
      <c r="X62" s="57">
        <v>60</v>
      </c>
      <c r="Y62" s="2">
        <v>2</v>
      </c>
      <c r="Z62" s="57">
        <v>72</v>
      </c>
      <c r="AA62" s="57">
        <v>2.625</v>
      </c>
      <c r="AB62" s="57">
        <v>0.1</v>
      </c>
      <c r="AC62" s="139">
        <f t="shared" si="3"/>
        <v>0.95594713656387664</v>
      </c>
      <c r="AD62" s="57">
        <v>2.33</v>
      </c>
      <c r="AE62" s="57">
        <v>2.15</v>
      </c>
      <c r="AF62" s="117">
        <f t="shared" si="12"/>
        <v>2.27</v>
      </c>
      <c r="AG62" s="57">
        <v>1.63</v>
      </c>
      <c r="AH62" s="136">
        <f t="shared" si="15"/>
        <v>0.28193832599118951</v>
      </c>
      <c r="AI62" s="57">
        <v>2.1800000000000002</v>
      </c>
      <c r="AJ62" s="136">
        <f t="shared" si="16"/>
        <v>3.9647577092510988E-2</v>
      </c>
      <c r="AK62" s="136">
        <f t="shared" si="5"/>
        <v>0.91629955947136565</v>
      </c>
      <c r="AL62" s="40">
        <v>2021.4</v>
      </c>
      <c r="AM62" s="58">
        <v>1</v>
      </c>
      <c r="AN62" s="16">
        <v>1</v>
      </c>
      <c r="AO62" s="58">
        <v>1.39</v>
      </c>
      <c r="AP62" s="58">
        <v>2.2599999999999998</v>
      </c>
      <c r="AQ62" s="58">
        <v>2.2999999999999998</v>
      </c>
      <c r="AR62" s="100">
        <f t="shared" si="14"/>
        <v>2.2733333333333334</v>
      </c>
      <c r="AS62" s="103">
        <f t="shared" si="6"/>
        <v>0.38856304985337253</v>
      </c>
      <c r="AT62" s="142">
        <f t="shared" si="7"/>
        <v>0.79000000000000026</v>
      </c>
      <c r="AU62" s="50">
        <v>2019.12</v>
      </c>
      <c r="AV62" s="2">
        <v>51</v>
      </c>
      <c r="AW62" s="2">
        <v>1</v>
      </c>
      <c r="AX62" s="90">
        <v>0</v>
      </c>
      <c r="AY62" s="2">
        <v>0</v>
      </c>
      <c r="AZ62" s="2">
        <v>1</v>
      </c>
      <c r="BA62" s="2">
        <v>1</v>
      </c>
      <c r="BB62" s="62">
        <v>0</v>
      </c>
      <c r="BC62" s="2">
        <v>8</v>
      </c>
      <c r="BD62" s="62">
        <v>1512</v>
      </c>
      <c r="BE62" s="62">
        <v>3.57</v>
      </c>
      <c r="BF62" s="62">
        <v>0.11</v>
      </c>
      <c r="BG62" s="62">
        <v>9.6</v>
      </c>
      <c r="BH62" s="62">
        <v>18</v>
      </c>
      <c r="BI62" s="62">
        <v>37.799999999999997</v>
      </c>
      <c r="BJ62" s="62">
        <v>179</v>
      </c>
      <c r="BK62" s="62">
        <v>413</v>
      </c>
      <c r="BL62" s="62">
        <v>36.972000000000001</v>
      </c>
      <c r="BM62" s="62">
        <v>0.56999999999999995</v>
      </c>
      <c r="BN62" s="62">
        <v>1</v>
      </c>
      <c r="BO62" s="62">
        <v>3.96</v>
      </c>
      <c r="BP62" s="62">
        <v>1.86</v>
      </c>
      <c r="BQ62" s="62">
        <v>0.97</v>
      </c>
      <c r="BR62" s="62">
        <v>2.23</v>
      </c>
      <c r="BS62" s="62">
        <v>0.105</v>
      </c>
      <c r="BT62" s="62">
        <v>217</v>
      </c>
      <c r="BU62" s="63">
        <v>2.83</v>
      </c>
      <c r="BV62" s="63">
        <v>2.02</v>
      </c>
      <c r="BW62" s="116">
        <f t="shared" si="8"/>
        <v>1.4009900990099009</v>
      </c>
      <c r="BX62" s="116">
        <f t="shared" si="9"/>
        <v>107.42574257425743</v>
      </c>
      <c r="BY62" s="63">
        <v>12.9</v>
      </c>
      <c r="BZ62" s="63">
        <v>16.399999999999999</v>
      </c>
      <c r="CA62" s="2">
        <v>1</v>
      </c>
      <c r="CB62" s="2">
        <v>2</v>
      </c>
      <c r="CC62" s="2">
        <v>1</v>
      </c>
      <c r="CD62" s="2">
        <v>1</v>
      </c>
      <c r="CE62" s="2">
        <v>0</v>
      </c>
      <c r="CF62" s="2">
        <v>1</v>
      </c>
      <c r="CG62" s="2">
        <v>1</v>
      </c>
      <c r="CH62" s="2">
        <v>1</v>
      </c>
      <c r="CI62" s="2">
        <v>1</v>
      </c>
      <c r="CJ62" s="2">
        <v>2</v>
      </c>
      <c r="CK62" s="40">
        <v>2021.4</v>
      </c>
      <c r="CL62" s="15">
        <v>1</v>
      </c>
      <c r="CM62" s="15">
        <v>8.6</v>
      </c>
      <c r="CN62" s="63">
        <v>6393.52</v>
      </c>
      <c r="CO62" s="63">
        <v>4.01</v>
      </c>
      <c r="CP62" s="63">
        <v>0.26</v>
      </c>
      <c r="CQ62" s="63">
        <v>8</v>
      </c>
      <c r="CR62" s="63">
        <v>45</v>
      </c>
      <c r="CS62" s="63">
        <v>27</v>
      </c>
      <c r="CT62" s="63">
        <v>269.39999999999998</v>
      </c>
      <c r="CU62" s="63">
        <v>448</v>
      </c>
      <c r="CV62" s="63">
        <v>22.24</v>
      </c>
      <c r="CW62" s="63">
        <v>1.99</v>
      </c>
      <c r="CX62" s="63">
        <v>0.02</v>
      </c>
      <c r="CY62" s="63">
        <v>3.42</v>
      </c>
      <c r="CZ62" s="63">
        <v>1.18</v>
      </c>
      <c r="DA62" s="63">
        <v>0.87</v>
      </c>
      <c r="DB62" s="63">
        <v>2.23</v>
      </c>
      <c r="DC62" s="63">
        <v>0.26200000000000001</v>
      </c>
      <c r="DD62" s="63">
        <v>180</v>
      </c>
      <c r="DE62" s="63">
        <v>3.78</v>
      </c>
      <c r="DF62" s="63">
        <v>1.32</v>
      </c>
      <c r="DG62" s="116">
        <f t="shared" si="10"/>
        <v>2.8636363636363633</v>
      </c>
      <c r="DH62" s="116">
        <f t="shared" si="11"/>
        <v>136.36363636363635</v>
      </c>
      <c r="DI62" s="63">
        <v>13.45</v>
      </c>
      <c r="DJ62" s="63">
        <v>16.670000000000002</v>
      </c>
    </row>
    <row r="63" spans="1:114" s="63" customFormat="1">
      <c r="A63" s="2">
        <v>0</v>
      </c>
      <c r="B63" s="67">
        <v>1243715</v>
      </c>
      <c r="C63" s="68" t="s">
        <v>184</v>
      </c>
      <c r="D63" s="66" t="s">
        <v>531</v>
      </c>
      <c r="E63" s="72" t="s">
        <v>530</v>
      </c>
      <c r="F63" s="115">
        <v>21</v>
      </c>
      <c r="G63" s="71" t="s">
        <v>185</v>
      </c>
      <c r="H63" s="129">
        <v>8</v>
      </c>
      <c r="I63" s="71" t="s">
        <v>186</v>
      </c>
      <c r="J63" s="6">
        <v>0</v>
      </c>
      <c r="K63" s="7">
        <v>0</v>
      </c>
      <c r="L63" s="70">
        <v>1</v>
      </c>
      <c r="M63" s="6">
        <v>0</v>
      </c>
      <c r="N63" s="6">
        <v>0</v>
      </c>
      <c r="O63" s="69" t="s">
        <v>90</v>
      </c>
      <c r="P63" s="62">
        <v>0</v>
      </c>
      <c r="Q63" s="67" t="s">
        <v>532</v>
      </c>
      <c r="R63" s="66" t="s">
        <v>533</v>
      </c>
      <c r="S63">
        <v>0</v>
      </c>
      <c r="T63" s="66">
        <v>1</v>
      </c>
      <c r="U63" s="66">
        <v>4</v>
      </c>
      <c r="V63" s="66">
        <v>15</v>
      </c>
      <c r="W63" s="66">
        <v>8</v>
      </c>
      <c r="X63" s="66">
        <v>60</v>
      </c>
      <c r="Y63" s="72">
        <v>2</v>
      </c>
      <c r="Z63" s="66">
        <v>31</v>
      </c>
      <c r="AA63" s="66">
        <v>3</v>
      </c>
      <c r="AB63" s="66">
        <v>1.59</v>
      </c>
      <c r="AC63" s="139">
        <f t="shared" si="3"/>
        <v>0.51026694045174548</v>
      </c>
      <c r="AD63" s="66">
        <v>3.5</v>
      </c>
      <c r="AE63" s="66">
        <v>2.74</v>
      </c>
      <c r="AF63" s="117">
        <f t="shared" si="12"/>
        <v>3.246666666666667</v>
      </c>
      <c r="AG63" s="66">
        <v>2.58</v>
      </c>
      <c r="AH63" s="136">
        <f t="shared" si="15"/>
        <v>0.20533880903490764</v>
      </c>
      <c r="AI63" s="66">
        <v>2.59</v>
      </c>
      <c r="AJ63" s="136">
        <f t="shared" si="16"/>
        <v>0.20225872689938407</v>
      </c>
      <c r="AK63" s="136">
        <f t="shared" si="5"/>
        <v>0.30800821355236141</v>
      </c>
      <c r="AL63" s="71" t="s">
        <v>186</v>
      </c>
      <c r="AM63" s="76">
        <v>0</v>
      </c>
      <c r="AN63" s="76">
        <v>0</v>
      </c>
      <c r="AO63" s="66">
        <v>2.77</v>
      </c>
      <c r="AP63" s="66">
        <v>3.82</v>
      </c>
      <c r="AQ63" s="66">
        <v>3.57</v>
      </c>
      <c r="AR63" s="100">
        <f t="shared" si="14"/>
        <v>3.7366666666666664</v>
      </c>
      <c r="AS63" s="103">
        <f t="shared" si="6"/>
        <v>0.25869759143621762</v>
      </c>
      <c r="AT63" s="142">
        <v>0</v>
      </c>
      <c r="AU63" s="71" t="s">
        <v>185</v>
      </c>
      <c r="AV63" s="72">
        <v>65</v>
      </c>
      <c r="AW63" s="72">
        <v>1</v>
      </c>
      <c r="AX63" s="90">
        <v>0</v>
      </c>
      <c r="AY63" s="2">
        <v>0</v>
      </c>
      <c r="AZ63" s="66">
        <v>1</v>
      </c>
      <c r="BA63" s="66">
        <v>1</v>
      </c>
      <c r="BB63" s="62">
        <v>0</v>
      </c>
      <c r="BC63" s="72">
        <v>9.8000000000000007</v>
      </c>
      <c r="BD63" s="66">
        <v>10000</v>
      </c>
      <c r="BE63" s="66">
        <v>4.53</v>
      </c>
      <c r="BF63" s="66">
        <v>0.48</v>
      </c>
      <c r="BG63" s="63">
        <v>12</v>
      </c>
      <c r="BH63" s="66">
        <v>17</v>
      </c>
      <c r="BI63" s="66">
        <v>41.3</v>
      </c>
      <c r="BJ63" s="66">
        <v>419.3</v>
      </c>
      <c r="BK63" s="66">
        <v>199</v>
      </c>
      <c r="BL63" s="66">
        <v>9.02</v>
      </c>
      <c r="BM63" s="66">
        <v>15.64</v>
      </c>
      <c r="BN63" s="66">
        <v>0.03</v>
      </c>
      <c r="BO63" s="66">
        <v>3.81</v>
      </c>
      <c r="BP63" s="66">
        <v>1.5</v>
      </c>
      <c r="BQ63" s="66">
        <v>0.92</v>
      </c>
      <c r="BR63" s="66">
        <v>2.5</v>
      </c>
      <c r="BS63" s="66">
        <v>0.127</v>
      </c>
      <c r="BT63" s="66">
        <v>125</v>
      </c>
      <c r="BU63" s="66">
        <v>4.7</v>
      </c>
      <c r="BV63" s="66">
        <v>0.91</v>
      </c>
      <c r="BW63" s="116">
        <f t="shared" si="8"/>
        <v>5.1648351648351651</v>
      </c>
      <c r="BX63" s="116">
        <f t="shared" si="9"/>
        <v>137.36263736263737</v>
      </c>
      <c r="BY63" s="66">
        <v>15.95</v>
      </c>
      <c r="BZ63" s="66">
        <v>17.309999999999999</v>
      </c>
      <c r="CA63" s="72">
        <v>1</v>
      </c>
      <c r="CB63" s="72">
        <v>1</v>
      </c>
      <c r="CC63" s="72">
        <v>2</v>
      </c>
      <c r="CD63" s="72">
        <v>1</v>
      </c>
      <c r="CE63" s="2">
        <v>0</v>
      </c>
      <c r="CF63" s="72">
        <v>1</v>
      </c>
      <c r="CG63" s="72">
        <v>1</v>
      </c>
      <c r="CH63" s="72">
        <v>1</v>
      </c>
      <c r="CI63" s="72">
        <v>2</v>
      </c>
      <c r="CJ63" s="72">
        <v>2</v>
      </c>
      <c r="CK63" s="71" t="s">
        <v>186</v>
      </c>
      <c r="CL63" s="71">
        <v>1</v>
      </c>
      <c r="CM63" s="71">
        <v>6.7</v>
      </c>
      <c r="CN63" s="66">
        <v>24686</v>
      </c>
      <c r="CO63" s="66">
        <v>5.28</v>
      </c>
      <c r="CP63" s="66">
        <v>0.82</v>
      </c>
      <c r="CQ63" s="66">
        <v>6.3</v>
      </c>
      <c r="CR63" s="66">
        <v>10</v>
      </c>
      <c r="CS63" s="66">
        <v>35.5</v>
      </c>
      <c r="CT63" s="66">
        <v>555</v>
      </c>
      <c r="CU63" s="66">
        <v>255</v>
      </c>
      <c r="CV63" s="66">
        <v>6.3849999999999998</v>
      </c>
      <c r="CW63" s="66">
        <v>72.42</v>
      </c>
      <c r="CX63" s="66">
        <v>0.02</v>
      </c>
      <c r="CY63" s="66">
        <v>3.03</v>
      </c>
      <c r="CZ63" s="66">
        <v>1.3</v>
      </c>
      <c r="DA63" s="66">
        <v>0.78</v>
      </c>
      <c r="DB63" s="66">
        <v>1.62</v>
      </c>
      <c r="DC63" s="66">
        <v>9.2999999999999999E-2</v>
      </c>
      <c r="DD63" s="66">
        <v>123</v>
      </c>
      <c r="DE63" s="66">
        <v>4.88</v>
      </c>
      <c r="DF63" s="66">
        <v>1.33</v>
      </c>
      <c r="DG63" s="116">
        <f t="shared" si="10"/>
        <v>3.6691729323308269</v>
      </c>
      <c r="DH63" s="116">
        <f t="shared" si="11"/>
        <v>92.481203007518786</v>
      </c>
      <c r="DI63" s="66">
        <v>15.76</v>
      </c>
      <c r="DJ63" s="66">
        <v>17.309999999999999</v>
      </c>
    </row>
    <row r="64" spans="1:114" s="63" customFormat="1">
      <c r="A64" s="2">
        <v>0</v>
      </c>
      <c r="B64" s="59">
        <v>3445551</v>
      </c>
      <c r="C64" s="60" t="s">
        <v>23</v>
      </c>
      <c r="D64" s="62" t="s">
        <v>328</v>
      </c>
      <c r="E64" s="62" t="s">
        <v>450</v>
      </c>
      <c r="F64" s="112">
        <v>4</v>
      </c>
      <c r="G64" s="71" t="s">
        <v>24</v>
      </c>
      <c r="H64" s="121">
        <v>20</v>
      </c>
      <c r="I64" s="71" t="s">
        <v>25</v>
      </c>
      <c r="J64" s="6">
        <v>0</v>
      </c>
      <c r="K64" s="7">
        <v>0</v>
      </c>
      <c r="L64" s="73">
        <v>0</v>
      </c>
      <c r="M64" s="73">
        <v>1</v>
      </c>
      <c r="N64" s="6">
        <v>0</v>
      </c>
      <c r="O64" s="82" t="s">
        <v>17</v>
      </c>
      <c r="P64" s="62">
        <v>0</v>
      </c>
      <c r="Q64" s="59" t="s">
        <v>451</v>
      </c>
      <c r="R64" s="62" t="s">
        <v>305</v>
      </c>
      <c r="S64" s="62">
        <v>1</v>
      </c>
      <c r="T64">
        <v>0</v>
      </c>
      <c r="U64" s="62">
        <v>4</v>
      </c>
      <c r="V64" s="62">
        <v>20</v>
      </c>
      <c r="W64" s="63">
        <v>8</v>
      </c>
      <c r="X64" s="62">
        <v>60</v>
      </c>
      <c r="Y64" s="62">
        <v>3</v>
      </c>
      <c r="Z64" s="63">
        <v>90</v>
      </c>
      <c r="AA64" s="63">
        <v>3</v>
      </c>
      <c r="AB64" s="63">
        <v>0.3</v>
      </c>
      <c r="AC64" s="139">
        <f t="shared" si="3"/>
        <v>0.91928251121076232</v>
      </c>
      <c r="AD64" s="63">
        <v>3.93</v>
      </c>
      <c r="AE64" s="63">
        <v>3.29</v>
      </c>
      <c r="AF64" s="117">
        <f t="shared" si="12"/>
        <v>3.7166666666666668</v>
      </c>
      <c r="AG64" s="63">
        <v>3</v>
      </c>
      <c r="AH64" s="136">
        <f t="shared" si="15"/>
        <v>0.19282511210762332</v>
      </c>
      <c r="AI64" s="63">
        <v>2.86</v>
      </c>
      <c r="AJ64" s="136">
        <f t="shared" si="16"/>
        <v>0.23049327354260096</v>
      </c>
      <c r="AK64" s="136">
        <f t="shared" si="5"/>
        <v>0.68878923766816136</v>
      </c>
      <c r="AL64" s="85" t="s">
        <v>25</v>
      </c>
      <c r="AM64" s="76">
        <v>0</v>
      </c>
      <c r="AN64" s="76">
        <v>0</v>
      </c>
      <c r="AO64" s="66">
        <v>2.27</v>
      </c>
      <c r="AP64" s="66">
        <v>3.09</v>
      </c>
      <c r="AQ64" s="66">
        <v>3.82</v>
      </c>
      <c r="AR64" s="100">
        <f t="shared" si="14"/>
        <v>3.333333333333333</v>
      </c>
      <c r="AS64" s="103">
        <f t="shared" si="6"/>
        <v>0.31899999999999995</v>
      </c>
      <c r="AT64" s="142">
        <f t="shared" si="7"/>
        <v>0.58999999999999986</v>
      </c>
      <c r="AU64" s="84" t="s">
        <v>24</v>
      </c>
      <c r="AV64" s="62">
        <v>61</v>
      </c>
      <c r="AW64" s="62">
        <v>0</v>
      </c>
      <c r="AX64" s="90">
        <v>0</v>
      </c>
      <c r="AY64" s="2">
        <v>0</v>
      </c>
      <c r="AZ64" s="62">
        <v>0</v>
      </c>
      <c r="BA64" s="62">
        <v>1</v>
      </c>
      <c r="BB64" s="62">
        <v>0</v>
      </c>
      <c r="BC64" s="62">
        <v>6.68</v>
      </c>
      <c r="BD64" s="62">
        <v>295</v>
      </c>
      <c r="BE64" s="63">
        <v>2.86</v>
      </c>
      <c r="BF64" s="63">
        <v>0.1</v>
      </c>
      <c r="BG64" s="63">
        <v>20.100000000000001</v>
      </c>
      <c r="BH64" s="63">
        <v>22</v>
      </c>
      <c r="BI64" s="63">
        <v>48.6</v>
      </c>
      <c r="BJ64" s="63">
        <v>63</v>
      </c>
      <c r="BK64" s="63">
        <v>402</v>
      </c>
      <c r="BL64" s="63">
        <v>91.801000000000002</v>
      </c>
      <c r="BM64" s="63">
        <v>0.4</v>
      </c>
      <c r="BN64" s="63">
        <v>0.02</v>
      </c>
      <c r="BO64" s="63">
        <v>4.97</v>
      </c>
      <c r="BP64" s="63">
        <v>3.25</v>
      </c>
      <c r="BQ64" s="63">
        <v>1.05</v>
      </c>
      <c r="BR64" s="63">
        <v>3.19</v>
      </c>
      <c r="BS64" s="63">
        <v>6.3E-2</v>
      </c>
      <c r="BT64" s="63">
        <v>143</v>
      </c>
      <c r="BU64" s="63">
        <v>2.8</v>
      </c>
      <c r="BV64" s="63">
        <v>1.74</v>
      </c>
      <c r="BW64" s="116">
        <f t="shared" si="8"/>
        <v>1.6091954022988504</v>
      </c>
      <c r="BX64" s="116">
        <f t="shared" si="9"/>
        <v>82.183908045977006</v>
      </c>
      <c r="BY64" s="63">
        <v>14.3</v>
      </c>
      <c r="BZ64" s="63">
        <v>17</v>
      </c>
      <c r="CA64" s="62">
        <v>1</v>
      </c>
      <c r="CB64" s="62">
        <v>2</v>
      </c>
      <c r="CC64" s="62">
        <v>1</v>
      </c>
      <c r="CD64" s="62">
        <v>1</v>
      </c>
      <c r="CE64" s="62">
        <v>1</v>
      </c>
      <c r="CF64" s="21">
        <v>0</v>
      </c>
      <c r="CG64" s="83">
        <v>0</v>
      </c>
      <c r="CH64" s="62">
        <v>1</v>
      </c>
      <c r="CI64" s="62">
        <v>2</v>
      </c>
      <c r="CJ64" s="62">
        <v>2</v>
      </c>
      <c r="CK64" s="85" t="s">
        <v>25</v>
      </c>
      <c r="CL64" s="71">
        <v>1</v>
      </c>
      <c r="CM64" s="71">
        <v>5.6</v>
      </c>
      <c r="CN64" s="63">
        <v>695</v>
      </c>
      <c r="CO64" s="63">
        <v>2.76</v>
      </c>
      <c r="CP64" s="63">
        <v>0.16</v>
      </c>
      <c r="CQ64" s="63">
        <v>18.7</v>
      </c>
      <c r="CR64" s="63">
        <v>28</v>
      </c>
      <c r="CS64" s="63">
        <v>42</v>
      </c>
      <c r="CT64" s="63">
        <v>73</v>
      </c>
      <c r="CU64" s="63">
        <v>368</v>
      </c>
      <c r="CV64" s="63">
        <v>75.751999999999995</v>
      </c>
      <c r="CW64" s="63">
        <v>0.54</v>
      </c>
      <c r="CX64" s="63">
        <v>0.04</v>
      </c>
      <c r="CY64" s="63">
        <v>4.1100000000000003</v>
      </c>
      <c r="CZ64" s="63">
        <v>1.1499999999999999</v>
      </c>
      <c r="DA64" s="63">
        <v>0.97</v>
      </c>
      <c r="DB64" s="63">
        <v>2.76</v>
      </c>
      <c r="DC64" s="63">
        <v>0.11</v>
      </c>
      <c r="DD64" s="63">
        <v>111</v>
      </c>
      <c r="DE64" s="63">
        <v>3.78</v>
      </c>
      <c r="DF64" s="63">
        <v>1.84</v>
      </c>
      <c r="DG64" s="116">
        <f t="shared" si="10"/>
        <v>2.0543478260869565</v>
      </c>
      <c r="DH64" s="116">
        <f t="shared" si="11"/>
        <v>60.326086956521735</v>
      </c>
      <c r="DI64" s="63">
        <v>13.2</v>
      </c>
      <c r="DJ64" s="63">
        <v>17.399999999999999</v>
      </c>
    </row>
    <row r="65" spans="1:114" s="63" customFormat="1">
      <c r="A65" s="2">
        <v>0</v>
      </c>
      <c r="B65" s="59">
        <v>2613528</v>
      </c>
      <c r="C65" s="63" t="s">
        <v>205</v>
      </c>
      <c r="D65" s="62" t="s">
        <v>431</v>
      </c>
      <c r="E65" s="62" t="s">
        <v>265</v>
      </c>
      <c r="F65" s="108">
        <v>1</v>
      </c>
      <c r="G65" s="72">
        <v>2017.12</v>
      </c>
      <c r="H65" s="124">
        <v>23</v>
      </c>
      <c r="I65" s="72">
        <v>2020.11</v>
      </c>
      <c r="J65" s="6">
        <v>0</v>
      </c>
      <c r="K65" s="7">
        <v>0</v>
      </c>
      <c r="L65" s="61">
        <v>1</v>
      </c>
      <c r="M65" s="6">
        <v>0</v>
      </c>
      <c r="N65" s="6">
        <v>0</v>
      </c>
      <c r="O65" s="63" t="s">
        <v>27</v>
      </c>
      <c r="P65" s="62">
        <v>0</v>
      </c>
      <c r="Q65" s="59" t="s">
        <v>315</v>
      </c>
      <c r="R65" s="62" t="s">
        <v>326</v>
      </c>
      <c r="S65">
        <v>0</v>
      </c>
      <c r="T65" s="62">
        <v>1</v>
      </c>
      <c r="U65" s="62">
        <v>3</v>
      </c>
      <c r="V65" s="62">
        <v>20</v>
      </c>
      <c r="W65" s="63">
        <v>10</v>
      </c>
      <c r="X65" s="62">
        <v>60</v>
      </c>
      <c r="Y65" s="62">
        <v>1</v>
      </c>
      <c r="Z65" s="63">
        <v>177</v>
      </c>
      <c r="AA65" s="63">
        <v>3.5</v>
      </c>
      <c r="AB65" s="63">
        <v>0.97</v>
      </c>
      <c r="AC65" s="139">
        <f t="shared" si="3"/>
        <v>0.62977099236641232</v>
      </c>
      <c r="AD65" s="63">
        <v>2.5</v>
      </c>
      <c r="AE65" s="63">
        <v>2.86</v>
      </c>
      <c r="AF65" s="117">
        <f t="shared" si="12"/>
        <v>2.62</v>
      </c>
      <c r="AG65" s="63">
        <v>1.87</v>
      </c>
      <c r="AH65" s="136">
        <f t="shared" si="15"/>
        <v>0.2862595419847328</v>
      </c>
      <c r="AI65" s="63">
        <v>2.1</v>
      </c>
      <c r="AJ65" s="136">
        <f t="shared" si="16"/>
        <v>0.19847328244274809</v>
      </c>
      <c r="AK65" s="136">
        <f t="shared" si="5"/>
        <v>0.43129770992366423</v>
      </c>
      <c r="AL65" s="75">
        <v>2020.11</v>
      </c>
      <c r="AM65" s="76">
        <v>0</v>
      </c>
      <c r="AN65" s="76">
        <v>0</v>
      </c>
      <c r="AO65" s="66">
        <v>2.0299999999999998</v>
      </c>
      <c r="AP65" s="66">
        <v>2.81</v>
      </c>
      <c r="AQ65" s="66">
        <v>2.93</v>
      </c>
      <c r="AR65" s="100">
        <f t="shared" si="14"/>
        <v>2.85</v>
      </c>
      <c r="AS65" s="103">
        <f t="shared" si="6"/>
        <v>0.28771929824561415</v>
      </c>
      <c r="AT65" s="142">
        <f t="shared" si="7"/>
        <v>7.0000000000000284E-2</v>
      </c>
      <c r="AU65" s="74">
        <v>2017.12</v>
      </c>
      <c r="AV65" s="62">
        <v>58</v>
      </c>
      <c r="AW65" s="62">
        <v>1</v>
      </c>
      <c r="AX65" s="90">
        <v>0</v>
      </c>
      <c r="AY65" s="2">
        <v>0</v>
      </c>
      <c r="AZ65" s="61">
        <v>1</v>
      </c>
      <c r="BA65" s="2">
        <v>0</v>
      </c>
      <c r="BB65" s="62">
        <v>0</v>
      </c>
      <c r="BC65" s="62">
        <v>5.8</v>
      </c>
      <c r="BD65" s="63">
        <v>1065</v>
      </c>
      <c r="BE65" s="63">
        <v>13.9</v>
      </c>
      <c r="BF65" s="63">
        <v>1.1399999999999999</v>
      </c>
      <c r="BG65" s="63">
        <v>6.6</v>
      </c>
      <c r="BH65" s="63">
        <v>26</v>
      </c>
      <c r="BI65" s="63">
        <v>41.6</v>
      </c>
      <c r="BJ65" s="63">
        <v>116</v>
      </c>
      <c r="BK65" s="63">
        <v>364</v>
      </c>
      <c r="BL65" s="63">
        <v>59.468000000000004</v>
      </c>
      <c r="BM65" s="63">
        <v>0.1</v>
      </c>
      <c r="BN65" s="63">
        <v>0.02</v>
      </c>
      <c r="BO65" s="63">
        <v>3.06</v>
      </c>
      <c r="BP65" s="63">
        <v>1.47</v>
      </c>
      <c r="BQ65" s="63">
        <v>1.1299999999999999</v>
      </c>
      <c r="BR65" s="63">
        <v>1.5</v>
      </c>
      <c r="BS65" s="63">
        <v>0.01</v>
      </c>
      <c r="BT65" s="63">
        <v>163</v>
      </c>
      <c r="BU65" s="63">
        <v>7.14</v>
      </c>
      <c r="BV65" s="63">
        <v>1.91</v>
      </c>
      <c r="BW65" s="116">
        <f t="shared" si="8"/>
        <v>3.738219895287958</v>
      </c>
      <c r="BX65" s="116">
        <f t="shared" si="9"/>
        <v>85.340314136125656</v>
      </c>
      <c r="BY65" s="63">
        <v>14.3</v>
      </c>
      <c r="BZ65" s="63">
        <v>15.7</v>
      </c>
      <c r="CA65" s="62">
        <v>1</v>
      </c>
      <c r="CB65" s="62">
        <v>1</v>
      </c>
      <c r="CC65" s="62">
        <v>2</v>
      </c>
      <c r="CD65" s="62">
        <v>1</v>
      </c>
      <c r="CE65" s="62">
        <v>1</v>
      </c>
      <c r="CF65" s="62">
        <v>1</v>
      </c>
      <c r="CG65" s="62">
        <v>1</v>
      </c>
      <c r="CH65" s="62">
        <v>2</v>
      </c>
      <c r="CI65" s="62">
        <v>2</v>
      </c>
      <c r="CJ65" s="62">
        <v>2</v>
      </c>
      <c r="CK65" s="75">
        <v>2020.11</v>
      </c>
      <c r="CL65" s="72">
        <v>1</v>
      </c>
      <c r="CM65" s="72">
        <v>6.5</v>
      </c>
      <c r="CN65" s="63">
        <v>7451</v>
      </c>
      <c r="CO65" s="63">
        <v>3.6</v>
      </c>
      <c r="CP65" s="63">
        <v>1.24</v>
      </c>
      <c r="CQ65" s="63">
        <v>10.3</v>
      </c>
      <c r="CR65" s="63">
        <v>18</v>
      </c>
      <c r="CS65" s="63">
        <v>37.799999999999997</v>
      </c>
      <c r="CT65" s="63">
        <v>101</v>
      </c>
      <c r="CU65" s="63">
        <v>292</v>
      </c>
      <c r="CV65" s="63">
        <v>68</v>
      </c>
      <c r="CW65" s="63">
        <v>1.3</v>
      </c>
      <c r="CX65" s="63">
        <v>0.04</v>
      </c>
      <c r="CY65" s="63">
        <v>2.29</v>
      </c>
      <c r="CZ65" s="63">
        <v>0.99</v>
      </c>
      <c r="DA65" s="63">
        <v>1.19</v>
      </c>
      <c r="DB65" s="63">
        <v>0.93</v>
      </c>
      <c r="DC65" s="63">
        <v>0.01</v>
      </c>
      <c r="DD65" s="63">
        <v>166</v>
      </c>
      <c r="DE65" s="63">
        <v>5.39</v>
      </c>
      <c r="DF65" s="63">
        <v>1.45</v>
      </c>
      <c r="DG65" s="116">
        <f t="shared" si="10"/>
        <v>3.7172413793103449</v>
      </c>
      <c r="DH65" s="116">
        <f t="shared" si="11"/>
        <v>114.48275862068967</v>
      </c>
      <c r="DI65" s="63">
        <v>15.23</v>
      </c>
      <c r="DJ65" s="63">
        <v>16.059999999999999</v>
      </c>
    </row>
    <row r="66" spans="1:114" s="63" customFormat="1">
      <c r="A66" s="2">
        <v>0</v>
      </c>
      <c r="B66" s="86">
        <v>2578885</v>
      </c>
      <c r="C66" s="87" t="s">
        <v>133</v>
      </c>
      <c r="D66" s="87" t="s">
        <v>343</v>
      </c>
      <c r="E66" s="87" t="s">
        <v>570</v>
      </c>
      <c r="F66" s="110">
        <v>50</v>
      </c>
      <c r="G66" s="66" t="s">
        <v>568</v>
      </c>
      <c r="H66" s="126">
        <v>18</v>
      </c>
      <c r="I66" s="94">
        <v>2022.5</v>
      </c>
      <c r="J66" s="6">
        <v>0</v>
      </c>
      <c r="K66" s="7">
        <v>0</v>
      </c>
      <c r="L66" s="88">
        <v>1</v>
      </c>
      <c r="M66" s="6">
        <v>0</v>
      </c>
      <c r="N66" s="6">
        <v>0</v>
      </c>
      <c r="O66" s="87" t="s">
        <v>90</v>
      </c>
      <c r="P66" s="62">
        <v>0</v>
      </c>
      <c r="Q66" s="86" t="s">
        <v>373</v>
      </c>
      <c r="R66" s="90" t="s">
        <v>299</v>
      </c>
      <c r="S66">
        <v>0</v>
      </c>
      <c r="T66">
        <v>0</v>
      </c>
      <c r="U66" s="90">
        <v>2.5</v>
      </c>
      <c r="V66" s="90">
        <v>15</v>
      </c>
      <c r="W66" s="87">
        <v>6</v>
      </c>
      <c r="X66" s="90">
        <v>60</v>
      </c>
      <c r="Y66" s="90">
        <v>1</v>
      </c>
      <c r="Z66" s="87">
        <v>13</v>
      </c>
      <c r="AA66" s="87">
        <v>3</v>
      </c>
      <c r="AB66" s="87">
        <v>0.1</v>
      </c>
      <c r="AC66" s="139">
        <f t="shared" si="3"/>
        <v>0.96226415094339623</v>
      </c>
      <c r="AD66" s="87">
        <v>2.65</v>
      </c>
      <c r="AE66" s="87">
        <v>2.65</v>
      </c>
      <c r="AF66" s="117">
        <f t="shared" ref="AF66:AF97" si="17">AD66*2/3+AE66*1/3</f>
        <v>2.65</v>
      </c>
      <c r="AG66" s="87">
        <v>1.63</v>
      </c>
      <c r="AH66" s="136">
        <f t="shared" si="15"/>
        <v>0.38490566037735852</v>
      </c>
      <c r="AI66" s="87">
        <v>1.67</v>
      </c>
      <c r="AJ66" s="136">
        <f t="shared" si="16"/>
        <v>0.36981132075471701</v>
      </c>
      <c r="AK66" s="136">
        <f t="shared" si="5"/>
        <v>0.59245283018867922</v>
      </c>
      <c r="AL66" s="92">
        <v>2022.5</v>
      </c>
      <c r="AM66" s="76">
        <v>0</v>
      </c>
      <c r="AN66" s="76">
        <v>0</v>
      </c>
      <c r="AO66" s="87">
        <v>1.5</v>
      </c>
      <c r="AP66" s="93">
        <v>2.65</v>
      </c>
      <c r="AQ66" s="93">
        <v>2.65</v>
      </c>
      <c r="AR66" s="100">
        <f t="shared" ref="AR66:AR97" si="18">AP66*2/3+AQ66*1/3</f>
        <v>2.65</v>
      </c>
      <c r="AS66" s="103">
        <f t="shared" si="6"/>
        <v>0.43396226415094341</v>
      </c>
      <c r="AT66" s="142">
        <f t="shared" si="7"/>
        <v>0.16999999999999993</v>
      </c>
      <c r="AU66" s="87" t="s">
        <v>568</v>
      </c>
      <c r="AV66" s="90">
        <v>83</v>
      </c>
      <c r="AW66" s="90">
        <v>1</v>
      </c>
      <c r="AX66" s="90">
        <v>0</v>
      </c>
      <c r="AY66" s="2">
        <v>0</v>
      </c>
      <c r="AZ66" s="87">
        <v>1</v>
      </c>
      <c r="BA66" s="2">
        <v>0</v>
      </c>
      <c r="BB66" s="62">
        <v>0</v>
      </c>
      <c r="BC66" s="90">
        <v>6.5</v>
      </c>
      <c r="BD66" s="87">
        <v>1474</v>
      </c>
      <c r="BE66" s="87">
        <v>3.51</v>
      </c>
      <c r="BF66" s="87">
        <v>0.75</v>
      </c>
      <c r="BG66" s="87">
        <v>13.2</v>
      </c>
      <c r="BH66" s="87">
        <v>23</v>
      </c>
      <c r="BI66" s="87">
        <v>42.2</v>
      </c>
      <c r="BJ66" s="87">
        <v>102</v>
      </c>
      <c r="BK66" s="87">
        <v>506</v>
      </c>
      <c r="BL66" s="87">
        <v>58.283999999999999</v>
      </c>
      <c r="BM66" s="87">
        <v>1.2</v>
      </c>
      <c r="BN66" s="87">
        <v>0.05</v>
      </c>
      <c r="BO66" s="87">
        <v>3.28</v>
      </c>
      <c r="BP66" s="87">
        <v>1.5</v>
      </c>
      <c r="BQ66" s="87">
        <v>0.84</v>
      </c>
      <c r="BR66" s="87">
        <v>1.93</v>
      </c>
      <c r="BS66" s="87">
        <v>0.2</v>
      </c>
      <c r="BT66" s="87">
        <v>135</v>
      </c>
      <c r="BU66" s="87">
        <v>3.35</v>
      </c>
      <c r="BV66" s="87">
        <v>0.97</v>
      </c>
      <c r="BW66" s="116">
        <f t="shared" si="8"/>
        <v>3.4536082474226806</v>
      </c>
      <c r="BX66" s="116">
        <f t="shared" si="9"/>
        <v>139.17525773195877</v>
      </c>
      <c r="BY66" s="87">
        <v>13</v>
      </c>
      <c r="BZ66" s="87">
        <v>16.399999999999999</v>
      </c>
      <c r="CA66" s="90">
        <v>1</v>
      </c>
      <c r="CB66" s="90">
        <v>1</v>
      </c>
      <c r="CC66" s="90">
        <v>2</v>
      </c>
      <c r="CD66" s="90">
        <v>1</v>
      </c>
      <c r="CE66" s="90">
        <v>1</v>
      </c>
      <c r="CF66" s="90">
        <v>1</v>
      </c>
      <c r="CG66" s="90">
        <v>1</v>
      </c>
      <c r="CH66" s="90">
        <v>1</v>
      </c>
      <c r="CI66" s="90">
        <v>1</v>
      </c>
      <c r="CJ66" s="90">
        <v>2</v>
      </c>
      <c r="CK66" s="92">
        <v>2022.5</v>
      </c>
      <c r="CL66" s="94">
        <v>1</v>
      </c>
      <c r="CM66" s="94">
        <v>6.5</v>
      </c>
      <c r="CN66" s="87">
        <v>2556</v>
      </c>
      <c r="CO66" s="87">
        <v>4.37</v>
      </c>
      <c r="CP66" s="87">
        <v>3.65</v>
      </c>
      <c r="CQ66" s="87">
        <v>15</v>
      </c>
      <c r="CR66" s="87">
        <v>19</v>
      </c>
      <c r="CS66" s="87">
        <v>38</v>
      </c>
      <c r="CT66" s="87">
        <v>96</v>
      </c>
      <c r="CU66" s="87">
        <v>373</v>
      </c>
      <c r="CV66" s="87">
        <v>62.277000000000001</v>
      </c>
      <c r="CW66" s="87">
        <v>0.2</v>
      </c>
      <c r="CX66" s="87">
        <v>0.03</v>
      </c>
      <c r="CY66" s="87">
        <v>2.87</v>
      </c>
      <c r="CZ66" s="87">
        <v>0.5</v>
      </c>
      <c r="DA66" s="87">
        <v>0.96</v>
      </c>
      <c r="DB66" s="87">
        <v>1.61</v>
      </c>
      <c r="DC66" s="87">
        <v>0.2</v>
      </c>
      <c r="DD66" s="87">
        <v>237</v>
      </c>
      <c r="DE66" s="87">
        <v>3.28</v>
      </c>
      <c r="DF66" s="87">
        <v>0.95</v>
      </c>
      <c r="DG66" s="116">
        <f t="shared" si="10"/>
        <v>3.4526315789473685</v>
      </c>
      <c r="DH66" s="116">
        <f t="shared" si="11"/>
        <v>249.47368421052633</v>
      </c>
      <c r="DI66" s="87">
        <v>13.7</v>
      </c>
      <c r="DJ66" s="87">
        <v>16.399999999999999</v>
      </c>
    </row>
    <row r="67" spans="1:114" s="63" customFormat="1">
      <c r="A67" s="2">
        <v>0</v>
      </c>
      <c r="B67" s="86">
        <v>2578885</v>
      </c>
      <c r="C67" s="87" t="s">
        <v>133</v>
      </c>
      <c r="D67" s="90" t="s">
        <v>419</v>
      </c>
      <c r="E67" s="90" t="s">
        <v>571</v>
      </c>
      <c r="F67" s="110">
        <v>48</v>
      </c>
      <c r="G67" s="72" t="s">
        <v>568</v>
      </c>
      <c r="H67" s="126">
        <v>17</v>
      </c>
      <c r="I67" s="94">
        <v>2022.5</v>
      </c>
      <c r="J67" s="6">
        <v>0</v>
      </c>
      <c r="K67" s="89">
        <v>1</v>
      </c>
      <c r="L67" s="73">
        <v>0</v>
      </c>
      <c r="M67" s="6">
        <v>0</v>
      </c>
      <c r="N67" s="6">
        <v>0</v>
      </c>
      <c r="O67" s="87" t="s">
        <v>9</v>
      </c>
      <c r="P67" s="62">
        <v>0</v>
      </c>
      <c r="Q67" s="86" t="s">
        <v>569</v>
      </c>
      <c r="R67" s="90" t="s">
        <v>299</v>
      </c>
      <c r="S67">
        <v>0</v>
      </c>
      <c r="T67">
        <v>0</v>
      </c>
      <c r="U67" s="90">
        <v>2.75</v>
      </c>
      <c r="V67" s="90">
        <v>30</v>
      </c>
      <c r="W67" s="90">
        <v>6</v>
      </c>
      <c r="X67" s="90">
        <v>60</v>
      </c>
      <c r="Y67" s="90">
        <v>2</v>
      </c>
      <c r="Z67" s="87">
        <v>64</v>
      </c>
      <c r="AA67" s="87">
        <v>3</v>
      </c>
      <c r="AB67" s="87">
        <v>1.03</v>
      </c>
      <c r="AC67" s="139">
        <f t="shared" ref="AC67:AC130" si="19">1-(AB67/AF67)</f>
        <v>0.54357459379615958</v>
      </c>
      <c r="AD67" s="87">
        <v>2.48</v>
      </c>
      <c r="AE67" s="87">
        <v>1.81</v>
      </c>
      <c r="AF67" s="117">
        <f t="shared" si="17"/>
        <v>2.2566666666666668</v>
      </c>
      <c r="AG67" s="87">
        <v>1.32</v>
      </c>
      <c r="AH67" s="136">
        <f t="shared" ref="AH67:AH98" si="20">1-(AG67/AF67)</f>
        <v>0.41506646971935013</v>
      </c>
      <c r="AI67" s="87">
        <v>1.39</v>
      </c>
      <c r="AJ67" s="136">
        <f t="shared" si="16"/>
        <v>0.38404726735598238</v>
      </c>
      <c r="AK67" s="136">
        <f t="shared" ref="AK67:AK130" si="21">AC67-AJ67</f>
        <v>0.1595273264401772</v>
      </c>
      <c r="AL67" s="92">
        <v>2022.5</v>
      </c>
      <c r="AM67" s="76">
        <v>0</v>
      </c>
      <c r="AN67" s="76">
        <v>0</v>
      </c>
      <c r="AO67" s="93">
        <v>1.2</v>
      </c>
      <c r="AP67" s="93">
        <v>2.48</v>
      </c>
      <c r="AQ67" s="93">
        <v>1.81</v>
      </c>
      <c r="AR67" s="100">
        <f t="shared" si="18"/>
        <v>2.2566666666666668</v>
      </c>
      <c r="AS67" s="103">
        <f t="shared" ref="AS67:AS130" si="22">1-(AO67/AR67)</f>
        <v>0.46824224519940927</v>
      </c>
      <c r="AT67" s="142">
        <f t="shared" ref="AT67:AT129" si="23">AI67-AO67</f>
        <v>0.18999999999999995</v>
      </c>
      <c r="AU67" s="91" t="s">
        <v>568</v>
      </c>
      <c r="AV67" s="90">
        <v>83</v>
      </c>
      <c r="AW67" s="90">
        <v>1</v>
      </c>
      <c r="AX67" s="90">
        <v>0</v>
      </c>
      <c r="AY67" s="2">
        <v>0</v>
      </c>
      <c r="AZ67" s="87">
        <v>1</v>
      </c>
      <c r="BA67" s="2">
        <v>0</v>
      </c>
      <c r="BB67" s="62">
        <v>0</v>
      </c>
      <c r="BC67" s="90">
        <v>6.5</v>
      </c>
      <c r="BD67" s="87">
        <v>1474</v>
      </c>
      <c r="BE67" s="87">
        <v>3.51</v>
      </c>
      <c r="BF67" s="87">
        <v>0.75</v>
      </c>
      <c r="BG67" s="87">
        <v>13.2</v>
      </c>
      <c r="BH67" s="87">
        <v>23</v>
      </c>
      <c r="BI67" s="87">
        <v>42.2</v>
      </c>
      <c r="BJ67" s="87">
        <v>102</v>
      </c>
      <c r="BK67" s="87">
        <v>506</v>
      </c>
      <c r="BL67" s="87">
        <v>58.283999999999999</v>
      </c>
      <c r="BM67" s="87">
        <v>1.2</v>
      </c>
      <c r="BN67" s="87">
        <v>0.05</v>
      </c>
      <c r="BO67" s="87">
        <v>3.28</v>
      </c>
      <c r="BP67" s="87">
        <v>1.5</v>
      </c>
      <c r="BQ67" s="87">
        <v>0.84</v>
      </c>
      <c r="BR67" s="87">
        <v>1.93</v>
      </c>
      <c r="BS67" s="87">
        <v>0.2</v>
      </c>
      <c r="BT67" s="87">
        <v>135</v>
      </c>
      <c r="BU67" s="87">
        <v>3.35</v>
      </c>
      <c r="BV67" s="87">
        <v>0.97</v>
      </c>
      <c r="BW67" s="116">
        <f t="shared" ref="BW67:BW130" si="24">BU67/BV67</f>
        <v>3.4536082474226806</v>
      </c>
      <c r="BX67" s="116">
        <f t="shared" ref="BX67:BX130" si="25">BT67/BV67</f>
        <v>139.17525773195877</v>
      </c>
      <c r="BY67" s="87">
        <v>13</v>
      </c>
      <c r="BZ67" s="87">
        <v>16.399999999999999</v>
      </c>
      <c r="CA67" s="90">
        <v>1</v>
      </c>
      <c r="CB67" s="90">
        <v>1</v>
      </c>
      <c r="CC67" s="90">
        <v>2</v>
      </c>
      <c r="CD67" s="90">
        <v>1</v>
      </c>
      <c r="CE67" s="90">
        <v>1</v>
      </c>
      <c r="CF67" s="90">
        <v>1</v>
      </c>
      <c r="CG67" s="90">
        <v>1</v>
      </c>
      <c r="CH67" s="90">
        <v>1</v>
      </c>
      <c r="CI67" s="90">
        <v>1</v>
      </c>
      <c r="CJ67" s="90">
        <v>2</v>
      </c>
      <c r="CK67" s="92">
        <v>2022.5</v>
      </c>
      <c r="CL67" s="94">
        <v>1</v>
      </c>
      <c r="CM67" s="94">
        <v>6.5</v>
      </c>
      <c r="CN67" s="87">
        <v>2556</v>
      </c>
      <c r="CO67" s="87">
        <v>4.37</v>
      </c>
      <c r="CP67" s="87">
        <v>3.65</v>
      </c>
      <c r="CQ67" s="87">
        <v>15</v>
      </c>
      <c r="CR67" s="87">
        <v>19</v>
      </c>
      <c r="CS67" s="87">
        <v>38</v>
      </c>
      <c r="CT67" s="87">
        <v>96</v>
      </c>
      <c r="CU67" s="87">
        <v>373</v>
      </c>
      <c r="CV67" s="87">
        <v>62.277000000000001</v>
      </c>
      <c r="CW67" s="87">
        <v>0.2</v>
      </c>
      <c r="CX67" s="87">
        <v>0.03</v>
      </c>
      <c r="CY67" s="87">
        <v>2.87</v>
      </c>
      <c r="CZ67" s="87">
        <v>0.5</v>
      </c>
      <c r="DA67" s="87">
        <v>0.96</v>
      </c>
      <c r="DB67" s="87">
        <v>1.61</v>
      </c>
      <c r="DC67" s="87">
        <v>0.2</v>
      </c>
      <c r="DD67" s="87">
        <v>237</v>
      </c>
      <c r="DE67" s="87">
        <v>3.28</v>
      </c>
      <c r="DF67" s="87">
        <v>0.95</v>
      </c>
      <c r="DG67" s="116">
        <f t="shared" ref="DG67:DG130" si="26">DE67/DF67</f>
        <v>3.4526315789473685</v>
      </c>
      <c r="DH67" s="116">
        <f t="shared" ref="DH67:DH130" si="27">DD67/DF67</f>
        <v>249.47368421052633</v>
      </c>
      <c r="DI67" s="87">
        <v>13.7</v>
      </c>
      <c r="DJ67" s="87">
        <v>16.399999999999999</v>
      </c>
    </row>
    <row r="68" spans="1:114" s="63" customFormat="1">
      <c r="A68" s="2">
        <v>0</v>
      </c>
      <c r="B68" s="1">
        <v>2683042</v>
      </c>
      <c r="C68" t="s">
        <v>129</v>
      </c>
      <c r="D68" s="2" t="s">
        <v>292</v>
      </c>
      <c r="E68" s="2" t="s">
        <v>403</v>
      </c>
      <c r="F68" s="106">
        <v>9</v>
      </c>
      <c r="G68" s="72">
        <v>2017.11</v>
      </c>
      <c r="H68" s="9">
        <v>3</v>
      </c>
      <c r="I68" s="15">
        <v>2018.1</v>
      </c>
      <c r="J68" s="6">
        <v>0</v>
      </c>
      <c r="K68" s="7">
        <v>1</v>
      </c>
      <c r="L68" s="73">
        <v>0</v>
      </c>
      <c r="M68" s="6">
        <v>0</v>
      </c>
      <c r="N68" s="6">
        <v>0</v>
      </c>
      <c r="O68" t="s">
        <v>47</v>
      </c>
      <c r="P68" s="62">
        <v>0</v>
      </c>
      <c r="Q68" s="1" t="s">
        <v>336</v>
      </c>
      <c r="R68" s="2" t="s">
        <v>299</v>
      </c>
      <c r="S68">
        <v>0</v>
      </c>
      <c r="T68">
        <v>0</v>
      </c>
      <c r="U68" s="57">
        <v>3.5</v>
      </c>
      <c r="V68" s="57">
        <v>30</v>
      </c>
      <c r="W68" s="30">
        <v>6</v>
      </c>
      <c r="X68" s="57">
        <v>60</v>
      </c>
      <c r="Y68" s="2">
        <v>2</v>
      </c>
      <c r="Z68" s="57">
        <v>55</v>
      </c>
      <c r="AA68" s="57">
        <v>2.875</v>
      </c>
      <c r="AB68" s="57">
        <v>0.1</v>
      </c>
      <c r="AC68" s="139">
        <f t="shared" si="19"/>
        <v>0.95738636363636365</v>
      </c>
      <c r="AD68" s="57">
        <v>2.34</v>
      </c>
      <c r="AE68" s="57">
        <v>2.36</v>
      </c>
      <c r="AF68" s="117">
        <f t="shared" si="17"/>
        <v>2.3466666666666667</v>
      </c>
      <c r="AG68" s="57">
        <v>1.32</v>
      </c>
      <c r="AH68" s="136">
        <f t="shared" si="20"/>
        <v>0.4375</v>
      </c>
      <c r="AI68" s="57">
        <v>1.58</v>
      </c>
      <c r="AJ68" s="136">
        <f t="shared" si="16"/>
        <v>0.32670454545454541</v>
      </c>
      <c r="AK68" s="136">
        <f t="shared" si="21"/>
        <v>0.63068181818181823</v>
      </c>
      <c r="AL68" s="40">
        <v>2018.1</v>
      </c>
      <c r="AM68" s="58">
        <v>1</v>
      </c>
      <c r="AN68" s="16" t="s">
        <v>337</v>
      </c>
      <c r="AO68" s="58">
        <v>1.34</v>
      </c>
      <c r="AP68" s="58">
        <v>2.34</v>
      </c>
      <c r="AQ68" s="58">
        <v>2.36</v>
      </c>
      <c r="AR68" s="100">
        <f t="shared" si="18"/>
        <v>2.3466666666666667</v>
      </c>
      <c r="AS68" s="103">
        <f t="shared" si="22"/>
        <v>0.42897727272727271</v>
      </c>
      <c r="AT68" s="142">
        <f t="shared" si="23"/>
        <v>0.24</v>
      </c>
      <c r="AU68" s="50">
        <v>2017.11</v>
      </c>
      <c r="AV68" s="2">
        <v>51</v>
      </c>
      <c r="AW68" s="2">
        <v>1</v>
      </c>
      <c r="AX68" s="90">
        <v>0</v>
      </c>
      <c r="AY68" s="2">
        <v>0</v>
      </c>
      <c r="AZ68" s="29">
        <v>1</v>
      </c>
      <c r="BA68" s="2">
        <v>0</v>
      </c>
      <c r="BB68" s="62">
        <v>0</v>
      </c>
      <c r="BC68" s="2">
        <v>5.5</v>
      </c>
      <c r="BD68" s="2">
        <v>145</v>
      </c>
      <c r="BE68" s="2">
        <v>3.54</v>
      </c>
      <c r="BF68" s="2">
        <v>4.9000000000000002E-2</v>
      </c>
      <c r="BG68">
        <v>6.8</v>
      </c>
      <c r="BH68">
        <v>23</v>
      </c>
      <c r="BI68">
        <v>38</v>
      </c>
      <c r="BJ68">
        <v>64</v>
      </c>
      <c r="BK68">
        <v>306</v>
      </c>
      <c r="BL68">
        <v>107.765</v>
      </c>
      <c r="BM68">
        <v>1.95</v>
      </c>
      <c r="BN68">
        <v>0.03</v>
      </c>
      <c r="BO68">
        <v>2.39</v>
      </c>
      <c r="BP68">
        <v>1.08</v>
      </c>
      <c r="BQ68">
        <v>0.79</v>
      </c>
      <c r="BR68">
        <v>1.2</v>
      </c>
      <c r="BS68">
        <v>0.09</v>
      </c>
      <c r="BT68">
        <v>222</v>
      </c>
      <c r="BU68">
        <v>2.71</v>
      </c>
      <c r="BV68">
        <v>1.69</v>
      </c>
      <c r="BW68" s="116">
        <f t="shared" si="24"/>
        <v>1.6035502958579881</v>
      </c>
      <c r="BX68" s="116">
        <f t="shared" si="25"/>
        <v>131.36094674556213</v>
      </c>
      <c r="BY68">
        <v>11.6</v>
      </c>
      <c r="BZ68">
        <v>15.8</v>
      </c>
      <c r="CA68" s="2">
        <v>1</v>
      </c>
      <c r="CB68" s="2">
        <v>2</v>
      </c>
      <c r="CC68" s="2">
        <v>1</v>
      </c>
      <c r="CD68" s="2">
        <v>1</v>
      </c>
      <c r="CE68" s="2">
        <v>0</v>
      </c>
      <c r="CF68" s="21">
        <v>0</v>
      </c>
      <c r="CG68" s="2">
        <v>1</v>
      </c>
      <c r="CH68" s="2">
        <v>1</v>
      </c>
      <c r="CI68" s="2">
        <v>2</v>
      </c>
      <c r="CJ68" s="2">
        <v>2</v>
      </c>
      <c r="CK68" s="40">
        <v>2018.1</v>
      </c>
      <c r="CL68" s="15">
        <v>1</v>
      </c>
      <c r="CM68" s="15">
        <v>5.9</v>
      </c>
      <c r="CN68" s="15">
        <v>521</v>
      </c>
      <c r="CO68" s="15">
        <v>3.63</v>
      </c>
      <c r="CP68" s="15">
        <v>6.3E-2</v>
      </c>
      <c r="CQ68">
        <v>10.8</v>
      </c>
      <c r="CR68">
        <v>26</v>
      </c>
      <c r="CS68">
        <v>34.299999999999997</v>
      </c>
      <c r="CT68">
        <v>65</v>
      </c>
      <c r="CU68">
        <v>426</v>
      </c>
      <c r="CV68">
        <v>107.08</v>
      </c>
      <c r="CW68">
        <v>3.16</v>
      </c>
      <c r="CX68">
        <v>0.03</v>
      </c>
      <c r="CY68">
        <v>2.4</v>
      </c>
      <c r="CZ68">
        <v>1.0900000000000001</v>
      </c>
      <c r="DA68">
        <v>0.77</v>
      </c>
      <c r="DB68">
        <v>1.45</v>
      </c>
      <c r="DC68">
        <v>0.09</v>
      </c>
      <c r="DD68">
        <v>236</v>
      </c>
      <c r="DE68">
        <v>3.64</v>
      </c>
      <c r="DF68">
        <v>1.83</v>
      </c>
      <c r="DG68" s="116">
        <f t="shared" si="26"/>
        <v>1.9890710382513661</v>
      </c>
      <c r="DH68" s="116">
        <f t="shared" si="27"/>
        <v>128.96174863387978</v>
      </c>
      <c r="DI68">
        <v>11.4</v>
      </c>
      <c r="DJ68">
        <v>15.5</v>
      </c>
    </row>
    <row r="69" spans="1:114">
      <c r="A69" s="2">
        <v>0</v>
      </c>
      <c r="B69" s="59">
        <v>3102977</v>
      </c>
      <c r="C69" s="63" t="s">
        <v>69</v>
      </c>
      <c r="D69" s="62" t="s">
        <v>445</v>
      </c>
      <c r="E69" s="62" t="s">
        <v>473</v>
      </c>
      <c r="F69" s="108">
        <v>12</v>
      </c>
      <c r="G69" s="72">
        <v>2019.4</v>
      </c>
      <c r="H69" s="124">
        <v>13</v>
      </c>
      <c r="I69" s="72">
        <v>2020.5</v>
      </c>
      <c r="J69" s="6">
        <v>0</v>
      </c>
      <c r="K69" s="73">
        <v>1</v>
      </c>
      <c r="L69" s="73">
        <v>0</v>
      </c>
      <c r="M69" s="6">
        <v>0</v>
      </c>
      <c r="N69" s="6">
        <v>0</v>
      </c>
      <c r="O69" s="63" t="s">
        <v>47</v>
      </c>
      <c r="P69" s="62">
        <v>0</v>
      </c>
      <c r="Q69" s="59" t="s">
        <v>340</v>
      </c>
      <c r="R69" s="62" t="s">
        <v>331</v>
      </c>
      <c r="S69" s="62">
        <v>1</v>
      </c>
      <c r="T69">
        <v>0</v>
      </c>
      <c r="U69" s="62">
        <v>3.5</v>
      </c>
      <c r="V69" s="62">
        <v>26</v>
      </c>
      <c r="W69" s="63">
        <v>8</v>
      </c>
      <c r="X69" s="62">
        <v>60</v>
      </c>
      <c r="Y69" s="83">
        <v>3</v>
      </c>
      <c r="Z69" s="63">
        <v>80</v>
      </c>
      <c r="AA69" s="63">
        <v>3</v>
      </c>
      <c r="AB69" s="63">
        <v>1.1100000000000001</v>
      </c>
      <c r="AC69" s="139">
        <f t="shared" si="19"/>
        <v>0.53685674547983298</v>
      </c>
      <c r="AD69" s="63">
        <v>2.31</v>
      </c>
      <c r="AE69" s="63">
        <v>2.57</v>
      </c>
      <c r="AF69" s="117">
        <f t="shared" si="17"/>
        <v>2.3966666666666665</v>
      </c>
      <c r="AG69" s="63">
        <v>1.93</v>
      </c>
      <c r="AH69" s="136">
        <f t="shared" si="20"/>
        <v>0.19471488178025032</v>
      </c>
      <c r="AI69" s="63">
        <v>2.29</v>
      </c>
      <c r="AJ69" s="136">
        <f t="shared" si="16"/>
        <v>4.4506258692628586E-2</v>
      </c>
      <c r="AK69" s="136">
        <f t="shared" si="21"/>
        <v>0.49235048678720439</v>
      </c>
      <c r="AL69" s="75">
        <v>2020.5</v>
      </c>
      <c r="AM69" s="76">
        <v>0</v>
      </c>
      <c r="AN69" s="76">
        <v>0</v>
      </c>
      <c r="AO69" s="66">
        <v>1.5</v>
      </c>
      <c r="AP69" s="66">
        <v>2.08</v>
      </c>
      <c r="AQ69" s="66">
        <v>2.15</v>
      </c>
      <c r="AR69" s="100">
        <f t="shared" si="18"/>
        <v>2.1033333333333335</v>
      </c>
      <c r="AS69" s="103">
        <f t="shared" si="22"/>
        <v>0.28684627575277344</v>
      </c>
      <c r="AT69" s="142">
        <f t="shared" si="23"/>
        <v>0.79</v>
      </c>
      <c r="AU69" s="74">
        <v>2019.4</v>
      </c>
      <c r="AV69" s="62">
        <v>76</v>
      </c>
      <c r="AW69" s="62">
        <v>1</v>
      </c>
      <c r="AX69" s="90">
        <v>0</v>
      </c>
      <c r="AY69" s="2">
        <v>0</v>
      </c>
      <c r="AZ69" s="62">
        <v>0</v>
      </c>
      <c r="BA69" s="2">
        <v>0</v>
      </c>
      <c r="BB69" s="62">
        <v>0</v>
      </c>
      <c r="BC69" s="62">
        <v>5.44</v>
      </c>
      <c r="BD69" s="63">
        <v>1096</v>
      </c>
      <c r="BE69" s="63">
        <v>1.82</v>
      </c>
      <c r="BF69" s="63">
        <v>0.12</v>
      </c>
      <c r="BG69" s="63">
        <v>10.1</v>
      </c>
      <c r="BH69" s="63">
        <v>15</v>
      </c>
      <c r="BI69" s="63">
        <v>36.6</v>
      </c>
      <c r="BJ69" s="63">
        <v>60</v>
      </c>
      <c r="BK69" s="63">
        <v>304</v>
      </c>
      <c r="BL69" s="63">
        <v>92.837999999999994</v>
      </c>
      <c r="BM69" s="63">
        <v>0.28000000000000003</v>
      </c>
      <c r="BN69" s="63">
        <v>0.02</v>
      </c>
      <c r="BO69" s="63">
        <v>1.24</v>
      </c>
      <c r="BP69" s="63">
        <v>0.38</v>
      </c>
      <c r="BQ69" s="63">
        <v>0.61</v>
      </c>
      <c r="BR69" s="63">
        <v>0.54</v>
      </c>
      <c r="BS69" s="63">
        <v>3.9E-2</v>
      </c>
      <c r="BT69" s="63">
        <v>122</v>
      </c>
      <c r="BU69" s="63">
        <v>1.33</v>
      </c>
      <c r="BV69" s="63">
        <v>1.22</v>
      </c>
      <c r="BW69" s="116">
        <f t="shared" si="24"/>
        <v>1.0901639344262295</v>
      </c>
      <c r="BX69" s="116">
        <f t="shared" si="25"/>
        <v>100</v>
      </c>
      <c r="BY69" s="63">
        <v>21.4</v>
      </c>
      <c r="BZ69" s="63">
        <v>19.100000000000001</v>
      </c>
      <c r="CA69" s="83">
        <v>1</v>
      </c>
      <c r="CB69" s="83">
        <v>2</v>
      </c>
      <c r="CC69" s="83">
        <v>1</v>
      </c>
      <c r="CD69" s="83">
        <v>1</v>
      </c>
      <c r="CE69" s="83">
        <v>1</v>
      </c>
      <c r="CF69" s="21">
        <v>0</v>
      </c>
      <c r="CG69" s="83">
        <v>0</v>
      </c>
      <c r="CH69" s="83">
        <v>2</v>
      </c>
      <c r="CI69" s="83">
        <v>2</v>
      </c>
      <c r="CJ69" s="83">
        <v>2</v>
      </c>
      <c r="CK69" s="75">
        <v>2020.5</v>
      </c>
      <c r="CL69" s="72">
        <v>1</v>
      </c>
      <c r="CM69" s="72">
        <v>7.3</v>
      </c>
      <c r="CN69" s="63">
        <v>269</v>
      </c>
      <c r="CO69" s="63">
        <v>2</v>
      </c>
      <c r="CP69" s="63">
        <v>0.11</v>
      </c>
      <c r="CQ69" s="63">
        <v>17.2</v>
      </c>
      <c r="CR69" s="63">
        <v>18</v>
      </c>
      <c r="CS69" s="63">
        <v>38.299999999999997</v>
      </c>
      <c r="CT69" s="63">
        <v>67</v>
      </c>
      <c r="CU69" s="63">
        <v>335</v>
      </c>
      <c r="CV69" s="63" t="s">
        <v>574</v>
      </c>
      <c r="CW69" s="63">
        <v>0.2</v>
      </c>
      <c r="CX69" s="63">
        <v>2.3E-2</v>
      </c>
      <c r="CY69" s="63">
        <v>1.05</v>
      </c>
      <c r="CZ69" s="63">
        <v>0.49</v>
      </c>
      <c r="DA69" s="63">
        <v>0.67</v>
      </c>
      <c r="DB69" s="63">
        <v>0.38</v>
      </c>
      <c r="DC69" s="63">
        <v>6.3E-2</v>
      </c>
      <c r="DD69" s="63">
        <v>143</v>
      </c>
      <c r="DE69" s="63">
        <v>2.15</v>
      </c>
      <c r="DF69" s="63">
        <v>1.25</v>
      </c>
      <c r="DG69" s="116">
        <f t="shared" si="26"/>
        <v>1.72</v>
      </c>
      <c r="DH69" s="116">
        <f t="shared" si="27"/>
        <v>114.4</v>
      </c>
      <c r="DI69" s="63">
        <v>20.56</v>
      </c>
      <c r="DJ69" s="63">
        <v>19.059999999999999</v>
      </c>
    </row>
    <row r="70" spans="1:114">
      <c r="A70" s="2">
        <v>0</v>
      </c>
      <c r="B70" s="59">
        <v>3255335</v>
      </c>
      <c r="C70" s="59" t="s">
        <v>70</v>
      </c>
      <c r="D70" s="62" t="s">
        <v>292</v>
      </c>
      <c r="E70" s="62" t="s">
        <v>474</v>
      </c>
      <c r="F70" s="112">
        <v>12</v>
      </c>
      <c r="G70" s="71" t="s">
        <v>71</v>
      </c>
      <c r="H70" s="121">
        <v>14</v>
      </c>
      <c r="I70" s="71" t="s">
        <v>72</v>
      </c>
      <c r="J70" s="6">
        <v>0</v>
      </c>
      <c r="K70" s="73">
        <v>1</v>
      </c>
      <c r="L70" s="73">
        <v>0</v>
      </c>
      <c r="M70" s="6">
        <v>0</v>
      </c>
      <c r="N70" s="6">
        <v>0</v>
      </c>
      <c r="O70" s="82" t="s">
        <v>9</v>
      </c>
      <c r="P70" s="62">
        <v>0</v>
      </c>
      <c r="Q70" s="59" t="s">
        <v>352</v>
      </c>
      <c r="R70" s="62" t="s">
        <v>316</v>
      </c>
      <c r="S70" s="62">
        <v>1</v>
      </c>
      <c r="T70">
        <v>0</v>
      </c>
      <c r="U70" s="62">
        <v>3.5</v>
      </c>
      <c r="V70" s="62">
        <v>40</v>
      </c>
      <c r="W70" s="63">
        <v>6</v>
      </c>
      <c r="X70" s="62">
        <v>60</v>
      </c>
      <c r="Y70" s="62">
        <v>1</v>
      </c>
      <c r="Z70" s="63">
        <v>22</v>
      </c>
      <c r="AA70" s="63">
        <v>3.5</v>
      </c>
      <c r="AB70" s="63">
        <v>1.59</v>
      </c>
      <c r="AC70" s="139">
        <f t="shared" si="19"/>
        <v>0.3605898123324397</v>
      </c>
      <c r="AD70" s="63">
        <v>2.38</v>
      </c>
      <c r="AE70" s="63">
        <v>2.7</v>
      </c>
      <c r="AF70" s="117">
        <f t="shared" si="17"/>
        <v>2.4866666666666668</v>
      </c>
      <c r="AG70" s="63">
        <v>2.1800000000000002</v>
      </c>
      <c r="AH70" s="136">
        <f t="shared" si="20"/>
        <v>0.12332439678284179</v>
      </c>
      <c r="AI70" s="63">
        <v>2.52</v>
      </c>
      <c r="AJ70" s="136">
        <v>0</v>
      </c>
      <c r="AK70" s="136">
        <f t="shared" si="21"/>
        <v>0.3605898123324397</v>
      </c>
      <c r="AL70" s="85" t="s">
        <v>72</v>
      </c>
      <c r="AM70" s="76">
        <v>0</v>
      </c>
      <c r="AN70" s="76">
        <v>0</v>
      </c>
      <c r="AO70" s="66">
        <v>2.15</v>
      </c>
      <c r="AP70" s="66">
        <v>2.5499999999999998</v>
      </c>
      <c r="AQ70" s="66">
        <v>2.65</v>
      </c>
      <c r="AR70" s="100">
        <f t="shared" si="18"/>
        <v>2.583333333333333</v>
      </c>
      <c r="AS70" s="103">
        <f t="shared" si="22"/>
        <v>0.16774193548387095</v>
      </c>
      <c r="AT70" s="142">
        <f t="shared" si="23"/>
        <v>0.37000000000000011</v>
      </c>
      <c r="AU70" s="84" t="s">
        <v>71</v>
      </c>
      <c r="AV70" s="62">
        <v>36</v>
      </c>
      <c r="AW70" s="62">
        <v>1</v>
      </c>
      <c r="AX70" s="90">
        <v>0</v>
      </c>
      <c r="AY70" s="2">
        <v>0</v>
      </c>
      <c r="AZ70" s="62">
        <v>0</v>
      </c>
      <c r="BA70" s="2">
        <v>0</v>
      </c>
      <c r="BB70" s="62">
        <v>0</v>
      </c>
      <c r="BC70" s="62">
        <v>6.29</v>
      </c>
      <c r="BD70" s="63">
        <v>134</v>
      </c>
      <c r="BE70" s="63">
        <v>3.61</v>
      </c>
      <c r="BF70" s="63">
        <v>0.03</v>
      </c>
      <c r="BG70" s="63">
        <v>8.6</v>
      </c>
      <c r="BH70" s="63">
        <v>34</v>
      </c>
      <c r="BI70" s="63">
        <v>41.9</v>
      </c>
      <c r="BJ70" s="63">
        <v>69</v>
      </c>
      <c r="BK70" s="63">
        <v>490</v>
      </c>
      <c r="BL70" s="63">
        <v>116.09399999999999</v>
      </c>
      <c r="BM70" s="63">
        <v>1.26</v>
      </c>
      <c r="BN70" s="63">
        <v>0.02</v>
      </c>
      <c r="BO70" s="63">
        <v>2.77</v>
      </c>
      <c r="BP70" s="63">
        <v>0.65</v>
      </c>
      <c r="BQ70" s="63">
        <v>1.08</v>
      </c>
      <c r="BR70" s="63">
        <v>1.66</v>
      </c>
      <c r="BS70" s="63">
        <v>5.8000000000000003E-2</v>
      </c>
      <c r="BT70" s="63">
        <v>186</v>
      </c>
      <c r="BU70" s="63">
        <v>5.31</v>
      </c>
      <c r="BV70" s="63">
        <v>2.79</v>
      </c>
      <c r="BW70" s="116">
        <f t="shared" si="24"/>
        <v>1.9032258064516128</v>
      </c>
      <c r="BX70" s="116">
        <f t="shared" si="25"/>
        <v>66.666666666666671</v>
      </c>
      <c r="BY70" s="63">
        <v>13.5</v>
      </c>
      <c r="BZ70" s="63">
        <v>17</v>
      </c>
      <c r="CA70" s="62">
        <v>1</v>
      </c>
      <c r="CB70" s="62">
        <v>2</v>
      </c>
      <c r="CC70" s="62">
        <v>2</v>
      </c>
      <c r="CD70" s="62">
        <v>1</v>
      </c>
      <c r="CE70" s="2">
        <v>0</v>
      </c>
      <c r="CF70" s="21">
        <v>0</v>
      </c>
      <c r="CG70" s="83">
        <v>0</v>
      </c>
      <c r="CH70" s="62">
        <v>1</v>
      </c>
      <c r="CI70" s="62">
        <v>2</v>
      </c>
      <c r="CJ70" s="62">
        <v>2</v>
      </c>
      <c r="CK70" s="85" t="s">
        <v>72</v>
      </c>
      <c r="CL70" s="71">
        <v>1</v>
      </c>
      <c r="CM70" s="71">
        <v>5.9</v>
      </c>
      <c r="CN70" s="63">
        <v>197</v>
      </c>
      <c r="CO70" s="63">
        <v>2.62</v>
      </c>
      <c r="CP70" s="63">
        <v>0.03</v>
      </c>
      <c r="CQ70" s="63">
        <v>10.9</v>
      </c>
      <c r="CR70" s="63">
        <v>20</v>
      </c>
      <c r="CS70" s="63">
        <v>40.1</v>
      </c>
      <c r="CT70" s="63">
        <v>78</v>
      </c>
      <c r="CU70" s="63">
        <v>611</v>
      </c>
      <c r="CV70" s="63">
        <v>109.617</v>
      </c>
      <c r="CW70" s="63">
        <v>1.55</v>
      </c>
      <c r="CX70" s="63">
        <v>0.03</v>
      </c>
      <c r="CY70" s="63">
        <v>2.5299999999999998</v>
      </c>
      <c r="CZ70" s="63">
        <v>1.07</v>
      </c>
      <c r="DA70" s="63">
        <v>0.7</v>
      </c>
      <c r="DB70" s="63">
        <v>1.63</v>
      </c>
      <c r="DC70" s="63">
        <v>9.2999999999999999E-2</v>
      </c>
      <c r="DD70" s="63">
        <v>202</v>
      </c>
      <c r="DE70" s="63">
        <v>6.1</v>
      </c>
      <c r="DF70" s="63">
        <v>1.47</v>
      </c>
      <c r="DG70" s="116">
        <f t="shared" si="26"/>
        <v>4.149659863945578</v>
      </c>
      <c r="DH70" s="116">
        <f t="shared" si="27"/>
        <v>137.41496598639455</v>
      </c>
      <c r="DI70" s="63">
        <v>13</v>
      </c>
      <c r="DJ70" s="63">
        <v>16.600000000000001</v>
      </c>
    </row>
    <row r="71" spans="1:114" s="63" customFormat="1">
      <c r="A71" s="2">
        <v>0</v>
      </c>
      <c r="B71" s="59">
        <v>2103110</v>
      </c>
      <c r="C71" s="63" t="s">
        <v>58</v>
      </c>
      <c r="D71" s="62" t="s">
        <v>343</v>
      </c>
      <c r="E71" s="62" t="s">
        <v>467</v>
      </c>
      <c r="F71" s="108">
        <v>6</v>
      </c>
      <c r="G71" s="72">
        <v>2019.11</v>
      </c>
      <c r="H71" s="124">
        <v>3</v>
      </c>
      <c r="I71" s="72">
        <v>2020.2</v>
      </c>
      <c r="J71" s="6">
        <v>0</v>
      </c>
      <c r="K71" s="7">
        <v>0</v>
      </c>
      <c r="L71" s="61">
        <v>1</v>
      </c>
      <c r="M71" s="6">
        <v>0</v>
      </c>
      <c r="N71" s="6">
        <v>0</v>
      </c>
      <c r="O71" s="63" t="s">
        <v>27</v>
      </c>
      <c r="P71" s="62">
        <v>0</v>
      </c>
      <c r="Q71" s="59" t="s">
        <v>373</v>
      </c>
      <c r="R71" s="62" t="s">
        <v>299</v>
      </c>
      <c r="S71">
        <v>0</v>
      </c>
      <c r="T71">
        <v>0</v>
      </c>
      <c r="U71" s="62">
        <v>2.75</v>
      </c>
      <c r="V71" s="62">
        <v>30</v>
      </c>
      <c r="W71" s="63">
        <v>10</v>
      </c>
      <c r="X71" s="62">
        <v>60</v>
      </c>
      <c r="Y71" s="62">
        <v>2</v>
      </c>
      <c r="Z71" s="63">
        <v>40</v>
      </c>
      <c r="AA71" s="63">
        <v>2.5</v>
      </c>
      <c r="AB71" s="63">
        <v>0.57999999999999996</v>
      </c>
      <c r="AC71" s="139">
        <f t="shared" si="19"/>
        <v>0.73873873873873874</v>
      </c>
      <c r="AD71" s="63">
        <v>2.19</v>
      </c>
      <c r="AE71" s="63">
        <v>2.2799999999999998</v>
      </c>
      <c r="AF71" s="117">
        <f t="shared" si="17"/>
        <v>2.2199999999999998</v>
      </c>
      <c r="AG71" s="63">
        <v>1.76</v>
      </c>
      <c r="AH71" s="136">
        <f t="shared" si="20"/>
        <v>0.20720720720720709</v>
      </c>
      <c r="AI71" s="63">
        <v>2.1</v>
      </c>
      <c r="AJ71" s="136">
        <f t="shared" ref="AJ71:AJ102" si="28">1-(AI71/AF71)</f>
        <v>5.4054054054053946E-2</v>
      </c>
      <c r="AK71" s="136">
        <f t="shared" si="21"/>
        <v>0.6846846846846848</v>
      </c>
      <c r="AL71" s="75">
        <v>2020.2</v>
      </c>
      <c r="AM71" s="76">
        <v>0</v>
      </c>
      <c r="AN71" s="76">
        <v>0</v>
      </c>
      <c r="AO71" s="66">
        <v>1.39</v>
      </c>
      <c r="AP71" s="66">
        <v>2.1</v>
      </c>
      <c r="AQ71" s="66">
        <v>2.13</v>
      </c>
      <c r="AR71" s="100">
        <f t="shared" si="18"/>
        <v>2.1100000000000003</v>
      </c>
      <c r="AS71" s="103">
        <f t="shared" si="22"/>
        <v>0.34123222748815185</v>
      </c>
      <c r="AT71" s="142">
        <f t="shared" si="23"/>
        <v>0.71000000000000019</v>
      </c>
      <c r="AU71" s="74">
        <v>2019.11</v>
      </c>
      <c r="AV71" s="62">
        <v>65</v>
      </c>
      <c r="AW71" s="62">
        <v>0</v>
      </c>
      <c r="AX71" s="62">
        <v>1</v>
      </c>
      <c r="AY71" s="2">
        <v>0</v>
      </c>
      <c r="AZ71" s="63">
        <v>1</v>
      </c>
      <c r="BA71" s="63">
        <v>1</v>
      </c>
      <c r="BB71" s="62">
        <v>1</v>
      </c>
      <c r="BC71" s="62">
        <v>12.1</v>
      </c>
      <c r="BD71" s="63">
        <v>1209</v>
      </c>
      <c r="BE71" s="63">
        <v>3.83</v>
      </c>
      <c r="BF71" s="63">
        <v>0.24</v>
      </c>
      <c r="BG71" s="63">
        <v>3.1</v>
      </c>
      <c r="BH71" s="63">
        <v>9</v>
      </c>
      <c r="BI71" s="63">
        <v>36.700000000000003</v>
      </c>
      <c r="BJ71" s="63">
        <v>352</v>
      </c>
      <c r="BK71" s="63">
        <v>292</v>
      </c>
      <c r="BL71" s="63">
        <v>11.15</v>
      </c>
      <c r="BM71" s="63">
        <v>0.8</v>
      </c>
      <c r="BN71" s="63">
        <v>0.02</v>
      </c>
      <c r="BO71" s="63">
        <v>3.71</v>
      </c>
      <c r="BP71" s="63">
        <v>4.1399999999999997</v>
      </c>
      <c r="BQ71" s="63">
        <v>0.7</v>
      </c>
      <c r="BR71" s="63">
        <v>1.46</v>
      </c>
      <c r="BS71" s="63">
        <v>0.2</v>
      </c>
      <c r="BT71" s="63">
        <v>330</v>
      </c>
      <c r="BU71" s="63">
        <v>4.4400000000000004</v>
      </c>
      <c r="BV71" s="63">
        <v>1.81</v>
      </c>
      <c r="BW71" s="116">
        <f t="shared" si="24"/>
        <v>2.4530386740331491</v>
      </c>
      <c r="BX71" s="116">
        <f t="shared" si="25"/>
        <v>182.32044198895028</v>
      </c>
      <c r="BY71" s="63">
        <v>14.1</v>
      </c>
      <c r="BZ71" s="63">
        <v>16.600000000000001</v>
      </c>
      <c r="CA71" s="62">
        <v>1</v>
      </c>
      <c r="CB71" s="62">
        <v>2</v>
      </c>
      <c r="CC71" s="62">
        <v>1</v>
      </c>
      <c r="CD71" s="62">
        <v>1</v>
      </c>
      <c r="CE71" s="2">
        <v>0</v>
      </c>
      <c r="CF71" s="62">
        <v>1</v>
      </c>
      <c r="CG71" s="62">
        <v>1</v>
      </c>
      <c r="CH71" s="62">
        <v>2</v>
      </c>
      <c r="CI71" s="62">
        <v>2</v>
      </c>
      <c r="CJ71" s="62">
        <v>2</v>
      </c>
      <c r="CK71" s="75">
        <v>2020.2</v>
      </c>
      <c r="CL71" s="138">
        <v>0</v>
      </c>
      <c r="CM71" s="72">
        <v>9.5</v>
      </c>
      <c r="CN71" s="63">
        <v>1958</v>
      </c>
      <c r="CO71" s="63">
        <v>3.43</v>
      </c>
      <c r="CP71" s="63">
        <v>0.18</v>
      </c>
      <c r="CQ71" s="63">
        <v>4.3</v>
      </c>
      <c r="CR71" s="63">
        <v>10</v>
      </c>
      <c r="CS71" s="63">
        <v>39.6</v>
      </c>
      <c r="CT71" s="63">
        <v>484</v>
      </c>
      <c r="CU71" s="63">
        <v>317</v>
      </c>
      <c r="CV71" s="63">
        <v>7.5869999999999997</v>
      </c>
      <c r="CW71" s="63">
        <v>0.54</v>
      </c>
      <c r="CX71" s="63">
        <v>0.02</v>
      </c>
      <c r="CY71" s="63">
        <v>3.45</v>
      </c>
      <c r="CZ71" s="63">
        <v>2.15</v>
      </c>
      <c r="DA71" s="63">
        <v>0.84</v>
      </c>
      <c r="DB71" s="63">
        <v>1.88</v>
      </c>
      <c r="DC71" s="63">
        <v>0.126</v>
      </c>
      <c r="DD71" s="63">
        <v>294</v>
      </c>
      <c r="DE71" s="63">
        <v>7.54</v>
      </c>
      <c r="DF71" s="63">
        <v>0.99</v>
      </c>
      <c r="DG71" s="116">
        <f t="shared" si="26"/>
        <v>7.6161616161616159</v>
      </c>
      <c r="DH71" s="116">
        <f t="shared" si="27"/>
        <v>296.969696969697</v>
      </c>
      <c r="DI71" s="63">
        <v>15.4</v>
      </c>
      <c r="DJ71" s="63">
        <v>15.94</v>
      </c>
    </row>
    <row r="72" spans="1:114">
      <c r="A72" s="2">
        <v>0</v>
      </c>
      <c r="B72" s="17">
        <v>2137402</v>
      </c>
      <c r="C72" s="18" t="s">
        <v>377</v>
      </c>
      <c r="D72" s="18" t="s">
        <v>552</v>
      </c>
      <c r="E72" s="18" t="s">
        <v>554</v>
      </c>
      <c r="F72" s="111">
        <v>25</v>
      </c>
      <c r="G72" s="36" t="s">
        <v>378</v>
      </c>
      <c r="H72" s="122">
        <v>12</v>
      </c>
      <c r="I72" s="76" t="s">
        <v>15</v>
      </c>
      <c r="J72" s="19">
        <v>0</v>
      </c>
      <c r="K72" s="20">
        <v>0</v>
      </c>
      <c r="L72" s="20">
        <v>0</v>
      </c>
      <c r="M72" s="19">
        <v>0</v>
      </c>
      <c r="N72" s="19">
        <v>1</v>
      </c>
      <c r="O72" s="18" t="s">
        <v>227</v>
      </c>
      <c r="P72" s="62">
        <v>0</v>
      </c>
      <c r="Q72" s="17" t="s">
        <v>553</v>
      </c>
      <c r="R72" s="21" t="s">
        <v>299</v>
      </c>
      <c r="S72" s="18">
        <v>0</v>
      </c>
      <c r="T72" s="18">
        <v>0</v>
      </c>
      <c r="U72" s="21">
        <v>3.5</v>
      </c>
      <c r="V72" s="21">
        <v>17</v>
      </c>
      <c r="W72" s="18">
        <v>8</v>
      </c>
      <c r="X72" s="21">
        <v>35</v>
      </c>
      <c r="Y72" s="21">
        <v>2</v>
      </c>
      <c r="Z72" s="18">
        <v>54</v>
      </c>
      <c r="AA72" s="18">
        <v>3.5</v>
      </c>
      <c r="AB72" s="18">
        <v>1.2</v>
      </c>
      <c r="AC72" s="139">
        <f t="shared" si="19"/>
        <v>0.57446808510638303</v>
      </c>
      <c r="AD72" s="18">
        <v>2.78</v>
      </c>
      <c r="AE72" s="18">
        <v>2.9</v>
      </c>
      <c r="AF72" s="117">
        <f t="shared" si="17"/>
        <v>2.82</v>
      </c>
      <c r="AG72" s="18">
        <v>1.96</v>
      </c>
      <c r="AH72" s="136">
        <f t="shared" si="20"/>
        <v>0.30496453900709219</v>
      </c>
      <c r="AI72" s="18">
        <v>2.39</v>
      </c>
      <c r="AJ72" s="136">
        <f t="shared" si="28"/>
        <v>0.15248226950354604</v>
      </c>
      <c r="AK72" s="136">
        <f t="shared" si="21"/>
        <v>0.42198581560283699</v>
      </c>
      <c r="AL72" s="78" t="s">
        <v>15</v>
      </c>
      <c r="AM72" s="76">
        <v>1</v>
      </c>
      <c r="AN72" s="76">
        <v>1</v>
      </c>
      <c r="AO72" s="76">
        <v>1.78</v>
      </c>
      <c r="AP72" s="76">
        <v>2.87</v>
      </c>
      <c r="AQ72" s="76">
        <v>2.93</v>
      </c>
      <c r="AR72" s="133">
        <f t="shared" si="18"/>
        <v>2.89</v>
      </c>
      <c r="AS72" s="103">
        <f t="shared" si="22"/>
        <v>0.38408304498269896</v>
      </c>
      <c r="AT72" s="142">
        <f t="shared" si="23"/>
        <v>0.6100000000000001</v>
      </c>
      <c r="AU72" s="21" t="s">
        <v>378</v>
      </c>
      <c r="AV72" s="18">
        <v>71</v>
      </c>
      <c r="AW72" s="18">
        <v>1</v>
      </c>
      <c r="AX72" s="90">
        <v>0</v>
      </c>
      <c r="AY72" s="2">
        <v>0</v>
      </c>
      <c r="AZ72" s="18">
        <v>1</v>
      </c>
      <c r="BA72" s="18">
        <v>1</v>
      </c>
      <c r="BB72" s="18">
        <v>1</v>
      </c>
      <c r="BC72" s="18">
        <v>8.3000000000000007</v>
      </c>
      <c r="BD72" s="18">
        <v>687</v>
      </c>
      <c r="BE72" s="18">
        <v>4.66</v>
      </c>
      <c r="BF72" s="18">
        <v>0.17</v>
      </c>
      <c r="BG72" s="18">
        <v>15.4</v>
      </c>
      <c r="BH72" s="18">
        <v>16</v>
      </c>
      <c r="BI72" s="18">
        <v>41.8</v>
      </c>
      <c r="BJ72" s="18">
        <v>100</v>
      </c>
      <c r="BK72" s="18">
        <v>298</v>
      </c>
      <c r="BL72" s="18">
        <v>64.945999999999998</v>
      </c>
      <c r="BM72" s="18">
        <v>61.41</v>
      </c>
      <c r="BN72" s="18">
        <v>1.2</v>
      </c>
      <c r="BO72" s="18">
        <v>3.26</v>
      </c>
      <c r="BP72" s="18">
        <v>0.8</v>
      </c>
      <c r="BQ72" s="18">
        <v>0.9</v>
      </c>
      <c r="BR72" s="18">
        <v>2.2599999999999998</v>
      </c>
      <c r="BS72" s="18">
        <v>1.1000000000000001</v>
      </c>
      <c r="BT72" s="18">
        <v>215</v>
      </c>
      <c r="BU72" s="18">
        <v>5.14</v>
      </c>
      <c r="BV72" s="18">
        <v>1.47</v>
      </c>
      <c r="BW72" s="116">
        <f t="shared" si="24"/>
        <v>3.4965986394557822</v>
      </c>
      <c r="BX72" s="116">
        <f t="shared" si="25"/>
        <v>146.25850340136054</v>
      </c>
      <c r="BY72" s="18">
        <v>13.3</v>
      </c>
      <c r="BZ72" s="18">
        <v>17</v>
      </c>
      <c r="CA72" s="21">
        <v>1</v>
      </c>
      <c r="CB72" s="21">
        <v>2</v>
      </c>
      <c r="CC72" s="21">
        <v>1</v>
      </c>
      <c r="CD72" s="21">
        <v>1</v>
      </c>
      <c r="CE72" s="21">
        <v>1</v>
      </c>
      <c r="CF72" s="21">
        <v>1</v>
      </c>
      <c r="CG72" s="83">
        <v>0</v>
      </c>
      <c r="CH72" s="21">
        <v>1</v>
      </c>
      <c r="CI72" s="21">
        <v>2</v>
      </c>
      <c r="CJ72" s="21">
        <v>1</v>
      </c>
      <c r="CK72" s="78" t="s">
        <v>15</v>
      </c>
      <c r="CL72" s="138">
        <v>0</v>
      </c>
      <c r="CM72" s="36">
        <v>8.1</v>
      </c>
      <c r="CN72" s="18">
        <v>658.01</v>
      </c>
      <c r="CO72" s="18">
        <v>2.94</v>
      </c>
      <c r="CP72" s="18">
        <v>0.2</v>
      </c>
      <c r="CQ72" s="18">
        <v>12.3</v>
      </c>
      <c r="CR72" s="18">
        <v>31</v>
      </c>
      <c r="CS72" s="18">
        <v>38.6</v>
      </c>
      <c r="CT72" s="18">
        <v>125</v>
      </c>
      <c r="CU72" s="18">
        <v>405</v>
      </c>
      <c r="CV72" s="18">
        <v>49.243000000000002</v>
      </c>
      <c r="CW72" s="18">
        <v>1</v>
      </c>
      <c r="CX72" s="18">
        <v>0.02</v>
      </c>
      <c r="CY72" s="18">
        <v>3.26</v>
      </c>
      <c r="CZ72" s="18">
        <v>0.8</v>
      </c>
      <c r="DA72" s="18">
        <v>0.9</v>
      </c>
      <c r="DB72" s="18">
        <v>2.2599999999999998</v>
      </c>
      <c r="DC72" s="18">
        <v>1.1000000000000001</v>
      </c>
      <c r="DD72" s="18">
        <v>204</v>
      </c>
      <c r="DE72" s="18">
        <v>5.84</v>
      </c>
      <c r="DF72" s="18">
        <v>0.55000000000000004</v>
      </c>
      <c r="DG72" s="116">
        <f t="shared" si="26"/>
        <v>10.618181818181817</v>
      </c>
      <c r="DH72" s="116">
        <f t="shared" si="27"/>
        <v>370.90909090909088</v>
      </c>
      <c r="DI72" s="18">
        <v>13.78</v>
      </c>
      <c r="DJ72" s="18">
        <v>17.11</v>
      </c>
    </row>
    <row r="73" spans="1:114" s="63" customFormat="1" ht="15" customHeight="1">
      <c r="A73" s="2">
        <v>0</v>
      </c>
      <c r="B73" s="17">
        <v>2137402</v>
      </c>
      <c r="C73" s="18" t="s">
        <v>377</v>
      </c>
      <c r="D73" s="18">
        <v>2</v>
      </c>
      <c r="E73" s="18" t="s">
        <v>554</v>
      </c>
      <c r="F73" s="111">
        <v>25</v>
      </c>
      <c r="G73" s="72" t="s">
        <v>378</v>
      </c>
      <c r="H73" s="122">
        <v>12</v>
      </c>
      <c r="I73" s="76" t="s">
        <v>15</v>
      </c>
      <c r="J73" s="6">
        <v>0</v>
      </c>
      <c r="K73" s="7">
        <v>0</v>
      </c>
      <c r="L73" s="19">
        <v>1</v>
      </c>
      <c r="M73" s="6">
        <v>0</v>
      </c>
      <c r="N73" s="6">
        <v>0</v>
      </c>
      <c r="O73" s="18" t="s">
        <v>90</v>
      </c>
      <c r="P73" s="62">
        <v>0</v>
      </c>
      <c r="Q73" s="17" t="s">
        <v>415</v>
      </c>
      <c r="R73" s="21" t="s">
        <v>299</v>
      </c>
      <c r="S73">
        <v>0</v>
      </c>
      <c r="T73">
        <v>0</v>
      </c>
      <c r="U73" s="21">
        <v>2.75</v>
      </c>
      <c r="V73" s="21">
        <v>17</v>
      </c>
      <c r="W73" s="18">
        <v>9</v>
      </c>
      <c r="X73" s="21">
        <v>30</v>
      </c>
      <c r="Y73" s="21">
        <v>2</v>
      </c>
      <c r="Z73" s="18">
        <v>35</v>
      </c>
      <c r="AA73" s="18">
        <v>3</v>
      </c>
      <c r="AB73" s="18">
        <v>0.76</v>
      </c>
      <c r="AC73" s="139">
        <f t="shared" si="19"/>
        <v>0.68200836820083688</v>
      </c>
      <c r="AD73" s="18">
        <v>2.4500000000000002</v>
      </c>
      <c r="AE73" s="18">
        <v>2.27</v>
      </c>
      <c r="AF73" s="117">
        <f t="shared" si="17"/>
        <v>2.39</v>
      </c>
      <c r="AG73" s="18">
        <v>1.91</v>
      </c>
      <c r="AH73" s="136">
        <f t="shared" si="20"/>
        <v>0.20083682008368209</v>
      </c>
      <c r="AI73" s="18">
        <v>2</v>
      </c>
      <c r="AJ73" s="136">
        <f t="shared" si="28"/>
        <v>0.16317991631799167</v>
      </c>
      <c r="AK73" s="136">
        <f t="shared" si="21"/>
        <v>0.51882845188284521</v>
      </c>
      <c r="AL73" s="78" t="s">
        <v>15</v>
      </c>
      <c r="AM73" s="76">
        <v>0</v>
      </c>
      <c r="AN73" s="76">
        <v>0</v>
      </c>
      <c r="AO73" s="76">
        <v>1.4</v>
      </c>
      <c r="AP73" s="76">
        <v>2.23</v>
      </c>
      <c r="AQ73" s="76">
        <v>2.2000000000000002</v>
      </c>
      <c r="AR73" s="100">
        <f t="shared" si="18"/>
        <v>2.2199999999999998</v>
      </c>
      <c r="AS73" s="103">
        <f t="shared" si="22"/>
        <v>0.36936936936936937</v>
      </c>
      <c r="AT73" s="142">
        <f t="shared" si="23"/>
        <v>0.60000000000000009</v>
      </c>
      <c r="AU73" s="21" t="s">
        <v>378</v>
      </c>
      <c r="AV73" s="18">
        <v>71</v>
      </c>
      <c r="AW73" s="18">
        <v>1</v>
      </c>
      <c r="AX73" s="90">
        <v>0</v>
      </c>
      <c r="AY73" s="2">
        <v>0</v>
      </c>
      <c r="AZ73" s="18">
        <v>1</v>
      </c>
      <c r="BA73" s="18">
        <v>1</v>
      </c>
      <c r="BB73" s="18">
        <v>1</v>
      </c>
      <c r="BC73" s="18">
        <v>8.3000000000000007</v>
      </c>
      <c r="BD73" s="18">
        <v>687</v>
      </c>
      <c r="BE73" s="18">
        <v>4.66</v>
      </c>
      <c r="BF73" s="18">
        <v>0.17</v>
      </c>
      <c r="BG73" s="18">
        <v>15.4</v>
      </c>
      <c r="BH73" s="18">
        <v>16</v>
      </c>
      <c r="BI73" s="18">
        <v>41.8</v>
      </c>
      <c r="BJ73" s="18">
        <v>100</v>
      </c>
      <c r="BK73" s="18">
        <v>298</v>
      </c>
      <c r="BL73" s="18">
        <v>64.945999999999998</v>
      </c>
      <c r="BM73" s="18">
        <v>61.41</v>
      </c>
      <c r="BN73" s="18">
        <v>1.2</v>
      </c>
      <c r="BO73" s="18">
        <v>3.26</v>
      </c>
      <c r="BP73" s="18">
        <v>0.8</v>
      </c>
      <c r="BQ73" s="18">
        <v>0.9</v>
      </c>
      <c r="BR73" s="18">
        <v>2.2599999999999998</v>
      </c>
      <c r="BS73" s="18">
        <v>1.1000000000000001</v>
      </c>
      <c r="BT73" s="18">
        <v>215</v>
      </c>
      <c r="BU73" s="18">
        <v>5.14</v>
      </c>
      <c r="BV73" s="18">
        <v>1.47</v>
      </c>
      <c r="BW73" s="116">
        <f t="shared" si="24"/>
        <v>3.4965986394557822</v>
      </c>
      <c r="BX73" s="116">
        <f t="shared" si="25"/>
        <v>146.25850340136054</v>
      </c>
      <c r="BY73" s="18">
        <v>13.3</v>
      </c>
      <c r="BZ73" s="18">
        <v>17</v>
      </c>
      <c r="CA73" s="21">
        <v>1</v>
      </c>
      <c r="CB73" s="21">
        <v>2</v>
      </c>
      <c r="CC73" s="21">
        <v>1</v>
      </c>
      <c r="CD73" s="21">
        <v>1</v>
      </c>
      <c r="CE73" s="21">
        <v>1</v>
      </c>
      <c r="CF73" s="21">
        <v>1</v>
      </c>
      <c r="CG73" s="83">
        <v>0</v>
      </c>
      <c r="CH73" s="21">
        <v>1</v>
      </c>
      <c r="CI73" s="21">
        <v>2</v>
      </c>
      <c r="CJ73" s="21">
        <v>1</v>
      </c>
      <c r="CK73" s="78" t="s">
        <v>15</v>
      </c>
      <c r="CL73" s="138">
        <v>0</v>
      </c>
      <c r="CM73" s="36">
        <v>8.1</v>
      </c>
      <c r="CN73" s="18">
        <v>658.01</v>
      </c>
      <c r="CO73" s="18">
        <v>2.94</v>
      </c>
      <c r="CP73" s="18">
        <v>0.2</v>
      </c>
      <c r="CQ73" s="18">
        <v>12.3</v>
      </c>
      <c r="CR73" s="18">
        <v>31</v>
      </c>
      <c r="CS73" s="18">
        <v>38.6</v>
      </c>
      <c r="CT73" s="18">
        <v>125</v>
      </c>
      <c r="CU73" s="18">
        <v>405</v>
      </c>
      <c r="CV73" s="18">
        <v>49.243000000000002</v>
      </c>
      <c r="CW73" s="18">
        <v>1</v>
      </c>
      <c r="CX73" s="18">
        <v>0.02</v>
      </c>
      <c r="CY73" s="18">
        <v>3.26</v>
      </c>
      <c r="CZ73" s="18">
        <v>0.8</v>
      </c>
      <c r="DA73" s="18">
        <v>0.9</v>
      </c>
      <c r="DB73" s="18">
        <v>2.2599999999999998</v>
      </c>
      <c r="DC73" s="18">
        <v>1.1000000000000001</v>
      </c>
      <c r="DD73" s="18">
        <v>204</v>
      </c>
      <c r="DE73" s="18">
        <v>5.84</v>
      </c>
      <c r="DF73" s="18">
        <v>0.55000000000000004</v>
      </c>
      <c r="DG73" s="116">
        <f t="shared" si="26"/>
        <v>10.618181818181817</v>
      </c>
      <c r="DH73" s="116">
        <f t="shared" si="27"/>
        <v>370.90909090909088</v>
      </c>
      <c r="DI73" s="18">
        <v>13.78</v>
      </c>
      <c r="DJ73" s="18">
        <v>17.11</v>
      </c>
    </row>
    <row r="74" spans="1:114" s="63" customFormat="1">
      <c r="A74" s="2">
        <v>0</v>
      </c>
      <c r="B74" s="59">
        <v>2154805</v>
      </c>
      <c r="C74" s="63" t="s">
        <v>173</v>
      </c>
      <c r="D74" s="62">
        <v>2</v>
      </c>
      <c r="E74" s="62">
        <v>2018</v>
      </c>
      <c r="F74" s="108">
        <v>12</v>
      </c>
      <c r="G74" s="72">
        <v>2019.3</v>
      </c>
      <c r="H74" s="124">
        <v>11</v>
      </c>
      <c r="I74" s="72">
        <v>2022.2</v>
      </c>
      <c r="J74" s="6">
        <v>0</v>
      </c>
      <c r="K74" s="7">
        <v>0</v>
      </c>
      <c r="L74" s="61">
        <v>1</v>
      </c>
      <c r="M74" s="6">
        <v>0</v>
      </c>
      <c r="N74" s="6">
        <v>0</v>
      </c>
      <c r="O74" s="63" t="s">
        <v>99</v>
      </c>
      <c r="P74" s="62">
        <v>0</v>
      </c>
      <c r="Q74" s="59" t="s">
        <v>373</v>
      </c>
      <c r="R74" s="62" t="s">
        <v>299</v>
      </c>
      <c r="S74">
        <v>0</v>
      </c>
      <c r="T74">
        <v>0</v>
      </c>
      <c r="U74" s="62">
        <v>2.5</v>
      </c>
      <c r="V74" s="62">
        <v>17</v>
      </c>
      <c r="W74" s="63">
        <v>10</v>
      </c>
      <c r="X74" s="62">
        <v>60</v>
      </c>
      <c r="Y74" s="62">
        <v>1</v>
      </c>
      <c r="Z74" s="63">
        <v>20</v>
      </c>
      <c r="AA74" s="63">
        <v>3.2</v>
      </c>
      <c r="AB74" s="63">
        <v>0.96</v>
      </c>
      <c r="AC74" s="139">
        <f t="shared" si="19"/>
        <v>0.61752988047808766</v>
      </c>
      <c r="AD74" s="63">
        <v>2.67</v>
      </c>
      <c r="AE74" s="63">
        <v>2.19</v>
      </c>
      <c r="AF74" s="117">
        <f t="shared" si="17"/>
        <v>2.5099999999999998</v>
      </c>
      <c r="AG74" s="63">
        <v>1.55</v>
      </c>
      <c r="AH74" s="136">
        <f t="shared" si="20"/>
        <v>0.38247011952191223</v>
      </c>
      <c r="AI74" s="63">
        <v>1.79</v>
      </c>
      <c r="AJ74" s="136">
        <f t="shared" si="28"/>
        <v>0.28685258964143423</v>
      </c>
      <c r="AK74" s="136">
        <f t="shared" si="21"/>
        <v>0.33067729083665343</v>
      </c>
      <c r="AL74" s="75">
        <v>2022.2</v>
      </c>
      <c r="AM74" s="76">
        <v>0</v>
      </c>
      <c r="AN74" s="76">
        <v>0</v>
      </c>
      <c r="AO74" s="66">
        <v>1.52</v>
      </c>
      <c r="AP74" s="66">
        <v>2.54</v>
      </c>
      <c r="AQ74" s="66">
        <v>2.2200000000000002</v>
      </c>
      <c r="AR74" s="100">
        <f t="shared" si="18"/>
        <v>2.4333333333333336</v>
      </c>
      <c r="AS74" s="103">
        <f t="shared" si="22"/>
        <v>0.37534246575342467</v>
      </c>
      <c r="AT74" s="142">
        <f t="shared" si="23"/>
        <v>0.27</v>
      </c>
      <c r="AU74" s="74">
        <v>2019.3</v>
      </c>
      <c r="AV74" s="62">
        <v>68</v>
      </c>
      <c r="AW74" s="62">
        <v>1</v>
      </c>
      <c r="AX74" s="90">
        <v>0</v>
      </c>
      <c r="AY74" s="2">
        <v>0</v>
      </c>
      <c r="AZ74" s="62">
        <v>1</v>
      </c>
      <c r="BA74" s="62">
        <v>1</v>
      </c>
      <c r="BB74" s="62">
        <v>1</v>
      </c>
      <c r="BC74" s="62">
        <v>7.31</v>
      </c>
      <c r="BD74" s="63">
        <v>155</v>
      </c>
      <c r="BE74" s="63">
        <v>2.2599999999999998</v>
      </c>
      <c r="BF74" s="63">
        <v>0.24</v>
      </c>
      <c r="BG74" s="63">
        <v>8.1</v>
      </c>
      <c r="BH74" s="63">
        <v>19</v>
      </c>
      <c r="BI74" s="63">
        <v>36.9</v>
      </c>
      <c r="BJ74" s="63">
        <v>100</v>
      </c>
      <c r="BK74" s="63">
        <v>349</v>
      </c>
      <c r="BL74" s="63">
        <v>66.33</v>
      </c>
      <c r="BM74" s="63">
        <v>0.4</v>
      </c>
      <c r="BN74" s="63">
        <v>0.02</v>
      </c>
      <c r="BO74" s="63">
        <v>3.01</v>
      </c>
      <c r="BP74" s="63">
        <v>0.71</v>
      </c>
      <c r="BQ74" s="63">
        <v>1.07</v>
      </c>
      <c r="BR74" s="63">
        <v>1.73</v>
      </c>
      <c r="BS74" s="63">
        <v>0.05</v>
      </c>
      <c r="BT74" s="63">
        <v>155</v>
      </c>
      <c r="BU74" s="63">
        <v>2.5299999999999998</v>
      </c>
      <c r="BV74" s="63">
        <v>1.93</v>
      </c>
      <c r="BW74" s="116">
        <f t="shared" si="24"/>
        <v>1.310880829015544</v>
      </c>
      <c r="BX74" s="116">
        <f t="shared" si="25"/>
        <v>80.310880829015545</v>
      </c>
      <c r="BY74" s="63">
        <v>12.7</v>
      </c>
      <c r="BZ74" s="63">
        <v>16.100000000000001</v>
      </c>
      <c r="CA74" s="62">
        <v>1</v>
      </c>
      <c r="CB74" s="62">
        <v>2</v>
      </c>
      <c r="CC74" s="62">
        <v>1</v>
      </c>
      <c r="CD74" s="62">
        <v>1</v>
      </c>
      <c r="CE74" s="62">
        <v>1</v>
      </c>
      <c r="CF74" s="21">
        <v>0</v>
      </c>
      <c r="CG74" s="83">
        <v>0</v>
      </c>
      <c r="CH74" s="62">
        <v>1</v>
      </c>
      <c r="CI74" s="62">
        <v>2</v>
      </c>
      <c r="CJ74" s="62">
        <v>2</v>
      </c>
      <c r="CK74" s="75">
        <v>2022.2</v>
      </c>
      <c r="CL74" s="138">
        <v>0</v>
      </c>
      <c r="CM74" s="72">
        <v>6.5</v>
      </c>
      <c r="CN74" s="63">
        <v>131.82</v>
      </c>
      <c r="CO74" s="63">
        <v>1.92</v>
      </c>
      <c r="CP74" s="63">
        <v>0.8</v>
      </c>
      <c r="CQ74" s="63">
        <v>8.4</v>
      </c>
      <c r="CR74" s="63">
        <v>34</v>
      </c>
      <c r="CS74" s="63">
        <v>33.200000000000003</v>
      </c>
      <c r="CT74" s="63">
        <v>114</v>
      </c>
      <c r="CU74" s="63">
        <v>452</v>
      </c>
      <c r="CV74" s="63">
        <v>55.432000000000002</v>
      </c>
      <c r="CW74" s="63">
        <v>0.2</v>
      </c>
      <c r="CX74" s="63">
        <v>0.03</v>
      </c>
      <c r="CY74" s="63">
        <v>3.11</v>
      </c>
      <c r="CZ74" s="63">
        <v>1.38</v>
      </c>
      <c r="DA74" s="63">
        <v>1.18</v>
      </c>
      <c r="DB74" s="63">
        <v>1.7</v>
      </c>
      <c r="DC74" s="63">
        <v>0.18</v>
      </c>
      <c r="DD74" s="63">
        <v>155</v>
      </c>
      <c r="DE74" s="63">
        <v>3.8</v>
      </c>
      <c r="DF74" s="63">
        <v>1.32</v>
      </c>
      <c r="DG74" s="116">
        <f t="shared" si="26"/>
        <v>2.8787878787878785</v>
      </c>
      <c r="DH74" s="116">
        <f t="shared" si="27"/>
        <v>117.42424242424242</v>
      </c>
      <c r="DI74" s="63">
        <v>12.77</v>
      </c>
      <c r="DJ74" s="63">
        <v>15.86</v>
      </c>
    </row>
    <row r="75" spans="1:114" s="63" customFormat="1">
      <c r="A75" s="2">
        <v>0</v>
      </c>
      <c r="B75" s="59">
        <v>3857242</v>
      </c>
      <c r="C75" s="63" t="s">
        <v>120</v>
      </c>
      <c r="D75" s="62" t="s">
        <v>393</v>
      </c>
      <c r="E75" s="62" t="s">
        <v>497</v>
      </c>
      <c r="F75" s="108">
        <v>7</v>
      </c>
      <c r="G75" s="72">
        <v>2020.12</v>
      </c>
      <c r="H75" s="124">
        <v>16</v>
      </c>
      <c r="I75" s="72">
        <v>2022.4</v>
      </c>
      <c r="J75" s="6">
        <v>0</v>
      </c>
      <c r="K75" s="73">
        <v>1</v>
      </c>
      <c r="L75" s="73">
        <v>0</v>
      </c>
      <c r="M75" s="6">
        <v>0</v>
      </c>
      <c r="N75" s="6">
        <v>0</v>
      </c>
      <c r="O75" s="63" t="s">
        <v>47</v>
      </c>
      <c r="P75" s="62">
        <v>0</v>
      </c>
      <c r="Q75" s="59" t="s">
        <v>498</v>
      </c>
      <c r="R75" s="62" t="s">
        <v>305</v>
      </c>
      <c r="S75" s="62">
        <v>1</v>
      </c>
      <c r="T75">
        <v>0</v>
      </c>
      <c r="U75" s="62">
        <v>4</v>
      </c>
      <c r="V75" s="62">
        <v>2</v>
      </c>
      <c r="W75" s="63">
        <v>8</v>
      </c>
      <c r="X75" s="62">
        <v>60</v>
      </c>
      <c r="Y75" s="62">
        <v>2</v>
      </c>
      <c r="Z75" s="63">
        <v>64</v>
      </c>
      <c r="AA75" s="63">
        <v>3.5</v>
      </c>
      <c r="AB75" s="63">
        <v>1.55</v>
      </c>
      <c r="AC75" s="139">
        <f t="shared" si="19"/>
        <v>0.56090651558073656</v>
      </c>
      <c r="AD75" s="63">
        <v>3.75</v>
      </c>
      <c r="AE75" s="63">
        <v>3.09</v>
      </c>
      <c r="AF75" s="117">
        <f t="shared" si="17"/>
        <v>3.5300000000000002</v>
      </c>
      <c r="AG75" s="63">
        <v>3.41</v>
      </c>
      <c r="AH75" s="136">
        <f t="shared" si="20"/>
        <v>3.3994334277620442E-2</v>
      </c>
      <c r="AI75" s="63">
        <v>3.49</v>
      </c>
      <c r="AJ75" s="136">
        <f t="shared" si="28"/>
        <v>1.1331444759206777E-2</v>
      </c>
      <c r="AK75" s="136">
        <f t="shared" si="21"/>
        <v>0.54957507082152979</v>
      </c>
      <c r="AL75" s="75">
        <v>2022.4</v>
      </c>
      <c r="AM75" s="76">
        <v>0</v>
      </c>
      <c r="AN75" s="76">
        <v>0</v>
      </c>
      <c r="AO75" s="66">
        <v>2.59</v>
      </c>
      <c r="AP75" s="66">
        <v>4.25</v>
      </c>
      <c r="AQ75" s="66">
        <v>3.61</v>
      </c>
      <c r="AR75" s="100">
        <f t="shared" si="18"/>
        <v>4.0366666666666671</v>
      </c>
      <c r="AS75" s="103">
        <f t="shared" si="22"/>
        <v>0.35838150289017356</v>
      </c>
      <c r="AT75" s="142">
        <f t="shared" si="23"/>
        <v>0.90000000000000036</v>
      </c>
      <c r="AU75" s="74">
        <v>2020.12</v>
      </c>
      <c r="AV75" s="62">
        <v>79</v>
      </c>
      <c r="AW75" s="62">
        <v>1</v>
      </c>
      <c r="AX75" s="90">
        <v>0</v>
      </c>
      <c r="AY75" s="2">
        <v>0</v>
      </c>
      <c r="AZ75" s="63">
        <v>1</v>
      </c>
      <c r="BA75" s="63">
        <v>1</v>
      </c>
      <c r="BB75" s="62">
        <v>1</v>
      </c>
      <c r="BC75" s="62">
        <v>6.7</v>
      </c>
      <c r="BD75" s="63">
        <v>1104</v>
      </c>
      <c r="BE75" s="63">
        <v>3.37</v>
      </c>
      <c r="BF75" s="63">
        <v>0.25</v>
      </c>
      <c r="BG75" s="63">
        <v>6</v>
      </c>
      <c r="BH75" s="63">
        <v>19</v>
      </c>
      <c r="BI75" s="63">
        <v>39.6</v>
      </c>
      <c r="BJ75" s="63">
        <v>75</v>
      </c>
      <c r="BK75" s="63">
        <v>184</v>
      </c>
      <c r="BL75" s="63">
        <v>82.936000000000007</v>
      </c>
      <c r="BM75" s="63">
        <v>1.52</v>
      </c>
      <c r="BN75" s="63">
        <v>2.7E-2</v>
      </c>
      <c r="BO75" s="63">
        <v>3.01</v>
      </c>
      <c r="BP75" s="63">
        <v>1.06</v>
      </c>
      <c r="BQ75" s="63">
        <v>0.98</v>
      </c>
      <c r="BR75" s="63">
        <v>1.9</v>
      </c>
      <c r="BS75" s="63">
        <v>0.16700000000000001</v>
      </c>
      <c r="BT75" s="63">
        <v>189</v>
      </c>
      <c r="BU75" s="63">
        <v>66.7</v>
      </c>
      <c r="BV75" s="63">
        <v>1.3</v>
      </c>
      <c r="BW75" s="116">
        <f t="shared" si="24"/>
        <v>51.307692307692307</v>
      </c>
      <c r="BX75" s="116">
        <f t="shared" si="25"/>
        <v>145.38461538461539</v>
      </c>
      <c r="BY75" s="63">
        <v>13.5</v>
      </c>
      <c r="BZ75" s="63">
        <v>16.3</v>
      </c>
      <c r="CA75" s="62">
        <v>1</v>
      </c>
      <c r="CB75" s="62">
        <v>1</v>
      </c>
      <c r="CC75" s="62">
        <v>2</v>
      </c>
      <c r="CD75" s="62">
        <v>1</v>
      </c>
      <c r="CE75" s="62">
        <v>1</v>
      </c>
      <c r="CF75" s="21">
        <v>0</v>
      </c>
      <c r="CG75" s="83">
        <v>0</v>
      </c>
      <c r="CH75" s="62">
        <v>1</v>
      </c>
      <c r="CI75" s="62">
        <v>1</v>
      </c>
      <c r="CJ75" s="62">
        <v>2</v>
      </c>
      <c r="CK75" s="75">
        <v>2022.4</v>
      </c>
      <c r="CL75" s="138">
        <v>0</v>
      </c>
      <c r="CM75" s="72">
        <v>6.3</v>
      </c>
      <c r="CN75" s="63">
        <v>451</v>
      </c>
      <c r="CO75" s="63">
        <v>2.17</v>
      </c>
      <c r="CP75" s="63">
        <v>0.25</v>
      </c>
      <c r="CQ75" s="63">
        <v>6</v>
      </c>
      <c r="CR75" s="63">
        <v>14</v>
      </c>
      <c r="CS75" s="63">
        <v>39.9</v>
      </c>
      <c r="CT75" s="63">
        <v>76</v>
      </c>
      <c r="CU75" s="63">
        <v>168</v>
      </c>
      <c r="CV75" s="63">
        <v>81.334999999999994</v>
      </c>
      <c r="CW75" s="63">
        <v>0.45</v>
      </c>
      <c r="CX75" s="63">
        <v>0.03</v>
      </c>
      <c r="CY75" s="63">
        <v>2.48</v>
      </c>
      <c r="CZ75" s="63">
        <v>0.78</v>
      </c>
      <c r="DA75" s="63">
        <v>1.02</v>
      </c>
      <c r="DB75" s="63">
        <v>1.32</v>
      </c>
      <c r="DC75" s="63">
        <v>0.159</v>
      </c>
      <c r="DD75" s="63">
        <v>182</v>
      </c>
      <c r="DE75" s="63">
        <v>4.2300000000000004</v>
      </c>
      <c r="DF75" s="63">
        <v>1.26</v>
      </c>
      <c r="DG75" s="116">
        <f t="shared" si="26"/>
        <v>3.3571428571428577</v>
      </c>
      <c r="DH75" s="116">
        <f t="shared" si="27"/>
        <v>144.44444444444446</v>
      </c>
      <c r="DI75" s="63">
        <v>13.51</v>
      </c>
      <c r="DJ75" s="63">
        <v>16.059999999999999</v>
      </c>
    </row>
    <row r="76" spans="1:114" s="63" customFormat="1">
      <c r="A76" s="2">
        <v>0</v>
      </c>
      <c r="B76" s="59">
        <v>3051017</v>
      </c>
      <c r="C76" s="63" t="s">
        <v>88</v>
      </c>
      <c r="D76" s="62" t="s">
        <v>480</v>
      </c>
      <c r="E76" s="62" t="s">
        <v>481</v>
      </c>
      <c r="F76" s="108">
        <v>12</v>
      </c>
      <c r="G76" s="72">
        <v>2019.2</v>
      </c>
      <c r="H76" s="124">
        <v>15</v>
      </c>
      <c r="I76" s="72">
        <v>2020.5</v>
      </c>
      <c r="J76" s="6">
        <v>0</v>
      </c>
      <c r="K76" s="73">
        <v>1</v>
      </c>
      <c r="L76" s="73">
        <v>0</v>
      </c>
      <c r="M76" s="6">
        <v>0</v>
      </c>
      <c r="N76" s="6">
        <v>0</v>
      </c>
      <c r="O76" s="63" t="s">
        <v>89</v>
      </c>
      <c r="P76" s="62">
        <v>0</v>
      </c>
      <c r="Q76" s="59" t="s">
        <v>318</v>
      </c>
      <c r="R76" s="62" t="s">
        <v>320</v>
      </c>
      <c r="S76" s="62">
        <v>1</v>
      </c>
      <c r="T76">
        <v>0</v>
      </c>
      <c r="U76" s="62">
        <v>2.5</v>
      </c>
      <c r="V76" s="62">
        <v>15</v>
      </c>
      <c r="W76" s="63">
        <v>12</v>
      </c>
      <c r="X76" s="63">
        <v>80</v>
      </c>
      <c r="Y76" s="83">
        <v>4</v>
      </c>
      <c r="Z76" s="63">
        <v>66</v>
      </c>
      <c r="AA76" s="63">
        <v>2.625</v>
      </c>
      <c r="AB76" s="63">
        <v>0.5</v>
      </c>
      <c r="AC76" s="139">
        <f t="shared" si="19"/>
        <v>0.75</v>
      </c>
      <c r="AD76" s="63">
        <v>2</v>
      </c>
      <c r="AE76" s="63">
        <v>2</v>
      </c>
      <c r="AF76" s="117">
        <f t="shared" si="17"/>
        <v>2</v>
      </c>
      <c r="AG76" s="63">
        <v>1.51</v>
      </c>
      <c r="AH76" s="136">
        <f t="shared" si="20"/>
        <v>0.245</v>
      </c>
      <c r="AI76" s="63">
        <v>1.79</v>
      </c>
      <c r="AJ76" s="136">
        <f t="shared" si="28"/>
        <v>0.10499999999999998</v>
      </c>
      <c r="AK76" s="136">
        <f t="shared" si="21"/>
        <v>0.64500000000000002</v>
      </c>
      <c r="AL76" s="75">
        <v>2020.5</v>
      </c>
      <c r="AM76" s="76">
        <v>0</v>
      </c>
      <c r="AN76" s="76">
        <v>0</v>
      </c>
      <c r="AO76" s="66">
        <v>1.38</v>
      </c>
      <c r="AP76" s="66">
        <v>2.5</v>
      </c>
      <c r="AQ76" s="66">
        <v>2.5</v>
      </c>
      <c r="AR76" s="100">
        <f t="shared" si="18"/>
        <v>2.5</v>
      </c>
      <c r="AS76" s="103">
        <f t="shared" si="22"/>
        <v>0.44800000000000006</v>
      </c>
      <c r="AT76" s="142">
        <f t="shared" si="23"/>
        <v>0.41000000000000014</v>
      </c>
      <c r="AU76" s="74">
        <v>2019.2</v>
      </c>
      <c r="AV76" s="62">
        <v>55</v>
      </c>
      <c r="AW76" s="62">
        <v>0</v>
      </c>
      <c r="AX76" s="90">
        <v>0</v>
      </c>
      <c r="AY76" s="2">
        <v>0</v>
      </c>
      <c r="AZ76" s="73">
        <v>1</v>
      </c>
      <c r="BA76" s="73">
        <v>1</v>
      </c>
      <c r="BB76" s="62">
        <v>1</v>
      </c>
      <c r="BC76" s="62">
        <v>7.33</v>
      </c>
      <c r="BD76" s="63">
        <v>265</v>
      </c>
      <c r="BE76" s="63">
        <v>2.57</v>
      </c>
      <c r="BF76" s="63">
        <v>0.03</v>
      </c>
      <c r="BG76" s="63">
        <v>6.4</v>
      </c>
      <c r="BH76" s="63">
        <v>21</v>
      </c>
      <c r="BI76" s="63">
        <v>46.9</v>
      </c>
      <c r="BJ76" s="63">
        <v>67</v>
      </c>
      <c r="BK76" s="63">
        <v>151</v>
      </c>
      <c r="BL76" s="63">
        <v>88.885999999999996</v>
      </c>
      <c r="BM76" s="63">
        <v>0.46</v>
      </c>
      <c r="BN76" s="63">
        <v>0.02</v>
      </c>
      <c r="BO76" s="63">
        <v>5.38</v>
      </c>
      <c r="BP76" s="63">
        <v>2.31</v>
      </c>
      <c r="BQ76" s="63">
        <v>0.83</v>
      </c>
      <c r="BR76" s="63">
        <v>3.92</v>
      </c>
      <c r="BS76" s="63">
        <v>0.158</v>
      </c>
      <c r="BT76" s="63">
        <v>218</v>
      </c>
      <c r="BU76" s="63">
        <v>2.6</v>
      </c>
      <c r="BV76" s="63">
        <v>1.32</v>
      </c>
      <c r="BW76" s="116">
        <f t="shared" si="24"/>
        <v>1.9696969696969697</v>
      </c>
      <c r="BX76" s="116">
        <f t="shared" si="25"/>
        <v>165.15151515151516</v>
      </c>
      <c r="BY76" s="63">
        <v>13.1</v>
      </c>
      <c r="BZ76" s="63">
        <v>16.899999999999999</v>
      </c>
      <c r="CA76" s="83">
        <v>1</v>
      </c>
      <c r="CB76" s="83">
        <v>2</v>
      </c>
      <c r="CC76" s="83">
        <v>1</v>
      </c>
      <c r="CD76" s="62">
        <v>0</v>
      </c>
      <c r="CE76" s="83">
        <v>1</v>
      </c>
      <c r="CF76" s="83">
        <v>1</v>
      </c>
      <c r="CG76" s="83">
        <v>1</v>
      </c>
      <c r="CH76" s="83">
        <v>1</v>
      </c>
      <c r="CI76" s="83">
        <v>2</v>
      </c>
      <c r="CJ76" s="83">
        <v>2</v>
      </c>
      <c r="CK76" s="75">
        <v>2020.5</v>
      </c>
      <c r="CL76" s="138">
        <v>0</v>
      </c>
      <c r="CM76" s="72">
        <v>6.2</v>
      </c>
      <c r="CN76" s="63">
        <v>145</v>
      </c>
      <c r="CO76" s="63">
        <v>3.07</v>
      </c>
      <c r="CP76" s="63">
        <v>7.0000000000000007E-2</v>
      </c>
      <c r="CQ76" s="63">
        <v>10.199999999999999</v>
      </c>
      <c r="CR76" s="63">
        <v>20</v>
      </c>
      <c r="CS76" s="63">
        <v>48.3</v>
      </c>
      <c r="CT76" s="63">
        <v>87</v>
      </c>
      <c r="CU76" s="63">
        <v>263</v>
      </c>
      <c r="CV76" s="63">
        <v>64.361000000000004</v>
      </c>
      <c r="CW76" s="63">
        <v>1.2</v>
      </c>
      <c r="CX76" s="63">
        <v>0.02</v>
      </c>
      <c r="CY76" s="63">
        <v>4.33</v>
      </c>
      <c r="CZ76" s="63">
        <v>2.36</v>
      </c>
      <c r="DA76" s="63">
        <v>0.74</v>
      </c>
      <c r="DB76" s="63">
        <v>2.84</v>
      </c>
      <c r="DC76" s="63">
        <v>0.13300000000000001</v>
      </c>
      <c r="DD76" s="63">
        <v>217</v>
      </c>
      <c r="DE76" s="63">
        <v>3.29</v>
      </c>
      <c r="DF76" s="63">
        <v>1.38</v>
      </c>
      <c r="DG76" s="116">
        <f t="shared" si="26"/>
        <v>2.3840579710144931</v>
      </c>
      <c r="DH76" s="116">
        <f t="shared" si="27"/>
        <v>157.24637681159422</v>
      </c>
      <c r="DI76" s="63">
        <v>13.7</v>
      </c>
      <c r="DJ76" s="63">
        <v>16.2</v>
      </c>
    </row>
    <row r="77" spans="1:114" s="63" customFormat="1">
      <c r="A77" s="2">
        <v>0</v>
      </c>
      <c r="B77" s="59">
        <v>3086045</v>
      </c>
      <c r="C77" s="63" t="s">
        <v>135</v>
      </c>
      <c r="D77" s="62" t="s">
        <v>307</v>
      </c>
      <c r="E77" s="62" t="s">
        <v>506</v>
      </c>
      <c r="F77" s="108" t="s">
        <v>598</v>
      </c>
      <c r="G77" s="72" t="s">
        <v>136</v>
      </c>
      <c r="H77" s="124">
        <v>13</v>
      </c>
      <c r="I77" s="72">
        <v>2020.5</v>
      </c>
      <c r="J77" s="6">
        <v>0</v>
      </c>
      <c r="K77" s="7">
        <v>0</v>
      </c>
      <c r="L77" s="73">
        <v>0</v>
      </c>
      <c r="M77" s="61">
        <v>1</v>
      </c>
      <c r="N77" s="6">
        <v>0</v>
      </c>
      <c r="O77" s="63" t="s">
        <v>43</v>
      </c>
      <c r="P77" s="62">
        <v>0</v>
      </c>
      <c r="Q77" s="59" t="s">
        <v>507</v>
      </c>
      <c r="R77" s="62" t="s">
        <v>331</v>
      </c>
      <c r="S77" s="62">
        <v>1</v>
      </c>
      <c r="T77">
        <v>0</v>
      </c>
      <c r="U77" s="62">
        <v>3</v>
      </c>
      <c r="V77" s="62">
        <v>30</v>
      </c>
      <c r="W77" s="63">
        <v>12</v>
      </c>
      <c r="X77" s="62">
        <v>60</v>
      </c>
      <c r="Y77" s="62">
        <v>1</v>
      </c>
      <c r="Z77" s="63">
        <v>28</v>
      </c>
      <c r="AA77" s="63">
        <v>3</v>
      </c>
      <c r="AB77" s="63">
        <v>0.1</v>
      </c>
      <c r="AC77" s="139">
        <f t="shared" si="19"/>
        <v>0.95750708215297453</v>
      </c>
      <c r="AD77" s="63">
        <v>2.33</v>
      </c>
      <c r="AE77" s="63">
        <v>2.4</v>
      </c>
      <c r="AF77" s="117">
        <f t="shared" si="17"/>
        <v>2.3533333333333335</v>
      </c>
      <c r="AG77" s="63">
        <v>2.0699999999999998</v>
      </c>
      <c r="AH77" s="136">
        <f t="shared" si="20"/>
        <v>0.12039660056657242</v>
      </c>
      <c r="AI77" s="63">
        <v>1.9</v>
      </c>
      <c r="AJ77" s="136">
        <f t="shared" si="28"/>
        <v>0.19263456090651565</v>
      </c>
      <c r="AK77" s="136">
        <f t="shared" si="21"/>
        <v>0.76487252124645888</v>
      </c>
      <c r="AL77" s="75">
        <v>2020.5</v>
      </c>
      <c r="AM77" s="76">
        <v>0</v>
      </c>
      <c r="AN77" s="76">
        <v>0</v>
      </c>
      <c r="AO77" s="66">
        <v>1.3</v>
      </c>
      <c r="AP77" s="66">
        <v>2.5</v>
      </c>
      <c r="AQ77" s="66">
        <v>2.4</v>
      </c>
      <c r="AR77" s="100">
        <f t="shared" si="18"/>
        <v>2.4666666666666668</v>
      </c>
      <c r="AS77" s="103">
        <f t="shared" si="22"/>
        <v>0.47297297297297303</v>
      </c>
      <c r="AT77" s="142">
        <f t="shared" si="23"/>
        <v>0.59999999999999987</v>
      </c>
      <c r="AU77" s="74" t="s">
        <v>136</v>
      </c>
      <c r="AV77" s="62">
        <v>67</v>
      </c>
      <c r="AW77" s="62">
        <v>0</v>
      </c>
      <c r="AX77" s="90">
        <v>0</v>
      </c>
      <c r="AY77" s="2">
        <v>0</v>
      </c>
      <c r="AZ77" s="61">
        <v>1</v>
      </c>
      <c r="BA77" s="61">
        <v>1</v>
      </c>
      <c r="BB77" s="62">
        <v>1</v>
      </c>
      <c r="BC77" s="62">
        <v>8.89</v>
      </c>
      <c r="BD77" s="63">
        <v>2311.71</v>
      </c>
      <c r="BE77" s="63">
        <v>2.84</v>
      </c>
      <c r="BF77" s="63">
        <v>0.15</v>
      </c>
      <c r="BG77" s="63">
        <v>7.3</v>
      </c>
      <c r="BH77" s="63">
        <v>34</v>
      </c>
      <c r="BI77" s="63">
        <v>38.4</v>
      </c>
      <c r="BJ77" s="63">
        <v>37.1</v>
      </c>
      <c r="BK77" s="63">
        <v>189</v>
      </c>
      <c r="BL77" s="63">
        <v>106.43</v>
      </c>
      <c r="BM77" s="63">
        <v>1.3</v>
      </c>
      <c r="BN77" s="63">
        <v>0.03</v>
      </c>
      <c r="BO77" s="63">
        <v>2.19</v>
      </c>
      <c r="BP77" s="63">
        <v>0.92</v>
      </c>
      <c r="BQ77" s="63">
        <v>1.01</v>
      </c>
      <c r="BR77" s="63">
        <v>1.1599999999999999</v>
      </c>
      <c r="BS77" s="63">
        <v>0.16</v>
      </c>
      <c r="BT77" s="63">
        <v>193</v>
      </c>
      <c r="BU77" s="63">
        <v>7.3</v>
      </c>
      <c r="BV77" s="63">
        <v>0.68</v>
      </c>
      <c r="BW77" s="116">
        <f t="shared" si="24"/>
        <v>10.735294117647058</v>
      </c>
      <c r="BX77" s="116">
        <f t="shared" si="25"/>
        <v>283.8235294117647</v>
      </c>
      <c r="BY77" s="63">
        <v>17.11</v>
      </c>
      <c r="BZ77" s="63">
        <v>16.66</v>
      </c>
      <c r="CA77" s="62">
        <v>1</v>
      </c>
      <c r="CB77" s="62">
        <v>1</v>
      </c>
      <c r="CC77" s="62">
        <v>2</v>
      </c>
      <c r="CD77" s="62">
        <v>1</v>
      </c>
      <c r="CE77" s="62">
        <v>1</v>
      </c>
      <c r="CF77" s="21">
        <v>0</v>
      </c>
      <c r="CG77" s="62">
        <v>1</v>
      </c>
      <c r="CH77" s="62">
        <v>1</v>
      </c>
      <c r="CI77" s="62">
        <v>2</v>
      </c>
      <c r="CJ77" s="62">
        <v>2</v>
      </c>
      <c r="CK77" s="75">
        <v>2020.5</v>
      </c>
      <c r="CL77" s="138">
        <v>0</v>
      </c>
      <c r="CM77" s="72">
        <v>7.3</v>
      </c>
      <c r="CN77" s="63">
        <v>318.52999999999997</v>
      </c>
      <c r="CO77" s="63">
        <v>2.62</v>
      </c>
      <c r="CP77" s="63">
        <v>0.11</v>
      </c>
      <c r="CQ77" s="63">
        <v>14</v>
      </c>
      <c r="CR77" s="63">
        <v>19</v>
      </c>
      <c r="CS77" s="63">
        <v>39</v>
      </c>
      <c r="CT77" s="63">
        <v>52</v>
      </c>
      <c r="CU77" s="63">
        <v>241</v>
      </c>
      <c r="CV77" s="63">
        <v>94.572999999999993</v>
      </c>
      <c r="CW77" s="63">
        <v>0.52</v>
      </c>
      <c r="CX77" s="63">
        <v>0.03</v>
      </c>
      <c r="CY77" s="63">
        <v>2.5099999999999998</v>
      </c>
      <c r="CZ77" s="63">
        <v>1.78</v>
      </c>
      <c r="DA77" s="63">
        <v>0.9</v>
      </c>
      <c r="DB77" s="63">
        <v>1.2</v>
      </c>
      <c r="DC77" s="63">
        <v>0.16200000000000001</v>
      </c>
      <c r="DD77" s="63">
        <v>146</v>
      </c>
      <c r="DE77" s="63">
        <v>4.68</v>
      </c>
      <c r="DF77" s="63">
        <v>0.51</v>
      </c>
      <c r="DG77" s="116">
        <f t="shared" si="26"/>
        <v>9.1764705882352935</v>
      </c>
      <c r="DH77" s="116">
        <f t="shared" si="27"/>
        <v>286.27450980392155</v>
      </c>
      <c r="DI77" s="63">
        <v>14.68</v>
      </c>
      <c r="DJ77" s="63">
        <v>16.78</v>
      </c>
    </row>
    <row r="78" spans="1:114" s="63" customFormat="1">
      <c r="A78" s="2">
        <v>0</v>
      </c>
      <c r="B78" s="59">
        <v>3148611</v>
      </c>
      <c r="C78" s="63" t="s">
        <v>235</v>
      </c>
      <c r="D78" s="62">
        <v>2</v>
      </c>
      <c r="E78" s="62">
        <v>2018</v>
      </c>
      <c r="F78" s="108">
        <v>5</v>
      </c>
      <c r="G78" s="66" t="s">
        <v>236</v>
      </c>
      <c r="H78" s="124">
        <v>7</v>
      </c>
      <c r="I78" s="66" t="s">
        <v>237</v>
      </c>
      <c r="J78" s="6">
        <v>0</v>
      </c>
      <c r="K78" s="61">
        <v>1</v>
      </c>
      <c r="L78" s="73">
        <v>0</v>
      </c>
      <c r="M78" s="6">
        <v>0</v>
      </c>
      <c r="N78" s="6">
        <v>0</v>
      </c>
      <c r="O78" s="63" t="s">
        <v>9</v>
      </c>
      <c r="P78" s="62">
        <v>0</v>
      </c>
      <c r="Q78" s="59" t="s">
        <v>340</v>
      </c>
      <c r="R78" s="62" t="s">
        <v>519</v>
      </c>
      <c r="S78">
        <v>0</v>
      </c>
      <c r="T78" s="62">
        <v>1</v>
      </c>
      <c r="U78" s="62">
        <v>3.5</v>
      </c>
      <c r="V78" s="62">
        <v>26</v>
      </c>
      <c r="W78" s="63">
        <v>8</v>
      </c>
      <c r="X78" s="62">
        <v>60</v>
      </c>
      <c r="Y78" s="62">
        <v>1</v>
      </c>
      <c r="Z78" s="63">
        <v>30</v>
      </c>
      <c r="AA78" s="63">
        <v>3.5</v>
      </c>
      <c r="AB78" s="63">
        <v>0.5</v>
      </c>
      <c r="AC78" s="139">
        <f t="shared" si="19"/>
        <v>0.77611940298507465</v>
      </c>
      <c r="AD78" s="63">
        <v>2.2999999999999998</v>
      </c>
      <c r="AE78" s="63">
        <v>2.1</v>
      </c>
      <c r="AF78" s="117">
        <f t="shared" si="17"/>
        <v>2.2333333333333334</v>
      </c>
      <c r="AG78" s="63">
        <v>1.5</v>
      </c>
      <c r="AH78" s="136">
        <f t="shared" si="20"/>
        <v>0.32835820895522394</v>
      </c>
      <c r="AI78" s="63">
        <v>1.8</v>
      </c>
      <c r="AJ78" s="136">
        <f t="shared" si="28"/>
        <v>0.19402985074626866</v>
      </c>
      <c r="AK78" s="136">
        <f t="shared" si="21"/>
        <v>0.58208955223880599</v>
      </c>
      <c r="AL78" s="81" t="s">
        <v>237</v>
      </c>
      <c r="AM78" s="76">
        <v>0</v>
      </c>
      <c r="AN78" s="76">
        <v>0</v>
      </c>
      <c r="AO78" s="66">
        <v>1.67</v>
      </c>
      <c r="AP78" s="66">
        <v>2.61</v>
      </c>
      <c r="AQ78" s="66">
        <v>2.27</v>
      </c>
      <c r="AR78" s="100">
        <f t="shared" si="18"/>
        <v>2.4966666666666666</v>
      </c>
      <c r="AS78" s="103">
        <f t="shared" si="22"/>
        <v>0.33110814419225632</v>
      </c>
      <c r="AT78" s="142">
        <f t="shared" si="23"/>
        <v>0.13000000000000012</v>
      </c>
      <c r="AU78" s="80" t="s">
        <v>236</v>
      </c>
      <c r="AV78" s="62">
        <v>60</v>
      </c>
      <c r="AW78" s="62">
        <v>0</v>
      </c>
      <c r="AX78" s="90">
        <v>0</v>
      </c>
      <c r="AY78" s="2">
        <v>0</v>
      </c>
      <c r="AZ78" s="62">
        <v>1</v>
      </c>
      <c r="BA78" s="62">
        <v>1</v>
      </c>
      <c r="BB78" s="62">
        <v>1</v>
      </c>
      <c r="BC78" s="62">
        <v>6.3</v>
      </c>
      <c r="BD78" s="63">
        <v>127</v>
      </c>
      <c r="BE78" s="63">
        <v>3.29</v>
      </c>
      <c r="BF78" s="63">
        <v>0.1</v>
      </c>
      <c r="BG78" s="63">
        <v>4.8</v>
      </c>
      <c r="BH78" s="63">
        <v>30</v>
      </c>
      <c r="BI78" s="63">
        <v>38.299999999999997</v>
      </c>
      <c r="BJ78" s="63">
        <v>48</v>
      </c>
      <c r="BK78" s="63">
        <v>288</v>
      </c>
      <c r="BL78" s="63">
        <v>102.709</v>
      </c>
      <c r="BM78" s="63">
        <v>0.7</v>
      </c>
      <c r="BN78" s="63">
        <v>0.02</v>
      </c>
      <c r="BO78" s="63">
        <v>2.8</v>
      </c>
      <c r="BP78" s="63">
        <v>0.38</v>
      </c>
      <c r="BQ78" s="63">
        <v>1.27</v>
      </c>
      <c r="BR78" s="63">
        <v>1.28</v>
      </c>
      <c r="BS78" s="63">
        <v>0.2</v>
      </c>
      <c r="BT78" s="63">
        <v>171</v>
      </c>
      <c r="BU78" s="63">
        <v>4.9800000000000004</v>
      </c>
      <c r="BV78" s="63">
        <v>0.92</v>
      </c>
      <c r="BW78" s="116">
        <f t="shared" si="24"/>
        <v>5.4130434782608701</v>
      </c>
      <c r="BX78" s="116">
        <f t="shared" si="25"/>
        <v>185.86956521739128</v>
      </c>
      <c r="BY78" s="63">
        <v>13.3</v>
      </c>
      <c r="BZ78" s="63">
        <v>16.600000000000001</v>
      </c>
      <c r="CA78" s="62">
        <v>1</v>
      </c>
      <c r="CB78" s="62">
        <v>2</v>
      </c>
      <c r="CC78" s="62">
        <v>1</v>
      </c>
      <c r="CD78" s="62">
        <v>1</v>
      </c>
      <c r="CE78" s="62">
        <v>1</v>
      </c>
      <c r="CF78" s="21">
        <v>0</v>
      </c>
      <c r="CG78" s="83">
        <v>0</v>
      </c>
      <c r="CH78" s="62">
        <v>1</v>
      </c>
      <c r="CI78" s="62">
        <v>2</v>
      </c>
      <c r="CJ78" s="62">
        <v>2</v>
      </c>
      <c r="CK78" s="81" t="s">
        <v>237</v>
      </c>
      <c r="CL78" s="138">
        <v>0</v>
      </c>
      <c r="CM78" s="72">
        <v>7.31</v>
      </c>
      <c r="CN78" s="63">
        <v>173.3</v>
      </c>
      <c r="CO78" s="63">
        <v>2.4500000000000002</v>
      </c>
      <c r="CP78" s="63">
        <v>0.08</v>
      </c>
      <c r="CQ78" s="63">
        <v>13.5</v>
      </c>
      <c r="CR78" s="63">
        <v>17</v>
      </c>
      <c r="CS78" s="63">
        <v>42</v>
      </c>
      <c r="CT78" s="63">
        <v>56</v>
      </c>
      <c r="CU78" s="63">
        <v>329</v>
      </c>
      <c r="CV78" s="63">
        <v>96.947000000000003</v>
      </c>
      <c r="CW78" s="63">
        <v>0.53</v>
      </c>
      <c r="CX78" s="63">
        <v>0.03</v>
      </c>
      <c r="CY78" s="63">
        <v>2.62</v>
      </c>
      <c r="CZ78" s="63">
        <v>0.48</v>
      </c>
      <c r="DA78" s="63">
        <v>1.46</v>
      </c>
      <c r="DB78" s="63">
        <v>1.02</v>
      </c>
      <c r="DC78" s="63">
        <v>0.04</v>
      </c>
      <c r="DD78" s="63">
        <v>156</v>
      </c>
      <c r="DE78" s="63">
        <v>2.2799999999999998</v>
      </c>
      <c r="DF78" s="63">
        <v>1.01</v>
      </c>
      <c r="DG78" s="116">
        <f t="shared" si="26"/>
        <v>2.2574257425742572</v>
      </c>
      <c r="DH78" s="116">
        <f t="shared" si="27"/>
        <v>154.45544554455446</v>
      </c>
      <c r="DI78" s="63">
        <v>13.2</v>
      </c>
      <c r="DJ78" s="63">
        <v>16.399999999999999</v>
      </c>
    </row>
    <row r="79" spans="1:114" s="63" customFormat="1">
      <c r="A79" s="2">
        <v>0</v>
      </c>
      <c r="B79" s="59">
        <v>3372242</v>
      </c>
      <c r="C79" s="63" t="s">
        <v>206</v>
      </c>
      <c r="D79" s="62" t="s">
        <v>453</v>
      </c>
      <c r="E79" s="62" t="s">
        <v>547</v>
      </c>
      <c r="F79" s="108">
        <v>6</v>
      </c>
      <c r="G79" s="72">
        <v>2019.6</v>
      </c>
      <c r="H79" s="124">
        <v>15</v>
      </c>
      <c r="I79" s="72">
        <v>2020.9</v>
      </c>
      <c r="J79" s="6">
        <v>0</v>
      </c>
      <c r="K79" s="7">
        <v>0</v>
      </c>
      <c r="L79" s="61">
        <v>1</v>
      </c>
      <c r="M79" s="6">
        <v>0</v>
      </c>
      <c r="N79" s="6">
        <v>0</v>
      </c>
      <c r="O79" s="63" t="s">
        <v>37</v>
      </c>
      <c r="P79" s="62">
        <v>0</v>
      </c>
      <c r="Q79" s="59" t="s">
        <v>340</v>
      </c>
      <c r="R79" s="62" t="s">
        <v>331</v>
      </c>
      <c r="S79" s="62">
        <v>1</v>
      </c>
      <c r="T79">
        <v>0</v>
      </c>
      <c r="U79" s="62">
        <v>3</v>
      </c>
      <c r="V79" s="62">
        <v>15</v>
      </c>
      <c r="W79" s="63">
        <v>10</v>
      </c>
      <c r="X79" s="62">
        <v>60</v>
      </c>
      <c r="Y79" s="62">
        <v>1</v>
      </c>
      <c r="Z79" s="63">
        <v>15</v>
      </c>
      <c r="AA79" s="63">
        <v>3.25</v>
      </c>
      <c r="AB79" s="63">
        <v>0.1</v>
      </c>
      <c r="AC79" s="139">
        <f t="shared" si="19"/>
        <v>0.9662921348314607</v>
      </c>
      <c r="AD79" s="63">
        <v>3</v>
      </c>
      <c r="AE79" s="63">
        <v>2.9</v>
      </c>
      <c r="AF79" s="117">
        <f t="shared" si="17"/>
        <v>2.9666666666666668</v>
      </c>
      <c r="AG79" s="63">
        <v>2.5299999999999998</v>
      </c>
      <c r="AH79" s="136">
        <f t="shared" si="20"/>
        <v>0.14719101123595513</v>
      </c>
      <c r="AI79" s="18">
        <v>2.86</v>
      </c>
      <c r="AJ79" s="136">
        <f t="shared" si="28"/>
        <v>3.5955056179775347E-2</v>
      </c>
      <c r="AK79" s="136">
        <f t="shared" si="21"/>
        <v>0.93033707865168536</v>
      </c>
      <c r="AL79" s="75">
        <v>2020.9</v>
      </c>
      <c r="AM79" s="76">
        <v>0</v>
      </c>
      <c r="AN79" s="76">
        <v>0</v>
      </c>
      <c r="AO79" s="66">
        <v>1.54</v>
      </c>
      <c r="AP79" s="66">
        <v>2.8</v>
      </c>
      <c r="AQ79" s="66">
        <v>2.7</v>
      </c>
      <c r="AR79" s="100">
        <f t="shared" si="18"/>
        <v>2.7666666666666666</v>
      </c>
      <c r="AS79" s="103">
        <f t="shared" si="22"/>
        <v>0.44337349397590364</v>
      </c>
      <c r="AT79" s="142">
        <f t="shared" si="23"/>
        <v>1.3199999999999998</v>
      </c>
      <c r="AU79" s="74">
        <v>2019.6</v>
      </c>
      <c r="AV79" s="62">
        <v>40</v>
      </c>
      <c r="AW79" s="62">
        <v>1</v>
      </c>
      <c r="AX79" s="90">
        <v>0</v>
      </c>
      <c r="AY79" s="2">
        <v>0</v>
      </c>
      <c r="AZ79" s="62">
        <v>0</v>
      </c>
      <c r="BA79" s="61">
        <v>1</v>
      </c>
      <c r="BB79" s="62">
        <v>1</v>
      </c>
      <c r="BC79" s="62">
        <v>6.8</v>
      </c>
      <c r="BD79" s="63">
        <v>215</v>
      </c>
      <c r="BE79" s="63">
        <v>2.9</v>
      </c>
      <c r="BF79" s="63">
        <v>0.04</v>
      </c>
      <c r="BG79" s="63">
        <v>9.9</v>
      </c>
      <c r="BH79" s="63">
        <v>18</v>
      </c>
      <c r="BI79" s="63">
        <v>38.799999999999997</v>
      </c>
      <c r="BJ79" s="63">
        <v>56</v>
      </c>
      <c r="BK79" s="63">
        <v>331</v>
      </c>
      <c r="BL79" s="63">
        <v>122.99</v>
      </c>
      <c r="BM79" s="63">
        <v>1.3</v>
      </c>
      <c r="BN79" s="63">
        <v>0.03</v>
      </c>
      <c r="BO79" s="63">
        <v>2.0699999999999998</v>
      </c>
      <c r="BP79" s="63">
        <v>1.33</v>
      </c>
      <c r="BQ79" s="63">
        <v>0.74</v>
      </c>
      <c r="BR79" s="63">
        <v>1.27</v>
      </c>
      <c r="BS79" s="63">
        <v>0.2</v>
      </c>
      <c r="BT79" s="63">
        <v>258</v>
      </c>
      <c r="BU79" s="63">
        <v>4.79</v>
      </c>
      <c r="BV79" s="63">
        <v>1.57</v>
      </c>
      <c r="BW79" s="116">
        <f t="shared" si="24"/>
        <v>3.0509554140127388</v>
      </c>
      <c r="BX79" s="116">
        <f t="shared" si="25"/>
        <v>164.33121019108279</v>
      </c>
      <c r="BY79" s="63">
        <v>12.83</v>
      </c>
      <c r="BZ79" s="63">
        <v>16.29</v>
      </c>
      <c r="CA79" s="62">
        <v>1</v>
      </c>
      <c r="CB79" s="62">
        <v>2</v>
      </c>
      <c r="CC79" s="62">
        <v>1</v>
      </c>
      <c r="CD79" s="62">
        <v>1</v>
      </c>
      <c r="CE79" s="62">
        <v>1</v>
      </c>
      <c r="CF79" s="21">
        <v>0</v>
      </c>
      <c r="CG79" s="62">
        <v>1</v>
      </c>
      <c r="CH79" s="62">
        <v>1</v>
      </c>
      <c r="CI79" s="62">
        <v>2</v>
      </c>
      <c r="CJ79" s="62">
        <v>2</v>
      </c>
      <c r="CK79" s="75">
        <v>2020.9</v>
      </c>
      <c r="CL79" s="138">
        <v>0</v>
      </c>
      <c r="CM79" s="72">
        <v>6.2</v>
      </c>
      <c r="CN79" s="63">
        <v>108</v>
      </c>
      <c r="CO79" s="63">
        <v>2.8</v>
      </c>
      <c r="CP79" s="63">
        <v>0.19</v>
      </c>
      <c r="CQ79" s="63">
        <v>8.6999999999999993</v>
      </c>
      <c r="CR79" s="63">
        <v>13</v>
      </c>
      <c r="CS79" s="63">
        <v>43</v>
      </c>
      <c r="CT79" s="63">
        <v>58</v>
      </c>
      <c r="CU79" s="63">
        <v>280</v>
      </c>
      <c r="CV79" s="63">
        <v>120</v>
      </c>
      <c r="CW79" s="63">
        <v>0.27</v>
      </c>
      <c r="CX79" s="63">
        <v>0.03</v>
      </c>
      <c r="CY79" s="63">
        <v>3.86</v>
      </c>
      <c r="CZ79" s="63">
        <v>0.84</v>
      </c>
      <c r="DA79" s="63">
        <v>0.95</v>
      </c>
      <c r="DB79" s="63">
        <v>2.58</v>
      </c>
      <c r="DC79" s="63">
        <v>6.0999999999999999E-2</v>
      </c>
      <c r="DD79" s="63">
        <v>234</v>
      </c>
      <c r="DE79" s="63">
        <v>3.56</v>
      </c>
      <c r="DF79" s="63">
        <v>1.5</v>
      </c>
      <c r="DG79" s="116">
        <f t="shared" si="26"/>
        <v>2.3733333333333335</v>
      </c>
      <c r="DH79" s="116">
        <f t="shared" si="27"/>
        <v>156</v>
      </c>
      <c r="DI79" s="63">
        <v>13.3</v>
      </c>
      <c r="DJ79" s="63">
        <v>16</v>
      </c>
    </row>
    <row r="80" spans="1:114" s="63" customFormat="1">
      <c r="A80" s="2">
        <v>0</v>
      </c>
      <c r="B80" s="59">
        <v>3051553</v>
      </c>
      <c r="C80" s="63" t="s">
        <v>183</v>
      </c>
      <c r="D80" s="62" t="s">
        <v>363</v>
      </c>
      <c r="E80" s="62" t="s">
        <v>527</v>
      </c>
      <c r="F80" s="108">
        <v>47</v>
      </c>
      <c r="G80" s="72">
        <v>2021.1</v>
      </c>
      <c r="H80" s="124">
        <v>5</v>
      </c>
      <c r="I80" s="72">
        <v>2021.6</v>
      </c>
      <c r="J80" s="6">
        <v>0</v>
      </c>
      <c r="K80" s="7">
        <v>0</v>
      </c>
      <c r="L80" s="73">
        <v>0</v>
      </c>
      <c r="M80" s="61">
        <v>1</v>
      </c>
      <c r="N80" s="6">
        <v>0</v>
      </c>
      <c r="O80" s="63" t="s">
        <v>7</v>
      </c>
      <c r="P80" s="62">
        <v>0</v>
      </c>
      <c r="Q80" s="59" t="s">
        <v>528</v>
      </c>
      <c r="R80" s="62" t="s">
        <v>402</v>
      </c>
      <c r="S80">
        <v>0</v>
      </c>
      <c r="T80" s="62">
        <v>1</v>
      </c>
      <c r="U80" s="62">
        <v>4</v>
      </c>
      <c r="V80" s="62">
        <v>20</v>
      </c>
      <c r="W80" s="63">
        <v>10</v>
      </c>
      <c r="X80" s="62">
        <v>60</v>
      </c>
      <c r="Y80" s="62">
        <v>3</v>
      </c>
      <c r="Z80" s="63">
        <v>82</v>
      </c>
      <c r="AA80" s="63">
        <v>2.75</v>
      </c>
      <c r="AB80" s="63">
        <v>1.39</v>
      </c>
      <c r="AC80" s="139">
        <f t="shared" si="19"/>
        <v>0.51903114186851218</v>
      </c>
      <c r="AD80" s="63">
        <v>2.93</v>
      </c>
      <c r="AE80" s="63">
        <v>2.81</v>
      </c>
      <c r="AF80" s="117">
        <f t="shared" si="17"/>
        <v>2.89</v>
      </c>
      <c r="AG80" s="63">
        <v>2.59</v>
      </c>
      <c r="AH80" s="136">
        <f t="shared" si="20"/>
        <v>0.10380622837370246</v>
      </c>
      <c r="AI80" s="63">
        <v>2.35</v>
      </c>
      <c r="AJ80" s="136">
        <f t="shared" si="28"/>
        <v>0.18685121107266434</v>
      </c>
      <c r="AK80" s="136">
        <f t="shared" si="21"/>
        <v>0.33217993079584784</v>
      </c>
      <c r="AL80" s="75">
        <v>2021.6</v>
      </c>
      <c r="AM80" s="76">
        <v>0</v>
      </c>
      <c r="AN80" s="76">
        <v>0</v>
      </c>
      <c r="AO80" s="66">
        <v>2.37</v>
      </c>
      <c r="AP80" s="66">
        <v>3.51</v>
      </c>
      <c r="AQ80" s="66">
        <v>3</v>
      </c>
      <c r="AR80" s="100">
        <f t="shared" si="18"/>
        <v>3.34</v>
      </c>
      <c r="AS80" s="103">
        <f t="shared" si="22"/>
        <v>0.29041916167664661</v>
      </c>
      <c r="AT80" s="142">
        <v>0</v>
      </c>
      <c r="AU80" s="74">
        <v>2021.1</v>
      </c>
      <c r="AV80" s="62">
        <v>66</v>
      </c>
      <c r="AW80" s="62">
        <v>1</v>
      </c>
      <c r="AX80" s="90">
        <v>0</v>
      </c>
      <c r="AY80" s="2">
        <v>0</v>
      </c>
      <c r="AZ80" s="62">
        <v>0</v>
      </c>
      <c r="BA80" s="61">
        <v>1</v>
      </c>
      <c r="BB80" s="62">
        <v>1</v>
      </c>
      <c r="BC80" s="62">
        <v>8.6999999999999993</v>
      </c>
      <c r="BD80" s="63">
        <v>60</v>
      </c>
      <c r="BE80" s="63">
        <v>4.12</v>
      </c>
      <c r="BF80" s="63">
        <v>0.19</v>
      </c>
      <c r="BG80" s="63">
        <v>8.1999999999999993</v>
      </c>
      <c r="BH80" s="63">
        <v>12</v>
      </c>
      <c r="BI80" s="63">
        <v>40.1</v>
      </c>
      <c r="BJ80" s="63">
        <v>97</v>
      </c>
      <c r="BK80" s="63">
        <v>301</v>
      </c>
      <c r="BL80" s="63">
        <v>69.790999999999997</v>
      </c>
      <c r="BM80" s="63">
        <v>4.58</v>
      </c>
      <c r="BN80" s="63">
        <v>3.7999999999999999E-2</v>
      </c>
      <c r="BO80" s="63">
        <v>3</v>
      </c>
      <c r="BP80" s="63">
        <v>1.58</v>
      </c>
      <c r="BQ80" s="63">
        <v>0.73</v>
      </c>
      <c r="BR80" s="63">
        <v>1.87</v>
      </c>
      <c r="BS80" s="63">
        <v>0.3</v>
      </c>
      <c r="BT80" s="63">
        <v>196</v>
      </c>
      <c r="BU80" s="63">
        <v>3.96</v>
      </c>
      <c r="BV80" s="63">
        <v>1.38</v>
      </c>
      <c r="BW80" s="116">
        <f t="shared" si="24"/>
        <v>2.8695652173913047</v>
      </c>
      <c r="BX80" s="116">
        <f t="shared" si="25"/>
        <v>142.02898550724638</v>
      </c>
      <c r="BY80" s="63">
        <v>12.7</v>
      </c>
      <c r="BZ80" s="63">
        <v>16.5</v>
      </c>
      <c r="CA80" s="62">
        <v>1</v>
      </c>
      <c r="CB80" s="62">
        <v>2</v>
      </c>
      <c r="CC80" s="62">
        <v>1</v>
      </c>
      <c r="CD80" s="62">
        <v>1</v>
      </c>
      <c r="CE80" s="62">
        <v>1</v>
      </c>
      <c r="CF80" s="21">
        <v>0</v>
      </c>
      <c r="CG80" s="83">
        <v>0</v>
      </c>
      <c r="CH80" s="62">
        <v>1</v>
      </c>
      <c r="CI80" s="62">
        <v>1</v>
      </c>
      <c r="CJ80" s="62">
        <v>1</v>
      </c>
      <c r="CK80" s="75" t="s">
        <v>563</v>
      </c>
      <c r="CL80" s="138">
        <v>0</v>
      </c>
      <c r="CM80" s="72">
        <v>7.5</v>
      </c>
      <c r="CN80" s="63">
        <v>229</v>
      </c>
      <c r="CO80" s="63">
        <v>2.57</v>
      </c>
      <c r="CP80" s="63">
        <v>0.19</v>
      </c>
      <c r="CQ80" s="63">
        <v>5.6</v>
      </c>
      <c r="CR80" s="63">
        <v>14</v>
      </c>
      <c r="CS80" s="63">
        <v>42.7</v>
      </c>
      <c r="CT80" s="63">
        <v>89</v>
      </c>
      <c r="CU80" s="63">
        <v>313</v>
      </c>
      <c r="CV80" s="63">
        <v>76.903999999999996</v>
      </c>
      <c r="CW80" s="63">
        <v>1.2</v>
      </c>
      <c r="CX80" s="63">
        <v>0.02</v>
      </c>
      <c r="CY80" s="63">
        <v>2.4900000000000002</v>
      </c>
      <c r="CZ80" s="63">
        <v>1.73</v>
      </c>
      <c r="DA80" s="63">
        <v>0.73</v>
      </c>
      <c r="DB80" s="63">
        <v>1.17</v>
      </c>
      <c r="DC80" s="63">
        <v>2.9000000000000001E-2</v>
      </c>
      <c r="DD80" s="63">
        <v>182</v>
      </c>
      <c r="DE80" s="63">
        <v>2.13</v>
      </c>
      <c r="DF80" s="63">
        <v>0.93</v>
      </c>
      <c r="DG80" s="116">
        <f t="shared" si="26"/>
        <v>2.290322580645161</v>
      </c>
      <c r="DH80" s="116">
        <f t="shared" si="27"/>
        <v>195.69892473118279</v>
      </c>
      <c r="DI80" s="63">
        <v>13.35</v>
      </c>
      <c r="DJ80" s="63">
        <v>16.600000000000001</v>
      </c>
    </row>
    <row r="81" spans="1:114" s="63" customFormat="1">
      <c r="A81" s="2">
        <v>0</v>
      </c>
      <c r="B81" s="17">
        <v>2333675</v>
      </c>
      <c r="C81" s="22" t="s">
        <v>36</v>
      </c>
      <c r="D81" s="21" t="s">
        <v>363</v>
      </c>
      <c r="E81" s="21" t="s">
        <v>455</v>
      </c>
      <c r="F81" s="107">
        <v>48</v>
      </c>
      <c r="G81" s="71" t="s">
        <v>458</v>
      </c>
      <c r="H81" s="128">
        <v>16</v>
      </c>
      <c r="I81" s="37">
        <v>2021.3</v>
      </c>
      <c r="J81" s="6">
        <v>0</v>
      </c>
      <c r="K81" s="7">
        <v>0</v>
      </c>
      <c r="L81" s="73">
        <v>0</v>
      </c>
      <c r="M81" s="20">
        <v>1</v>
      </c>
      <c r="N81" s="6">
        <v>0</v>
      </c>
      <c r="O81" s="23" t="s">
        <v>17</v>
      </c>
      <c r="P81" s="62">
        <v>0</v>
      </c>
      <c r="Q81" s="17" t="s">
        <v>456</v>
      </c>
      <c r="R81" s="21" t="s">
        <v>299</v>
      </c>
      <c r="S81">
        <v>0</v>
      </c>
      <c r="T81">
        <v>0</v>
      </c>
      <c r="U81" s="21">
        <v>3.5</v>
      </c>
      <c r="V81" s="21">
        <v>40</v>
      </c>
      <c r="W81" s="18">
        <v>8</v>
      </c>
      <c r="X81" s="21">
        <v>50</v>
      </c>
      <c r="Y81" s="21">
        <v>2</v>
      </c>
      <c r="Z81" s="18">
        <v>65</v>
      </c>
      <c r="AA81" s="18">
        <v>2.75</v>
      </c>
      <c r="AB81" s="18">
        <v>0.87</v>
      </c>
      <c r="AC81" s="139">
        <f t="shared" si="19"/>
        <v>0.625</v>
      </c>
      <c r="AD81" s="18">
        <v>2.4900000000000002</v>
      </c>
      <c r="AE81" s="18">
        <v>1.98</v>
      </c>
      <c r="AF81" s="117">
        <f t="shared" si="17"/>
        <v>2.3200000000000003</v>
      </c>
      <c r="AG81" s="18">
        <v>1.95</v>
      </c>
      <c r="AH81" s="136">
        <f t="shared" si="20"/>
        <v>0.15948275862068972</v>
      </c>
      <c r="AI81" s="18">
        <v>2.25</v>
      </c>
      <c r="AJ81" s="136">
        <f t="shared" si="28"/>
        <v>3.0172413793103536E-2</v>
      </c>
      <c r="AK81" s="136">
        <f t="shared" si="21"/>
        <v>0.59482758620689646</v>
      </c>
      <c r="AL81" s="47">
        <v>2021.3</v>
      </c>
      <c r="AM81" s="76">
        <v>0</v>
      </c>
      <c r="AN81" s="76">
        <v>0</v>
      </c>
      <c r="AO81" s="76">
        <v>1.6</v>
      </c>
      <c r="AP81" s="76">
        <v>2.37</v>
      </c>
      <c r="AQ81" s="76">
        <v>2.33</v>
      </c>
      <c r="AR81" s="100">
        <f t="shared" si="18"/>
        <v>2.3566666666666669</v>
      </c>
      <c r="AS81" s="103">
        <f t="shared" si="22"/>
        <v>0.32107496463932106</v>
      </c>
      <c r="AT81" s="142">
        <f t="shared" si="23"/>
        <v>0.64999999999999991</v>
      </c>
      <c r="AU81" s="56" t="s">
        <v>458</v>
      </c>
      <c r="AV81" s="21">
        <v>65</v>
      </c>
      <c r="AW81" s="62">
        <v>0</v>
      </c>
      <c r="AX81" s="90">
        <v>0</v>
      </c>
      <c r="AY81" s="2">
        <v>0</v>
      </c>
      <c r="AZ81" s="62">
        <v>0</v>
      </c>
      <c r="BA81" s="19">
        <v>1</v>
      </c>
      <c r="BB81" s="21">
        <v>1</v>
      </c>
      <c r="BC81" s="21">
        <v>8.6999999999999993</v>
      </c>
      <c r="BD81" s="18">
        <v>539.09</v>
      </c>
      <c r="BE81" s="18">
        <v>4.49</v>
      </c>
      <c r="BF81" s="18">
        <v>0.13</v>
      </c>
      <c r="BG81" s="18">
        <v>13.6</v>
      </c>
      <c r="BH81" s="18">
        <v>61</v>
      </c>
      <c r="BI81" s="18">
        <v>76.900000000000006</v>
      </c>
      <c r="BJ81" s="18">
        <v>47.5</v>
      </c>
      <c r="BK81" s="18">
        <v>194</v>
      </c>
      <c r="BL81" s="18">
        <v>99.51</v>
      </c>
      <c r="BM81" s="18">
        <v>10.95</v>
      </c>
      <c r="BN81" s="18">
        <v>3.5999999999999997E-2</v>
      </c>
      <c r="BO81" s="18">
        <v>2.5099999999999998</v>
      </c>
      <c r="BP81" s="18">
        <v>1.24</v>
      </c>
      <c r="BQ81" s="18">
        <v>0.74</v>
      </c>
      <c r="BR81" s="18">
        <v>1.23</v>
      </c>
      <c r="BS81" s="18">
        <v>0.27400000000000002</v>
      </c>
      <c r="BT81" s="18">
        <v>195</v>
      </c>
      <c r="BU81" s="18">
        <v>2.0299999999999998</v>
      </c>
      <c r="BV81" s="18">
        <v>2.1</v>
      </c>
      <c r="BW81" s="116">
        <f t="shared" si="24"/>
        <v>0.96666666666666656</v>
      </c>
      <c r="BX81" s="116">
        <f t="shared" si="25"/>
        <v>92.857142857142847</v>
      </c>
      <c r="BY81" s="18">
        <v>13.3</v>
      </c>
      <c r="BZ81" s="18">
        <v>16.5</v>
      </c>
      <c r="CA81" s="21">
        <v>1</v>
      </c>
      <c r="CB81" s="21">
        <v>1</v>
      </c>
      <c r="CC81" s="21">
        <v>2</v>
      </c>
      <c r="CD81" s="21">
        <v>1</v>
      </c>
      <c r="CE81" s="2">
        <v>0</v>
      </c>
      <c r="CF81" s="21">
        <v>0</v>
      </c>
      <c r="CG81" s="21">
        <v>1</v>
      </c>
      <c r="CH81" s="21">
        <v>2</v>
      </c>
      <c r="CI81" s="21">
        <v>2</v>
      </c>
      <c r="CJ81" s="21">
        <v>2</v>
      </c>
      <c r="CK81" s="47">
        <v>2021.3</v>
      </c>
      <c r="CL81" s="138">
        <v>0</v>
      </c>
      <c r="CM81" s="37">
        <v>7</v>
      </c>
      <c r="CN81" s="18">
        <v>416</v>
      </c>
      <c r="CO81" s="18">
        <v>2.95</v>
      </c>
      <c r="CP81" s="18">
        <v>0.24</v>
      </c>
      <c r="CQ81" s="18">
        <v>9.1</v>
      </c>
      <c r="CR81" s="18">
        <v>19</v>
      </c>
      <c r="CS81" s="18">
        <v>41.1</v>
      </c>
      <c r="CT81" s="18">
        <v>48</v>
      </c>
      <c r="CU81" s="18">
        <v>143</v>
      </c>
      <c r="CV81" s="18">
        <v>98.47</v>
      </c>
      <c r="CW81" s="18">
        <v>5.27</v>
      </c>
      <c r="CX81" s="18">
        <v>0.04</v>
      </c>
      <c r="CY81" s="18">
        <v>2.54</v>
      </c>
      <c r="CZ81" s="18">
        <v>0.82</v>
      </c>
      <c r="DA81" s="18">
        <v>0.89</v>
      </c>
      <c r="DB81" s="18">
        <v>1.24</v>
      </c>
      <c r="DC81" s="18">
        <v>0.25900000000000001</v>
      </c>
      <c r="DD81" s="18">
        <v>174</v>
      </c>
      <c r="DE81" s="18">
        <v>2.27</v>
      </c>
      <c r="DF81" s="18">
        <v>1.77</v>
      </c>
      <c r="DG81" s="116">
        <f t="shared" si="26"/>
        <v>1.2824858757062148</v>
      </c>
      <c r="DH81" s="116">
        <f t="shared" si="27"/>
        <v>98.305084745762713</v>
      </c>
      <c r="DI81" s="18">
        <v>12.8</v>
      </c>
      <c r="DJ81" s="18">
        <v>16.2</v>
      </c>
    </row>
    <row r="82" spans="1:114" s="63" customFormat="1">
      <c r="A82" s="2">
        <v>0</v>
      </c>
      <c r="B82" s="17">
        <v>2333675</v>
      </c>
      <c r="C82" s="18" t="s">
        <v>36</v>
      </c>
      <c r="D82" s="21" t="s">
        <v>453</v>
      </c>
      <c r="E82" s="21" t="s">
        <v>454</v>
      </c>
      <c r="F82" s="111">
        <v>46</v>
      </c>
      <c r="G82" s="72">
        <v>2019.11</v>
      </c>
      <c r="H82" s="122">
        <v>16</v>
      </c>
      <c r="I82" s="36">
        <v>2021.3</v>
      </c>
      <c r="J82" s="6">
        <v>0</v>
      </c>
      <c r="K82" s="7">
        <v>0</v>
      </c>
      <c r="L82" s="19">
        <v>1</v>
      </c>
      <c r="M82" s="6">
        <v>0</v>
      </c>
      <c r="N82" s="6">
        <v>0</v>
      </c>
      <c r="O82" s="18" t="s">
        <v>37</v>
      </c>
      <c r="P82" s="62">
        <v>0</v>
      </c>
      <c r="Q82" s="17" t="s">
        <v>457</v>
      </c>
      <c r="R82" s="21" t="s">
        <v>299</v>
      </c>
      <c r="S82">
        <v>0</v>
      </c>
      <c r="T82">
        <v>0</v>
      </c>
      <c r="U82" s="21">
        <v>2.75</v>
      </c>
      <c r="V82" s="21">
        <v>20</v>
      </c>
      <c r="W82" s="18">
        <v>8</v>
      </c>
      <c r="X82" s="21">
        <v>60</v>
      </c>
      <c r="Y82" s="21">
        <v>3</v>
      </c>
      <c r="Z82" s="18">
        <v>95</v>
      </c>
      <c r="AA82" s="18">
        <v>3.17</v>
      </c>
      <c r="AB82" s="18">
        <v>0.56999999999999995</v>
      </c>
      <c r="AC82" s="139">
        <f t="shared" si="19"/>
        <v>0.75536480686695284</v>
      </c>
      <c r="AD82" s="18">
        <v>2.4900000000000002</v>
      </c>
      <c r="AE82" s="18">
        <v>2.0099999999999998</v>
      </c>
      <c r="AF82" s="117">
        <f t="shared" si="17"/>
        <v>2.33</v>
      </c>
      <c r="AG82" s="18">
        <v>1.92</v>
      </c>
      <c r="AH82" s="136">
        <f t="shared" si="20"/>
        <v>0.17596566523605151</v>
      </c>
      <c r="AI82" s="18">
        <v>1.75</v>
      </c>
      <c r="AJ82" s="136">
        <f t="shared" si="28"/>
        <v>0.24892703862660948</v>
      </c>
      <c r="AK82" s="136">
        <f t="shared" si="21"/>
        <v>0.50643776824034337</v>
      </c>
      <c r="AL82" s="46">
        <v>2021.3</v>
      </c>
      <c r="AM82" s="76">
        <v>0</v>
      </c>
      <c r="AN82" s="76">
        <v>0</v>
      </c>
      <c r="AO82" s="76">
        <v>2.2000000000000002</v>
      </c>
      <c r="AP82" s="76">
        <v>3.12</v>
      </c>
      <c r="AQ82" s="76">
        <v>2.5</v>
      </c>
      <c r="AR82" s="100">
        <f t="shared" si="18"/>
        <v>2.9133333333333336</v>
      </c>
      <c r="AS82" s="103">
        <f t="shared" si="22"/>
        <v>0.24485125858123569</v>
      </c>
      <c r="AT82" s="142">
        <v>0</v>
      </c>
      <c r="AU82" s="55">
        <v>2019.11</v>
      </c>
      <c r="AV82" s="21">
        <v>65</v>
      </c>
      <c r="AW82" s="62">
        <v>0</v>
      </c>
      <c r="AX82" s="90">
        <v>0</v>
      </c>
      <c r="AY82" s="2">
        <v>0</v>
      </c>
      <c r="AZ82" s="62">
        <v>0</v>
      </c>
      <c r="BA82" s="19">
        <v>1</v>
      </c>
      <c r="BB82" s="21">
        <v>1</v>
      </c>
      <c r="BC82" s="21">
        <v>8.6999999999999993</v>
      </c>
      <c r="BD82" s="18">
        <v>539.09</v>
      </c>
      <c r="BE82" s="18">
        <v>4.49</v>
      </c>
      <c r="BF82" s="18">
        <v>0.13</v>
      </c>
      <c r="BG82" s="18">
        <v>13.6</v>
      </c>
      <c r="BH82" s="18">
        <v>61</v>
      </c>
      <c r="BI82" s="18">
        <v>76.900000000000006</v>
      </c>
      <c r="BJ82" s="18">
        <v>47.5</v>
      </c>
      <c r="BK82" s="18">
        <v>194</v>
      </c>
      <c r="BL82" s="18">
        <v>99.51</v>
      </c>
      <c r="BM82" s="18">
        <v>10.95</v>
      </c>
      <c r="BN82" s="18">
        <v>3.5999999999999997E-2</v>
      </c>
      <c r="BO82" s="18">
        <v>2.5099999999999998</v>
      </c>
      <c r="BP82" s="18">
        <v>1.24</v>
      </c>
      <c r="BQ82" s="18">
        <v>0.74</v>
      </c>
      <c r="BR82" s="18">
        <v>1.23</v>
      </c>
      <c r="BS82" s="18">
        <v>0.27400000000000002</v>
      </c>
      <c r="BT82" s="18">
        <v>195</v>
      </c>
      <c r="BU82" s="18">
        <v>2.0299999999999998</v>
      </c>
      <c r="BV82" s="18">
        <v>2.1</v>
      </c>
      <c r="BW82" s="116">
        <f t="shared" si="24"/>
        <v>0.96666666666666656</v>
      </c>
      <c r="BX82" s="116">
        <f t="shared" si="25"/>
        <v>92.857142857142847</v>
      </c>
      <c r="BY82" s="18">
        <v>13.3</v>
      </c>
      <c r="BZ82" s="18">
        <v>16.5</v>
      </c>
      <c r="CA82" s="21">
        <v>1</v>
      </c>
      <c r="CB82" s="21">
        <v>1</v>
      </c>
      <c r="CC82" s="21">
        <v>2</v>
      </c>
      <c r="CD82" s="21">
        <v>1</v>
      </c>
      <c r="CE82" s="2">
        <v>0</v>
      </c>
      <c r="CF82" s="21">
        <v>0</v>
      </c>
      <c r="CG82" s="21">
        <v>1</v>
      </c>
      <c r="CH82" s="21">
        <v>2</v>
      </c>
      <c r="CI82" s="21">
        <v>2</v>
      </c>
      <c r="CJ82" s="21">
        <v>2</v>
      </c>
      <c r="CK82" s="46">
        <v>2021.3</v>
      </c>
      <c r="CL82" s="138">
        <v>0</v>
      </c>
      <c r="CM82" s="37">
        <v>7</v>
      </c>
      <c r="CN82" s="18">
        <v>416</v>
      </c>
      <c r="CO82" s="18">
        <v>2.95</v>
      </c>
      <c r="CP82" s="18">
        <v>0.24</v>
      </c>
      <c r="CQ82" s="18">
        <v>9.1</v>
      </c>
      <c r="CR82" s="18">
        <v>19</v>
      </c>
      <c r="CS82" s="18">
        <v>41.1</v>
      </c>
      <c r="CT82" s="18">
        <v>48</v>
      </c>
      <c r="CU82" s="18">
        <v>143</v>
      </c>
      <c r="CV82" s="18">
        <v>98.47</v>
      </c>
      <c r="CW82" s="18">
        <v>5.27</v>
      </c>
      <c r="CX82" s="18">
        <v>0.04</v>
      </c>
      <c r="CY82" s="18">
        <v>2.54</v>
      </c>
      <c r="CZ82" s="18">
        <v>0.82</v>
      </c>
      <c r="DA82" s="18">
        <v>0.89</v>
      </c>
      <c r="DB82" s="18">
        <v>1.24</v>
      </c>
      <c r="DC82" s="18">
        <v>0.25900000000000001</v>
      </c>
      <c r="DD82" s="18">
        <v>174</v>
      </c>
      <c r="DE82" s="18">
        <v>2.27</v>
      </c>
      <c r="DF82" s="18">
        <v>1.77</v>
      </c>
      <c r="DG82" s="116">
        <f t="shared" si="26"/>
        <v>1.2824858757062148</v>
      </c>
      <c r="DH82" s="116">
        <f t="shared" si="27"/>
        <v>98.305084745762713</v>
      </c>
      <c r="DI82" s="18">
        <v>12.8</v>
      </c>
      <c r="DJ82" s="18">
        <v>16.2</v>
      </c>
    </row>
    <row r="83" spans="1:114" s="63" customFormat="1">
      <c r="A83" s="2">
        <v>0</v>
      </c>
      <c r="B83" s="59">
        <v>3646914</v>
      </c>
      <c r="C83" s="60" t="s">
        <v>158</v>
      </c>
      <c r="D83" s="62">
        <v>2</v>
      </c>
      <c r="E83" s="62">
        <v>2009</v>
      </c>
      <c r="F83" s="108">
        <v>120</v>
      </c>
      <c r="G83" s="72" t="s">
        <v>160</v>
      </c>
      <c r="H83" s="124">
        <v>8</v>
      </c>
      <c r="I83" s="72">
        <v>2020.4</v>
      </c>
      <c r="J83" s="61">
        <v>1</v>
      </c>
      <c r="K83" s="7">
        <v>0</v>
      </c>
      <c r="L83" s="61">
        <v>1</v>
      </c>
      <c r="M83" s="6">
        <v>0</v>
      </c>
      <c r="N83" s="6">
        <v>0</v>
      </c>
      <c r="O83" s="59" t="s">
        <v>159</v>
      </c>
      <c r="P83" s="62">
        <v>1</v>
      </c>
      <c r="Q83" s="59" t="s">
        <v>319</v>
      </c>
      <c r="R83" s="63" t="s">
        <v>320</v>
      </c>
      <c r="S83" s="62">
        <v>1</v>
      </c>
      <c r="T83">
        <v>0</v>
      </c>
      <c r="U83" s="63">
        <v>2.7</v>
      </c>
      <c r="V83" s="63">
        <v>30</v>
      </c>
      <c r="W83" s="63">
        <v>8</v>
      </c>
      <c r="X83" s="62">
        <v>60</v>
      </c>
      <c r="Y83" s="62">
        <v>1</v>
      </c>
      <c r="Z83" s="62">
        <v>25</v>
      </c>
      <c r="AA83" s="62">
        <v>2.75</v>
      </c>
      <c r="AB83" s="62">
        <v>0</v>
      </c>
      <c r="AC83" s="139">
        <f t="shared" si="19"/>
        <v>1</v>
      </c>
      <c r="AD83" s="62">
        <v>1.63</v>
      </c>
      <c r="AE83" s="62">
        <v>1.54</v>
      </c>
      <c r="AF83" s="117">
        <f t="shared" si="17"/>
        <v>1.6</v>
      </c>
      <c r="AG83" s="62">
        <v>0.83</v>
      </c>
      <c r="AH83" s="136">
        <f t="shared" si="20"/>
        <v>0.48125000000000007</v>
      </c>
      <c r="AI83" s="62">
        <v>1.01</v>
      </c>
      <c r="AJ83" s="136">
        <f t="shared" si="28"/>
        <v>0.36875000000000002</v>
      </c>
      <c r="AK83" s="136">
        <f t="shared" si="21"/>
        <v>0.63124999999999998</v>
      </c>
      <c r="AL83" s="75">
        <v>2020.4</v>
      </c>
      <c r="AM83" s="76">
        <v>0</v>
      </c>
      <c r="AN83" s="76">
        <v>0</v>
      </c>
      <c r="AO83" s="72">
        <v>1.19</v>
      </c>
      <c r="AP83" s="72">
        <v>1.95</v>
      </c>
      <c r="AQ83" s="72">
        <v>1.88</v>
      </c>
      <c r="AR83" s="100">
        <f t="shared" si="18"/>
        <v>1.9266666666666667</v>
      </c>
      <c r="AS83" s="103">
        <f t="shared" si="22"/>
        <v>0.38235294117647067</v>
      </c>
      <c r="AT83" s="142">
        <v>0</v>
      </c>
      <c r="AU83" s="74" t="s">
        <v>160</v>
      </c>
      <c r="AV83" s="62">
        <v>79</v>
      </c>
      <c r="AW83" s="62">
        <v>0</v>
      </c>
      <c r="AX83" s="90">
        <v>0</v>
      </c>
      <c r="AY83" s="2">
        <v>0</v>
      </c>
      <c r="AZ83" s="62">
        <v>0</v>
      </c>
      <c r="BA83" s="62">
        <v>1</v>
      </c>
      <c r="BB83" s="62">
        <v>1</v>
      </c>
      <c r="BC83" s="62">
        <v>8.68</v>
      </c>
      <c r="BD83" s="63">
        <v>837</v>
      </c>
      <c r="BE83" s="63">
        <v>3.31</v>
      </c>
      <c r="BF83" s="63">
        <v>0.1</v>
      </c>
      <c r="BG83" s="63">
        <v>11.8</v>
      </c>
      <c r="BH83" s="63">
        <v>20</v>
      </c>
      <c r="BI83" s="63">
        <v>40.4</v>
      </c>
      <c r="BJ83" s="63">
        <v>46</v>
      </c>
      <c r="BK83" s="63">
        <v>267</v>
      </c>
      <c r="BL83" s="63">
        <v>91.144000000000005</v>
      </c>
      <c r="BM83" s="63">
        <v>0.86</v>
      </c>
      <c r="BN83" s="63">
        <v>0.02</v>
      </c>
      <c r="BO83" s="63">
        <v>4.29</v>
      </c>
      <c r="BP83" s="63">
        <v>2.57</v>
      </c>
      <c r="BQ83" s="63">
        <v>1.01</v>
      </c>
      <c r="BR83" s="63">
        <v>2.34</v>
      </c>
      <c r="BS83" s="63">
        <v>0.13500000000000001</v>
      </c>
      <c r="BT83" s="63">
        <v>211</v>
      </c>
      <c r="BU83" s="63">
        <v>4.0199999999999996</v>
      </c>
      <c r="BV83" s="63">
        <v>1.52</v>
      </c>
      <c r="BW83" s="116">
        <f t="shared" si="24"/>
        <v>2.6447368421052628</v>
      </c>
      <c r="BX83" s="116">
        <f t="shared" si="25"/>
        <v>138.81578947368422</v>
      </c>
      <c r="BY83" s="63">
        <v>11.9</v>
      </c>
      <c r="BZ83" s="63">
        <v>16.899999999999999</v>
      </c>
      <c r="CA83" s="62">
        <v>1</v>
      </c>
      <c r="CB83" s="62">
        <v>2</v>
      </c>
      <c r="CC83" s="62">
        <v>1</v>
      </c>
      <c r="CD83" s="62">
        <v>1</v>
      </c>
      <c r="CE83" s="2">
        <v>0</v>
      </c>
      <c r="CF83" s="21">
        <v>0</v>
      </c>
      <c r="CG83" s="83">
        <v>0</v>
      </c>
      <c r="CH83" s="62">
        <v>1</v>
      </c>
      <c r="CI83" s="62">
        <v>1</v>
      </c>
      <c r="CJ83" s="62">
        <v>1</v>
      </c>
      <c r="CK83" s="75">
        <v>2020.4</v>
      </c>
      <c r="CL83" s="138">
        <v>0</v>
      </c>
      <c r="CM83" s="72">
        <v>9.6999999999999993</v>
      </c>
      <c r="CN83" s="63">
        <v>591</v>
      </c>
      <c r="CO83" s="63">
        <v>2.61</v>
      </c>
      <c r="CP83" s="63">
        <v>0.25</v>
      </c>
      <c r="CQ83" s="63">
        <v>5.7</v>
      </c>
      <c r="CR83" s="63">
        <v>14</v>
      </c>
      <c r="CS83" s="63">
        <v>39.4</v>
      </c>
      <c r="CT83" s="63">
        <v>41</v>
      </c>
      <c r="CU83" s="63">
        <v>231</v>
      </c>
      <c r="CV83" s="63">
        <v>94.66</v>
      </c>
      <c r="CW83" s="63">
        <v>0.63</v>
      </c>
      <c r="CX83" s="63">
        <v>0.03</v>
      </c>
      <c r="CY83" s="63">
        <v>5.16</v>
      </c>
      <c r="CZ83" s="63">
        <v>3.45</v>
      </c>
      <c r="DA83" s="63">
        <v>0.93</v>
      </c>
      <c r="DB83" s="63">
        <v>2.81</v>
      </c>
      <c r="DC83" s="63">
        <v>6.7000000000000004E-2</v>
      </c>
      <c r="DD83" s="63">
        <v>244</v>
      </c>
      <c r="DE83" s="63">
        <v>3.3</v>
      </c>
      <c r="DF83" s="63">
        <v>1.98</v>
      </c>
      <c r="DG83" s="116">
        <f t="shared" si="26"/>
        <v>1.6666666666666665</v>
      </c>
      <c r="DH83" s="116">
        <f t="shared" si="27"/>
        <v>123.23232323232324</v>
      </c>
      <c r="DI83" s="63">
        <v>12.5</v>
      </c>
      <c r="DJ83" s="63">
        <v>16.5</v>
      </c>
    </row>
    <row r="84" spans="1:114" s="63" customFormat="1">
      <c r="A84" s="2">
        <v>0</v>
      </c>
      <c r="B84" s="59">
        <v>3108244</v>
      </c>
      <c r="C84" s="63" t="s">
        <v>238</v>
      </c>
      <c r="D84" s="62">
        <v>2</v>
      </c>
      <c r="E84" s="62">
        <v>2017</v>
      </c>
      <c r="F84" s="108">
        <v>12</v>
      </c>
      <c r="G84" s="66" t="s">
        <v>239</v>
      </c>
      <c r="H84" s="124">
        <v>9</v>
      </c>
      <c r="I84" s="66" t="s">
        <v>240</v>
      </c>
      <c r="J84" s="6">
        <v>0</v>
      </c>
      <c r="K84" s="61">
        <v>1</v>
      </c>
      <c r="L84" s="73">
        <v>0</v>
      </c>
      <c r="M84" s="6">
        <v>0</v>
      </c>
      <c r="N84" s="6">
        <v>0</v>
      </c>
      <c r="O84" s="63" t="s">
        <v>9</v>
      </c>
      <c r="P84" s="62">
        <v>0</v>
      </c>
      <c r="Q84" s="59" t="s">
        <v>529</v>
      </c>
      <c r="R84" s="62" t="s">
        <v>326</v>
      </c>
      <c r="S84">
        <v>0</v>
      </c>
      <c r="T84" s="62">
        <v>1</v>
      </c>
      <c r="U84" s="62">
        <v>3</v>
      </c>
      <c r="V84" s="62">
        <v>26</v>
      </c>
      <c r="W84" s="63">
        <v>8</v>
      </c>
      <c r="X84" s="62">
        <v>60</v>
      </c>
      <c r="Y84" s="62">
        <v>1</v>
      </c>
      <c r="Z84" s="63">
        <v>35</v>
      </c>
      <c r="AA84" s="63">
        <v>3</v>
      </c>
      <c r="AB84" s="63">
        <v>0.7</v>
      </c>
      <c r="AC84" s="139">
        <f t="shared" si="19"/>
        <v>0.73417721518987344</v>
      </c>
      <c r="AD84" s="63">
        <v>2.7</v>
      </c>
      <c r="AE84" s="63">
        <v>2.5</v>
      </c>
      <c r="AF84" s="117">
        <f t="shared" si="17"/>
        <v>2.6333333333333333</v>
      </c>
      <c r="AG84" s="63">
        <v>1.6</v>
      </c>
      <c r="AH84" s="136">
        <f t="shared" si="20"/>
        <v>0.39240506329113922</v>
      </c>
      <c r="AI84" s="63">
        <v>2</v>
      </c>
      <c r="AJ84" s="136">
        <f t="shared" si="28"/>
        <v>0.240506329113924</v>
      </c>
      <c r="AK84" s="136">
        <f t="shared" si="21"/>
        <v>0.49367088607594944</v>
      </c>
      <c r="AL84" s="81" t="s">
        <v>240</v>
      </c>
      <c r="AM84" s="76">
        <v>0</v>
      </c>
      <c r="AN84" s="76">
        <v>0</v>
      </c>
      <c r="AO84" s="66">
        <v>1.95</v>
      </c>
      <c r="AP84" s="66">
        <v>2.7</v>
      </c>
      <c r="AQ84" s="66">
        <v>2.5</v>
      </c>
      <c r="AR84" s="100">
        <f t="shared" si="18"/>
        <v>2.6333333333333333</v>
      </c>
      <c r="AS84" s="103">
        <f t="shared" si="22"/>
        <v>0.259493670886076</v>
      </c>
      <c r="AT84" s="142">
        <f t="shared" si="23"/>
        <v>5.0000000000000044E-2</v>
      </c>
      <c r="AU84" s="80" t="s">
        <v>239</v>
      </c>
      <c r="AV84" s="62">
        <v>67</v>
      </c>
      <c r="AW84" s="62">
        <v>1</v>
      </c>
      <c r="AX84" s="90">
        <v>0</v>
      </c>
      <c r="AY84" s="2">
        <v>0</v>
      </c>
      <c r="AZ84" s="62">
        <v>1</v>
      </c>
      <c r="BA84" s="2">
        <v>0</v>
      </c>
      <c r="BB84" s="62">
        <v>1</v>
      </c>
      <c r="BC84" s="62">
        <v>6.4</v>
      </c>
      <c r="BD84" s="63">
        <v>149</v>
      </c>
      <c r="BE84" s="63">
        <v>2.99</v>
      </c>
      <c r="BF84" s="63">
        <v>8.1000000000000003E-2</v>
      </c>
      <c r="BG84" s="63">
        <v>8.6</v>
      </c>
      <c r="BH84" s="63">
        <v>31</v>
      </c>
      <c r="BI84" s="63">
        <v>44.8</v>
      </c>
      <c r="BJ84" s="63">
        <v>76</v>
      </c>
      <c r="BK84" s="63">
        <v>392</v>
      </c>
      <c r="BL84" s="63">
        <v>89.741</v>
      </c>
      <c r="BM84" s="63">
        <v>1.76</v>
      </c>
      <c r="BN84" s="63">
        <v>0.02</v>
      </c>
      <c r="BO84" s="63">
        <v>2.39</v>
      </c>
      <c r="BP84" s="63">
        <v>1.46</v>
      </c>
      <c r="BQ84" s="63">
        <v>0.78</v>
      </c>
      <c r="BR84" s="63">
        <v>1.1499999999999999</v>
      </c>
      <c r="BS84" s="63">
        <v>0.2</v>
      </c>
      <c r="BT84" s="63">
        <v>211</v>
      </c>
      <c r="BU84" s="63">
        <v>5.98</v>
      </c>
      <c r="BV84" s="63">
        <v>2.2200000000000002</v>
      </c>
      <c r="BW84" s="116">
        <f t="shared" si="24"/>
        <v>2.6936936936936937</v>
      </c>
      <c r="BX84" s="116">
        <f t="shared" si="25"/>
        <v>95.045045045045043</v>
      </c>
      <c r="BY84" s="63">
        <v>13.3</v>
      </c>
      <c r="BZ84" s="63">
        <v>16.600000000000001</v>
      </c>
      <c r="CA84" s="62">
        <v>1</v>
      </c>
      <c r="CB84" s="62">
        <v>1</v>
      </c>
      <c r="CC84" s="62">
        <v>2</v>
      </c>
      <c r="CD84" s="62">
        <v>0</v>
      </c>
      <c r="CE84" s="2">
        <v>0</v>
      </c>
      <c r="CF84" s="62">
        <v>1</v>
      </c>
      <c r="CG84" s="83">
        <v>0</v>
      </c>
      <c r="CH84" s="62">
        <v>2</v>
      </c>
      <c r="CI84" s="62">
        <v>2</v>
      </c>
      <c r="CJ84" s="62">
        <v>2</v>
      </c>
      <c r="CK84" s="81" t="s">
        <v>240</v>
      </c>
      <c r="CL84" s="138">
        <v>0</v>
      </c>
      <c r="CM84" s="72">
        <v>6.56</v>
      </c>
      <c r="CN84" s="63">
        <v>38.700000000000003</v>
      </c>
      <c r="CO84" s="63">
        <v>2.73</v>
      </c>
      <c r="CP84" s="63">
        <v>0.08</v>
      </c>
      <c r="CQ84" s="63">
        <v>7.5</v>
      </c>
      <c r="CR84" s="63">
        <v>12</v>
      </c>
      <c r="CS84" s="63">
        <v>40.6</v>
      </c>
      <c r="CT84" s="63">
        <v>75</v>
      </c>
      <c r="CU84" s="63">
        <v>330</v>
      </c>
      <c r="CV84" s="63">
        <v>90.230999999999995</v>
      </c>
      <c r="CW84" s="63">
        <v>2.2999999999999998</v>
      </c>
      <c r="CX84" s="63">
        <v>0.02</v>
      </c>
      <c r="CY84" s="63">
        <v>2.2000000000000002</v>
      </c>
      <c r="CZ84" s="63">
        <v>1.2</v>
      </c>
      <c r="DA84" s="63">
        <v>0.71</v>
      </c>
      <c r="DB84" s="63">
        <v>1.29</v>
      </c>
      <c r="DC84" s="63">
        <v>0.2</v>
      </c>
      <c r="DD84" s="63">
        <v>227</v>
      </c>
      <c r="DE84" s="63">
        <v>5.54</v>
      </c>
      <c r="DF84" s="63">
        <v>2.57</v>
      </c>
      <c r="DG84" s="116">
        <f t="shared" si="26"/>
        <v>2.1556420233463038</v>
      </c>
      <c r="DH84" s="116">
        <f t="shared" si="27"/>
        <v>88.326848249027236</v>
      </c>
      <c r="DI84" s="63">
        <v>13.6</v>
      </c>
      <c r="DJ84" s="63">
        <v>16.399999999999999</v>
      </c>
    </row>
    <row r="85" spans="1:114" s="63" customFormat="1">
      <c r="A85" s="2">
        <v>0</v>
      </c>
      <c r="B85" s="1">
        <v>2762395</v>
      </c>
      <c r="C85" t="s">
        <v>190</v>
      </c>
      <c r="D85" s="2" t="s">
        <v>292</v>
      </c>
      <c r="E85" s="2" t="s">
        <v>537</v>
      </c>
      <c r="F85" s="106">
        <v>12</v>
      </c>
      <c r="G85" s="72" t="s">
        <v>538</v>
      </c>
      <c r="H85" s="9">
        <v>12</v>
      </c>
      <c r="I85" s="15" t="s">
        <v>572</v>
      </c>
      <c r="J85" s="6">
        <v>0</v>
      </c>
      <c r="K85" s="7">
        <v>1</v>
      </c>
      <c r="L85" s="73">
        <v>0</v>
      </c>
      <c r="M85" s="6">
        <v>0</v>
      </c>
      <c r="N85" s="6">
        <v>0</v>
      </c>
      <c r="O85" t="s">
        <v>81</v>
      </c>
      <c r="P85" s="62">
        <v>0</v>
      </c>
      <c r="Q85" s="1" t="s">
        <v>539</v>
      </c>
      <c r="R85" s="2" t="s">
        <v>299</v>
      </c>
      <c r="S85">
        <v>0</v>
      </c>
      <c r="T85">
        <v>0</v>
      </c>
      <c r="U85" s="2">
        <v>3</v>
      </c>
      <c r="V85" s="2">
        <v>30</v>
      </c>
      <c r="W85">
        <v>10</v>
      </c>
      <c r="X85" s="57">
        <v>60</v>
      </c>
      <c r="Y85" s="2">
        <v>2</v>
      </c>
      <c r="Z85">
        <v>70</v>
      </c>
      <c r="AA85">
        <v>3.125</v>
      </c>
      <c r="AB85">
        <v>1.19</v>
      </c>
      <c r="AC85" s="139">
        <f t="shared" si="19"/>
        <v>0.56987951807228909</v>
      </c>
      <c r="AD85">
        <v>2.69</v>
      </c>
      <c r="AE85">
        <v>2.92</v>
      </c>
      <c r="AF85" s="117">
        <f t="shared" si="17"/>
        <v>2.7666666666666666</v>
      </c>
      <c r="AG85">
        <v>1.7</v>
      </c>
      <c r="AH85" s="136">
        <f t="shared" si="20"/>
        <v>0.38554216867469882</v>
      </c>
      <c r="AI85">
        <v>1.78</v>
      </c>
      <c r="AJ85" s="136">
        <f t="shared" si="28"/>
        <v>0.3566265060240964</v>
      </c>
      <c r="AK85" s="136">
        <f t="shared" si="21"/>
        <v>0.21325301204819269</v>
      </c>
      <c r="AL85" s="40" t="s">
        <v>572</v>
      </c>
      <c r="AM85" s="76">
        <v>0</v>
      </c>
      <c r="AN85" s="76">
        <v>0</v>
      </c>
      <c r="AO85" s="16">
        <v>2.25</v>
      </c>
      <c r="AP85" s="16">
        <v>2.86</v>
      </c>
      <c r="AQ85" s="16">
        <v>2.5099999999999998</v>
      </c>
      <c r="AR85" s="100">
        <f t="shared" si="18"/>
        <v>2.7433333333333332</v>
      </c>
      <c r="AS85" s="103">
        <f t="shared" si="22"/>
        <v>0.17982989064398536</v>
      </c>
      <c r="AT85" s="142">
        <v>0</v>
      </c>
      <c r="AU85" s="50" t="s">
        <v>538</v>
      </c>
      <c r="AV85" s="2">
        <v>46</v>
      </c>
      <c r="AW85" s="2">
        <v>1</v>
      </c>
      <c r="AX85" s="90">
        <v>0</v>
      </c>
      <c r="AY85" s="2">
        <v>0</v>
      </c>
      <c r="AZ85" s="62">
        <v>1</v>
      </c>
      <c r="BA85" s="2">
        <v>0</v>
      </c>
      <c r="BB85" s="2">
        <v>1</v>
      </c>
      <c r="BC85" s="2">
        <v>5.5</v>
      </c>
      <c r="BD85" s="66">
        <v>208</v>
      </c>
      <c r="BE85" s="66">
        <v>2.13</v>
      </c>
      <c r="BF85" s="66">
        <v>0.32900000000000001</v>
      </c>
      <c r="BG85" s="63">
        <v>3.9</v>
      </c>
      <c r="BH85" s="66">
        <v>25</v>
      </c>
      <c r="BI85" s="66">
        <v>45.4</v>
      </c>
      <c r="BJ85" s="66">
        <v>79</v>
      </c>
      <c r="BK85" s="66">
        <v>419</v>
      </c>
      <c r="BL85" s="66">
        <v>102.364</v>
      </c>
      <c r="BM85" s="66">
        <v>0.42</v>
      </c>
      <c r="BN85" s="66">
        <v>0.02</v>
      </c>
      <c r="BO85" s="66">
        <v>4.68</v>
      </c>
      <c r="BP85" s="66">
        <v>1.99</v>
      </c>
      <c r="BQ85" s="66">
        <v>0.98</v>
      </c>
      <c r="BR85" s="66">
        <v>3.19</v>
      </c>
      <c r="BS85" s="66">
        <v>0.28999999999999998</v>
      </c>
      <c r="BT85" s="66">
        <v>155</v>
      </c>
      <c r="BU85" s="66">
        <v>3.22</v>
      </c>
      <c r="BV85" s="66">
        <v>1.91</v>
      </c>
      <c r="BW85" s="116">
        <f t="shared" si="24"/>
        <v>1.6858638743455499</v>
      </c>
      <c r="BX85" s="116">
        <f t="shared" si="25"/>
        <v>81.15183246073299</v>
      </c>
      <c r="BY85" s="66">
        <v>12.2</v>
      </c>
      <c r="BZ85" s="66">
        <v>16.2</v>
      </c>
      <c r="CA85" s="2">
        <v>1</v>
      </c>
      <c r="CB85" s="2">
        <v>1</v>
      </c>
      <c r="CC85" s="2">
        <v>2</v>
      </c>
      <c r="CD85" s="2">
        <v>1</v>
      </c>
      <c r="CE85" s="2">
        <v>1</v>
      </c>
      <c r="CF85" s="21">
        <v>0</v>
      </c>
      <c r="CG85" s="83">
        <v>0</v>
      </c>
      <c r="CH85" s="2">
        <v>1</v>
      </c>
      <c r="CI85" s="2">
        <v>2</v>
      </c>
      <c r="CJ85" s="2">
        <v>2</v>
      </c>
      <c r="CK85" s="40" t="s">
        <v>572</v>
      </c>
      <c r="CL85" s="138">
        <v>0</v>
      </c>
      <c r="CM85" s="15">
        <v>5.32</v>
      </c>
      <c r="CN85" s="66">
        <v>1195</v>
      </c>
      <c r="CO85" s="66">
        <v>2.2000000000000002</v>
      </c>
      <c r="CP85" s="66">
        <v>0.25</v>
      </c>
      <c r="CQ85" s="66">
        <v>3.9</v>
      </c>
      <c r="CR85" s="66">
        <v>31</v>
      </c>
      <c r="CS85" s="66">
        <v>38.700000000000003</v>
      </c>
      <c r="CT85" s="66">
        <v>89</v>
      </c>
      <c r="CU85" s="66">
        <v>352</v>
      </c>
      <c r="CV85" s="66">
        <v>88.504000000000005</v>
      </c>
      <c r="CW85" s="66">
        <v>0.47</v>
      </c>
      <c r="CX85" s="66">
        <v>0.02</v>
      </c>
      <c r="CY85" s="66">
        <v>3.77</v>
      </c>
      <c r="CZ85" s="66">
        <v>2.78</v>
      </c>
      <c r="DA85" s="66">
        <v>0.82</v>
      </c>
      <c r="DB85" s="66">
        <v>2.2999999999999998</v>
      </c>
      <c r="DC85" s="66">
        <v>0.255</v>
      </c>
      <c r="DD85" s="66">
        <v>163</v>
      </c>
      <c r="DE85" s="66">
        <v>3.95</v>
      </c>
      <c r="DF85" s="66">
        <v>1.34</v>
      </c>
      <c r="DG85" s="116">
        <f t="shared" si="26"/>
        <v>2.9477611940298507</v>
      </c>
      <c r="DH85" s="116">
        <f t="shared" si="27"/>
        <v>121.64179104477611</v>
      </c>
      <c r="DI85" s="66">
        <v>12.7</v>
      </c>
      <c r="DJ85" s="66">
        <v>16.2</v>
      </c>
    </row>
    <row r="86" spans="1:114" s="63" customFormat="1">
      <c r="A86" s="2">
        <v>0</v>
      </c>
      <c r="B86" s="59">
        <v>1973373</v>
      </c>
      <c r="C86" s="63" t="s">
        <v>82</v>
      </c>
      <c r="D86" s="62">
        <v>2</v>
      </c>
      <c r="E86" s="62">
        <v>2017</v>
      </c>
      <c r="F86" s="108">
        <v>12</v>
      </c>
      <c r="G86" s="72">
        <v>2018.6</v>
      </c>
      <c r="H86" s="124">
        <v>17</v>
      </c>
      <c r="I86" s="72">
        <v>2019.11</v>
      </c>
      <c r="J86" s="6">
        <v>0</v>
      </c>
      <c r="K86" s="73">
        <v>1</v>
      </c>
      <c r="L86" s="73">
        <v>0</v>
      </c>
      <c r="M86" s="6">
        <v>0</v>
      </c>
      <c r="N86" s="6">
        <v>0</v>
      </c>
      <c r="O86" s="63" t="s">
        <v>47</v>
      </c>
      <c r="P86" s="62">
        <v>0</v>
      </c>
      <c r="Q86" s="59" t="s">
        <v>299</v>
      </c>
      <c r="R86" s="62" t="s">
        <v>447</v>
      </c>
      <c r="S86" s="62">
        <v>1</v>
      </c>
      <c r="T86">
        <v>0</v>
      </c>
      <c r="U86" s="62">
        <v>3</v>
      </c>
      <c r="V86" s="62">
        <v>15</v>
      </c>
      <c r="W86" s="63">
        <v>12</v>
      </c>
      <c r="X86" s="62">
        <v>50</v>
      </c>
      <c r="Y86" s="83">
        <v>1</v>
      </c>
      <c r="Z86" s="63">
        <v>32</v>
      </c>
      <c r="AA86" s="63">
        <v>2.8</v>
      </c>
      <c r="AB86" s="63">
        <v>1.52</v>
      </c>
      <c r="AC86" s="139">
        <f t="shared" si="19"/>
        <v>0.39999999999999991</v>
      </c>
      <c r="AD86" s="63">
        <v>2.5499999999999998</v>
      </c>
      <c r="AE86" s="63">
        <v>2.5</v>
      </c>
      <c r="AF86" s="117">
        <f t="shared" si="17"/>
        <v>2.5333333333333332</v>
      </c>
      <c r="AG86" s="63">
        <v>1.92</v>
      </c>
      <c r="AH86" s="136">
        <f t="shared" si="20"/>
        <v>0.24210526315789471</v>
      </c>
      <c r="AI86" s="63">
        <v>2.44</v>
      </c>
      <c r="AJ86" s="136">
        <f t="shared" si="28"/>
        <v>3.6842105263157898E-2</v>
      </c>
      <c r="AK86" s="136">
        <f t="shared" si="21"/>
        <v>0.36315789473684201</v>
      </c>
      <c r="AL86" s="75">
        <v>2019.11</v>
      </c>
      <c r="AM86" s="76">
        <v>0</v>
      </c>
      <c r="AN86" s="76">
        <v>0</v>
      </c>
      <c r="AO86" s="66">
        <v>2.46</v>
      </c>
      <c r="AP86" s="66">
        <v>2.81</v>
      </c>
      <c r="AQ86" s="66">
        <v>2.5</v>
      </c>
      <c r="AR86" s="100">
        <f t="shared" si="18"/>
        <v>2.7066666666666666</v>
      </c>
      <c r="AS86" s="103">
        <f t="shared" si="22"/>
        <v>9.1133004926108319E-2</v>
      </c>
      <c r="AT86" s="142">
        <v>0</v>
      </c>
      <c r="AU86" s="74">
        <v>2018.6</v>
      </c>
      <c r="AV86" s="62">
        <v>67</v>
      </c>
      <c r="AW86" s="62">
        <v>0</v>
      </c>
      <c r="AX86" s="90">
        <v>0</v>
      </c>
      <c r="AY86" s="2">
        <v>0</v>
      </c>
      <c r="AZ86" s="73">
        <v>1</v>
      </c>
      <c r="BA86" s="2">
        <v>0</v>
      </c>
      <c r="BB86" s="62">
        <v>1</v>
      </c>
      <c r="BC86" s="62">
        <v>5.9</v>
      </c>
      <c r="BD86" s="63">
        <v>2464.83</v>
      </c>
      <c r="BE86" s="63">
        <v>3.66</v>
      </c>
      <c r="BF86" s="63">
        <v>0.15</v>
      </c>
      <c r="BG86" s="63">
        <v>19.899999999999999</v>
      </c>
      <c r="BH86" s="63">
        <v>20</v>
      </c>
      <c r="BI86" s="63">
        <v>37.6</v>
      </c>
      <c r="BJ86" s="63">
        <v>72</v>
      </c>
      <c r="BK86" s="63">
        <v>238</v>
      </c>
      <c r="BL86" s="63">
        <v>74.89</v>
      </c>
      <c r="BM86" s="63">
        <v>1.2</v>
      </c>
      <c r="BN86" s="63">
        <v>0.02</v>
      </c>
      <c r="BO86" s="63">
        <v>3.71</v>
      </c>
      <c r="BP86" s="63">
        <v>0.83</v>
      </c>
      <c r="BQ86" s="63">
        <v>1.31</v>
      </c>
      <c r="BR86" s="63">
        <v>2.9</v>
      </c>
      <c r="BS86" s="63">
        <v>0.3</v>
      </c>
      <c r="BT86" s="63">
        <v>241</v>
      </c>
      <c r="BU86" s="63">
        <v>3.95</v>
      </c>
      <c r="BV86" s="63">
        <v>1.58</v>
      </c>
      <c r="BW86" s="116">
        <f t="shared" si="24"/>
        <v>2.5</v>
      </c>
      <c r="BX86" s="116">
        <f t="shared" si="25"/>
        <v>152.53164556962025</v>
      </c>
      <c r="BY86" s="63">
        <v>14.2</v>
      </c>
      <c r="BZ86" s="63">
        <v>16</v>
      </c>
      <c r="CA86" s="83">
        <v>1</v>
      </c>
      <c r="CB86" s="83">
        <v>2</v>
      </c>
      <c r="CC86" s="83">
        <v>1</v>
      </c>
      <c r="CD86" s="83">
        <v>1</v>
      </c>
      <c r="CE86" s="83">
        <v>1</v>
      </c>
      <c r="CF86" s="21">
        <v>0</v>
      </c>
      <c r="CG86" s="83">
        <v>1</v>
      </c>
      <c r="CH86" s="83">
        <v>1</v>
      </c>
      <c r="CI86" s="83">
        <v>2</v>
      </c>
      <c r="CJ86" s="83">
        <v>2</v>
      </c>
      <c r="CK86" s="75">
        <v>2019.11</v>
      </c>
      <c r="CL86" s="138">
        <v>0</v>
      </c>
      <c r="CM86" s="72">
        <v>5.9</v>
      </c>
      <c r="CN86" s="63">
        <v>11.1</v>
      </c>
      <c r="CO86" s="63">
        <v>6.71</v>
      </c>
      <c r="CP86" s="63">
        <v>0.2</v>
      </c>
      <c r="CQ86" s="63">
        <v>12.1</v>
      </c>
      <c r="CR86" s="63">
        <v>25</v>
      </c>
      <c r="CS86" s="63">
        <v>41.8</v>
      </c>
      <c r="CT86" s="63">
        <v>90</v>
      </c>
      <c r="CU86" s="63">
        <v>383</v>
      </c>
      <c r="CV86" s="63">
        <v>56.792999999999999</v>
      </c>
      <c r="CW86" s="63">
        <v>48.03</v>
      </c>
      <c r="CX86" s="63">
        <v>5.3999999999999999E-2</v>
      </c>
      <c r="CY86" s="63">
        <v>4</v>
      </c>
      <c r="CZ86" s="63">
        <v>0.97</v>
      </c>
      <c r="DA86" s="63">
        <v>1.1299999999999999</v>
      </c>
      <c r="DB86" s="63">
        <v>2.85</v>
      </c>
      <c r="DC86" s="63">
        <v>0.06</v>
      </c>
      <c r="DD86" s="63">
        <v>290</v>
      </c>
      <c r="DE86" s="63">
        <v>2.61</v>
      </c>
      <c r="DF86" s="63">
        <v>1.03</v>
      </c>
      <c r="DG86" s="116">
        <f t="shared" si="26"/>
        <v>2.5339805825242716</v>
      </c>
      <c r="DH86" s="116">
        <f t="shared" si="27"/>
        <v>281.55339805825241</v>
      </c>
      <c r="DI86" s="63">
        <v>13.23</v>
      </c>
      <c r="DJ86" s="63">
        <v>16.03</v>
      </c>
    </row>
    <row r="87" spans="1:114" s="63" customFormat="1">
      <c r="A87" s="2">
        <v>0</v>
      </c>
      <c r="B87" s="82">
        <v>3315360</v>
      </c>
      <c r="C87" s="82" t="s">
        <v>49</v>
      </c>
      <c r="D87" s="62" t="s">
        <v>393</v>
      </c>
      <c r="E87" s="62" t="s">
        <v>420</v>
      </c>
      <c r="F87" s="112">
        <v>6</v>
      </c>
      <c r="G87" s="71" t="s">
        <v>50</v>
      </c>
      <c r="H87" s="121">
        <v>24</v>
      </c>
      <c r="I87" s="71" t="s">
        <v>51</v>
      </c>
      <c r="J87" s="6">
        <v>0</v>
      </c>
      <c r="K87" s="73">
        <v>1</v>
      </c>
      <c r="L87" s="73">
        <v>0</v>
      </c>
      <c r="M87" s="6">
        <v>0</v>
      </c>
      <c r="N87" s="6">
        <v>0</v>
      </c>
      <c r="O87" s="82" t="s">
        <v>9</v>
      </c>
      <c r="P87" s="62">
        <v>0</v>
      </c>
      <c r="Q87" s="59" t="s">
        <v>462</v>
      </c>
      <c r="R87" s="62" t="s">
        <v>463</v>
      </c>
      <c r="S87">
        <v>0</v>
      </c>
      <c r="T87" s="62">
        <v>1</v>
      </c>
      <c r="U87" s="62">
        <v>3</v>
      </c>
      <c r="V87" s="62">
        <v>40</v>
      </c>
      <c r="W87" s="63">
        <v>12</v>
      </c>
      <c r="X87" s="62">
        <v>80</v>
      </c>
      <c r="Y87" s="83">
        <v>3</v>
      </c>
      <c r="Z87" s="63">
        <v>105</v>
      </c>
      <c r="AA87" s="63">
        <v>3</v>
      </c>
      <c r="AB87" s="63">
        <v>0.98</v>
      </c>
      <c r="AC87" s="139">
        <f t="shared" si="19"/>
        <v>0.63793103448275867</v>
      </c>
      <c r="AD87" s="63">
        <v>2.96</v>
      </c>
      <c r="AE87" s="63">
        <v>2.2000000000000002</v>
      </c>
      <c r="AF87" s="117">
        <f t="shared" si="17"/>
        <v>2.706666666666667</v>
      </c>
      <c r="AG87" s="63">
        <v>1.71</v>
      </c>
      <c r="AH87" s="136">
        <f t="shared" si="20"/>
        <v>0.36822660098522175</v>
      </c>
      <c r="AI87" s="63">
        <v>1.79</v>
      </c>
      <c r="AJ87" s="136">
        <f t="shared" si="28"/>
        <v>0.33866995073891637</v>
      </c>
      <c r="AK87" s="136">
        <f t="shared" si="21"/>
        <v>0.2992610837438423</v>
      </c>
      <c r="AL87" s="85" t="s">
        <v>51</v>
      </c>
      <c r="AM87" s="76">
        <v>0</v>
      </c>
      <c r="AN87" s="76">
        <v>0</v>
      </c>
      <c r="AO87" s="66">
        <v>1.71</v>
      </c>
      <c r="AP87" s="66">
        <v>2.7</v>
      </c>
      <c r="AQ87" s="66">
        <v>2.4500000000000002</v>
      </c>
      <c r="AR87" s="100">
        <f t="shared" si="18"/>
        <v>2.6166666666666667</v>
      </c>
      <c r="AS87" s="103">
        <f t="shared" si="22"/>
        <v>0.34649681528662424</v>
      </c>
      <c r="AT87" s="142">
        <f t="shared" si="23"/>
        <v>8.0000000000000071E-2</v>
      </c>
      <c r="AU87" s="84" t="s">
        <v>50</v>
      </c>
      <c r="AV87" s="62">
        <v>72</v>
      </c>
      <c r="AW87" s="62">
        <v>1</v>
      </c>
      <c r="AX87" s="90">
        <v>0</v>
      </c>
      <c r="AY87" s="2">
        <v>0</v>
      </c>
      <c r="AZ87" s="62">
        <v>0</v>
      </c>
      <c r="BA87" s="2">
        <v>0</v>
      </c>
      <c r="BB87" s="62">
        <v>1</v>
      </c>
      <c r="BC87" s="62">
        <v>5.71</v>
      </c>
      <c r="BD87" s="66">
        <v>962</v>
      </c>
      <c r="BE87" s="63">
        <v>2.6</v>
      </c>
      <c r="BF87" s="63">
        <v>0.11</v>
      </c>
      <c r="BG87" s="63">
        <v>6</v>
      </c>
      <c r="BH87" s="63">
        <v>17</v>
      </c>
      <c r="BI87" s="63">
        <v>37.5</v>
      </c>
      <c r="BJ87" s="63">
        <v>73</v>
      </c>
      <c r="BK87" s="63">
        <v>408</v>
      </c>
      <c r="BL87" s="63">
        <v>88.09</v>
      </c>
      <c r="BM87" s="63">
        <v>1.1000000000000001</v>
      </c>
      <c r="BN87" s="63">
        <v>0.03</v>
      </c>
      <c r="BO87" s="63">
        <v>2.2999999999999998</v>
      </c>
      <c r="BP87" s="63">
        <v>2.78</v>
      </c>
      <c r="BQ87" s="63">
        <v>0.63</v>
      </c>
      <c r="BR87" s="63">
        <v>1.1000000000000001</v>
      </c>
      <c r="BS87" s="63">
        <v>0.3</v>
      </c>
      <c r="BT87" s="63">
        <v>147</v>
      </c>
      <c r="BU87" s="63">
        <v>2.7</v>
      </c>
      <c r="BV87" s="63">
        <v>0.99</v>
      </c>
      <c r="BW87" s="116">
        <f t="shared" si="24"/>
        <v>2.7272727272727275</v>
      </c>
      <c r="BX87" s="116">
        <f t="shared" si="25"/>
        <v>148.4848484848485</v>
      </c>
      <c r="BY87" s="63">
        <v>13.5</v>
      </c>
      <c r="BZ87" s="63">
        <v>17.399999999999999</v>
      </c>
      <c r="CA87" s="83">
        <v>1</v>
      </c>
      <c r="CB87" s="83">
        <v>2</v>
      </c>
      <c r="CC87" s="83">
        <v>1</v>
      </c>
      <c r="CD87" s="83">
        <v>1</v>
      </c>
      <c r="CE87" s="2">
        <v>0</v>
      </c>
      <c r="CF87" s="21">
        <v>0</v>
      </c>
      <c r="CG87" s="83">
        <v>1</v>
      </c>
      <c r="CH87" s="83">
        <v>1</v>
      </c>
      <c r="CI87" s="83">
        <v>2</v>
      </c>
      <c r="CJ87" s="83">
        <v>2</v>
      </c>
      <c r="CK87" s="85" t="s">
        <v>51</v>
      </c>
      <c r="CL87" s="138">
        <v>0</v>
      </c>
      <c r="CM87" s="71">
        <v>5.4</v>
      </c>
      <c r="CN87" s="63">
        <v>409.85</v>
      </c>
      <c r="CO87" s="63">
        <v>2.95</v>
      </c>
      <c r="CP87" s="63">
        <v>0.35</v>
      </c>
      <c r="CQ87" s="63">
        <v>10.199999999999999</v>
      </c>
      <c r="CR87" s="63">
        <v>12</v>
      </c>
      <c r="CS87" s="63">
        <v>38.299999999999997</v>
      </c>
      <c r="CT87" s="63">
        <v>67.5</v>
      </c>
      <c r="CU87" s="63">
        <v>241</v>
      </c>
      <c r="CV87" s="63">
        <v>89.7</v>
      </c>
      <c r="CW87" s="63">
        <v>1.5</v>
      </c>
      <c r="CX87" s="63">
        <v>0.02</v>
      </c>
      <c r="CY87" s="63">
        <v>2.2200000000000002</v>
      </c>
      <c r="CZ87" s="63">
        <v>0.98</v>
      </c>
      <c r="DA87" s="63">
        <v>0.81</v>
      </c>
      <c r="DB87" s="63">
        <v>1.06</v>
      </c>
      <c r="DC87" s="63">
        <v>0.2</v>
      </c>
      <c r="DD87" s="63">
        <v>133</v>
      </c>
      <c r="DE87" s="63">
        <v>3.88</v>
      </c>
      <c r="DF87" s="63">
        <v>0.63</v>
      </c>
      <c r="DG87" s="116">
        <f t="shared" si="26"/>
        <v>6.1587301587301582</v>
      </c>
      <c r="DH87" s="116">
        <f t="shared" si="27"/>
        <v>211.11111111111111</v>
      </c>
      <c r="DI87" s="63">
        <v>12.88</v>
      </c>
      <c r="DJ87" s="63">
        <v>17.73</v>
      </c>
    </row>
    <row r="88" spans="1:114" s="63" customFormat="1">
      <c r="A88" s="2">
        <v>0</v>
      </c>
      <c r="B88" s="59">
        <v>2731826</v>
      </c>
      <c r="C88" s="60" t="s">
        <v>31</v>
      </c>
      <c r="D88" s="62" t="s">
        <v>292</v>
      </c>
      <c r="E88" s="62" t="s">
        <v>452</v>
      </c>
      <c r="F88" s="112">
        <v>11</v>
      </c>
      <c r="G88" s="71" t="s">
        <v>32</v>
      </c>
      <c r="H88" s="121">
        <v>4</v>
      </c>
      <c r="I88" s="71" t="s">
        <v>33</v>
      </c>
      <c r="J88" s="6">
        <v>0</v>
      </c>
      <c r="K88" s="73">
        <v>1</v>
      </c>
      <c r="L88" s="73">
        <v>0</v>
      </c>
      <c r="M88" s="6">
        <v>0</v>
      </c>
      <c r="N88" s="6">
        <v>0</v>
      </c>
      <c r="O88" s="82" t="s">
        <v>9</v>
      </c>
      <c r="P88" s="62">
        <v>0</v>
      </c>
      <c r="Q88" s="59" t="s">
        <v>299</v>
      </c>
      <c r="R88" s="62" t="s">
        <v>331</v>
      </c>
      <c r="S88" s="62">
        <v>1</v>
      </c>
      <c r="T88">
        <v>0</v>
      </c>
      <c r="U88" s="62">
        <v>3.5</v>
      </c>
      <c r="V88" s="62">
        <v>40</v>
      </c>
      <c r="W88" s="63">
        <v>8</v>
      </c>
      <c r="X88" s="62">
        <v>50</v>
      </c>
      <c r="Y88" s="62">
        <v>3</v>
      </c>
      <c r="Z88" s="63">
        <v>105</v>
      </c>
      <c r="AA88" s="63">
        <v>3.33</v>
      </c>
      <c r="AB88" s="63">
        <v>0.2</v>
      </c>
      <c r="AC88" s="139">
        <f t="shared" si="19"/>
        <v>0.93318485523385297</v>
      </c>
      <c r="AD88" s="63">
        <v>2.91</v>
      </c>
      <c r="AE88" s="63">
        <v>3.16</v>
      </c>
      <c r="AF88" s="117">
        <f t="shared" si="17"/>
        <v>2.9933333333333336</v>
      </c>
      <c r="AG88" s="63">
        <v>2.34</v>
      </c>
      <c r="AH88" s="136">
        <f t="shared" si="20"/>
        <v>0.2182628062360803</v>
      </c>
      <c r="AI88" s="63">
        <v>2.4500000000000002</v>
      </c>
      <c r="AJ88" s="136">
        <f t="shared" si="28"/>
        <v>0.18151447661469933</v>
      </c>
      <c r="AK88" s="136">
        <f t="shared" si="21"/>
        <v>0.75167037861915365</v>
      </c>
      <c r="AL88" s="85" t="s">
        <v>33</v>
      </c>
      <c r="AM88" s="76">
        <v>0</v>
      </c>
      <c r="AN88" s="76">
        <v>0</v>
      </c>
      <c r="AO88" s="66">
        <v>1.79</v>
      </c>
      <c r="AP88" s="66">
        <v>3.3</v>
      </c>
      <c r="AQ88" s="66">
        <v>2.25</v>
      </c>
      <c r="AR88" s="100">
        <f t="shared" si="18"/>
        <v>2.9499999999999997</v>
      </c>
      <c r="AS88" s="103">
        <f t="shared" si="22"/>
        <v>0.39322033898305075</v>
      </c>
      <c r="AT88" s="142">
        <f t="shared" si="23"/>
        <v>0.66000000000000014</v>
      </c>
      <c r="AU88" s="84" t="s">
        <v>32</v>
      </c>
      <c r="AV88" s="62">
        <v>32</v>
      </c>
      <c r="AW88" s="62">
        <v>1</v>
      </c>
      <c r="AX88" s="90">
        <v>0</v>
      </c>
      <c r="AY88" s="2">
        <v>0</v>
      </c>
      <c r="AZ88" s="62">
        <v>0</v>
      </c>
      <c r="BA88" s="2">
        <v>0</v>
      </c>
      <c r="BB88" s="62">
        <v>1</v>
      </c>
      <c r="BC88" s="62">
        <v>5.86</v>
      </c>
      <c r="BD88" s="63">
        <v>50.66</v>
      </c>
      <c r="BE88" s="63">
        <v>2.76</v>
      </c>
      <c r="BF88" s="63">
        <v>0.08</v>
      </c>
      <c r="BG88" s="63">
        <v>28</v>
      </c>
      <c r="BH88" s="63">
        <v>21</v>
      </c>
      <c r="BI88" s="63">
        <v>46.5</v>
      </c>
      <c r="BJ88" s="63">
        <v>95</v>
      </c>
      <c r="BK88" s="63">
        <v>360</v>
      </c>
      <c r="BL88" s="63">
        <v>90.88</v>
      </c>
      <c r="BM88" s="63">
        <v>0.42</v>
      </c>
      <c r="BN88" s="63">
        <v>3.6999999999999998E-2</v>
      </c>
      <c r="BO88" s="63">
        <v>2.09</v>
      </c>
      <c r="BP88" s="63">
        <v>1.1299999999999999</v>
      </c>
      <c r="BQ88" s="63">
        <v>0.76</v>
      </c>
      <c r="BR88" s="63">
        <v>1.02</v>
      </c>
      <c r="BS88" s="63">
        <v>0.39</v>
      </c>
      <c r="BT88" s="63">
        <v>122</v>
      </c>
      <c r="BU88" s="63">
        <v>2.67</v>
      </c>
      <c r="BV88" s="63">
        <v>0.83</v>
      </c>
      <c r="BW88" s="116">
        <f t="shared" si="24"/>
        <v>3.2168674698795181</v>
      </c>
      <c r="BX88" s="116">
        <f t="shared" si="25"/>
        <v>146.98795180722891</v>
      </c>
      <c r="BY88" s="63">
        <v>13.19</v>
      </c>
      <c r="BZ88" s="63">
        <v>16.78</v>
      </c>
      <c r="CA88" s="62">
        <v>1</v>
      </c>
      <c r="CB88" s="62">
        <v>2</v>
      </c>
      <c r="CC88" s="62">
        <v>1</v>
      </c>
      <c r="CD88" s="62">
        <v>0</v>
      </c>
      <c r="CE88" s="62">
        <v>1</v>
      </c>
      <c r="CF88" s="21">
        <v>0</v>
      </c>
      <c r="CG88" s="83">
        <v>0</v>
      </c>
      <c r="CH88" s="62">
        <v>1</v>
      </c>
      <c r="CI88" s="62">
        <v>2</v>
      </c>
      <c r="CJ88" s="62">
        <v>2</v>
      </c>
      <c r="CK88" s="85" t="s">
        <v>33</v>
      </c>
      <c r="CL88" s="138">
        <v>0</v>
      </c>
      <c r="CM88" s="71">
        <v>5.8</v>
      </c>
      <c r="CN88" s="63">
        <v>60</v>
      </c>
      <c r="CO88" s="63">
        <v>2.54</v>
      </c>
      <c r="CP88" s="63">
        <v>0.06</v>
      </c>
      <c r="CQ88" s="63">
        <v>22.1</v>
      </c>
      <c r="CR88" s="63">
        <v>21</v>
      </c>
      <c r="CS88" s="63">
        <v>44</v>
      </c>
      <c r="CT88" s="63">
        <v>80</v>
      </c>
      <c r="CU88" s="63">
        <v>299</v>
      </c>
      <c r="CV88" s="63">
        <v>11.866</v>
      </c>
      <c r="CW88" s="63">
        <v>0.5</v>
      </c>
      <c r="CX88" s="63">
        <v>0.02</v>
      </c>
      <c r="CY88" s="63">
        <v>2.08</v>
      </c>
      <c r="CZ88" s="63">
        <v>0.86</v>
      </c>
      <c r="DA88" s="63">
        <v>0.73</v>
      </c>
      <c r="DB88" s="63">
        <v>1.1499999999999999</v>
      </c>
      <c r="DC88" s="63">
        <v>0.378</v>
      </c>
      <c r="DD88" s="63">
        <v>126</v>
      </c>
      <c r="DE88" s="63">
        <v>2.64</v>
      </c>
      <c r="DF88" s="63">
        <v>0.86</v>
      </c>
      <c r="DG88" s="116">
        <f t="shared" si="26"/>
        <v>3.0697674418604652</v>
      </c>
      <c r="DH88" s="116">
        <f t="shared" si="27"/>
        <v>146.51162790697674</v>
      </c>
      <c r="DI88" s="63">
        <v>12.9</v>
      </c>
      <c r="DJ88" s="63">
        <v>17.100000000000001</v>
      </c>
    </row>
    <row r="89" spans="1:114" s="63" customFormat="1">
      <c r="A89" s="2">
        <v>0</v>
      </c>
      <c r="B89" s="59">
        <v>3131952</v>
      </c>
      <c r="C89" s="63" t="s">
        <v>226</v>
      </c>
      <c r="D89" s="62">
        <v>2</v>
      </c>
      <c r="E89" s="62">
        <v>2018</v>
      </c>
      <c r="F89" s="108">
        <v>5</v>
      </c>
      <c r="G89" s="66" t="s">
        <v>228</v>
      </c>
      <c r="H89" s="124">
        <v>8</v>
      </c>
      <c r="I89" s="66" t="s">
        <v>229</v>
      </c>
      <c r="J89" s="6">
        <v>0</v>
      </c>
      <c r="K89" s="61">
        <v>0</v>
      </c>
      <c r="L89" s="73">
        <v>0</v>
      </c>
      <c r="M89" s="6">
        <v>0</v>
      </c>
      <c r="N89" s="6">
        <v>1</v>
      </c>
      <c r="O89" s="63" t="s">
        <v>227</v>
      </c>
      <c r="P89" s="62">
        <v>0</v>
      </c>
      <c r="Q89" s="59" t="s">
        <v>447</v>
      </c>
      <c r="R89" s="62" t="s">
        <v>299</v>
      </c>
      <c r="S89">
        <v>0</v>
      </c>
      <c r="T89">
        <v>0</v>
      </c>
      <c r="U89" s="62">
        <v>3.5</v>
      </c>
      <c r="V89" s="62">
        <v>17</v>
      </c>
      <c r="W89" s="63">
        <v>8</v>
      </c>
      <c r="X89" s="62">
        <v>60</v>
      </c>
      <c r="Y89" s="62">
        <v>1</v>
      </c>
      <c r="Z89" s="63">
        <v>30</v>
      </c>
      <c r="AA89" s="63">
        <v>3.5</v>
      </c>
      <c r="AB89" s="63">
        <v>1.3</v>
      </c>
      <c r="AC89" s="139">
        <f t="shared" si="19"/>
        <v>0.58064516129032251</v>
      </c>
      <c r="AD89" s="63">
        <v>3.5</v>
      </c>
      <c r="AE89" s="63">
        <v>2.2999999999999998</v>
      </c>
      <c r="AF89" s="117">
        <f t="shared" si="17"/>
        <v>3.1</v>
      </c>
      <c r="AG89" s="63">
        <v>1.5</v>
      </c>
      <c r="AH89" s="136">
        <f t="shared" si="20"/>
        <v>0.5161290322580645</v>
      </c>
      <c r="AI89" s="63">
        <v>1.7</v>
      </c>
      <c r="AJ89" s="136">
        <f t="shared" si="28"/>
        <v>0.45161290322580649</v>
      </c>
      <c r="AK89" s="136">
        <f t="shared" si="21"/>
        <v>0.12903225806451601</v>
      </c>
      <c r="AL89" s="81" t="s">
        <v>229</v>
      </c>
      <c r="AM89" s="76">
        <v>0</v>
      </c>
      <c r="AN89" s="76">
        <v>0</v>
      </c>
      <c r="AO89" s="66">
        <v>1.67</v>
      </c>
      <c r="AP89" s="66">
        <v>3.42</v>
      </c>
      <c r="AQ89" s="66">
        <v>2.2000000000000002</v>
      </c>
      <c r="AR89" s="100">
        <f t="shared" si="18"/>
        <v>3.0133333333333332</v>
      </c>
      <c r="AS89" s="103">
        <f t="shared" si="22"/>
        <v>0.44579646017699115</v>
      </c>
      <c r="AT89" s="142">
        <f t="shared" si="23"/>
        <v>3.0000000000000027E-2</v>
      </c>
      <c r="AU89" s="80" t="s">
        <v>228</v>
      </c>
      <c r="AV89" s="62">
        <v>38</v>
      </c>
      <c r="AW89" s="62">
        <v>1</v>
      </c>
      <c r="AX89" s="90">
        <v>0</v>
      </c>
      <c r="AY89" s="2">
        <v>0</v>
      </c>
      <c r="AZ89" s="62">
        <v>0</v>
      </c>
      <c r="BA89" s="2">
        <v>0</v>
      </c>
      <c r="BB89" s="62">
        <v>1</v>
      </c>
      <c r="BC89" s="62">
        <v>5.6</v>
      </c>
      <c r="BD89" s="63">
        <v>403</v>
      </c>
      <c r="BE89" s="63">
        <v>3.09</v>
      </c>
      <c r="BF89" s="63">
        <v>1.4999999999999999E-2</v>
      </c>
      <c r="BG89" s="63">
        <v>13.3</v>
      </c>
      <c r="BH89" s="63">
        <v>17</v>
      </c>
      <c r="BI89" s="63">
        <v>41.7</v>
      </c>
      <c r="BJ89" s="63">
        <v>87</v>
      </c>
      <c r="BK89" s="63">
        <v>368</v>
      </c>
      <c r="BL89" s="63">
        <v>96.906000000000006</v>
      </c>
      <c r="BM89" s="63">
        <v>0.27</v>
      </c>
      <c r="BN89" s="63">
        <v>0.03</v>
      </c>
      <c r="BO89" s="63">
        <v>2.0699999999999998</v>
      </c>
      <c r="BP89" s="63">
        <v>1.2</v>
      </c>
      <c r="BQ89" s="63">
        <v>0.72</v>
      </c>
      <c r="BR89" s="63">
        <v>1.18</v>
      </c>
      <c r="BS89" s="63">
        <v>0.16</v>
      </c>
      <c r="BT89" s="63">
        <v>115</v>
      </c>
      <c r="BU89" s="63">
        <v>4.03</v>
      </c>
      <c r="BV89" s="63">
        <v>2.0099999999999998</v>
      </c>
      <c r="BW89" s="116">
        <f t="shared" si="24"/>
        <v>2.00497512437811</v>
      </c>
      <c r="BX89" s="116">
        <f t="shared" si="25"/>
        <v>57.213930348258714</v>
      </c>
      <c r="BY89" s="63">
        <v>12.4</v>
      </c>
      <c r="BZ89" s="63">
        <v>17.7</v>
      </c>
      <c r="CA89" s="62">
        <v>1</v>
      </c>
      <c r="CB89" s="62">
        <v>2</v>
      </c>
      <c r="CC89" s="62">
        <v>1</v>
      </c>
      <c r="CD89" s="62">
        <v>1</v>
      </c>
      <c r="CE89" s="2">
        <v>0</v>
      </c>
      <c r="CF89" s="21">
        <v>0</v>
      </c>
      <c r="CG89" s="83">
        <v>0</v>
      </c>
      <c r="CH89" s="62">
        <v>1</v>
      </c>
      <c r="CI89" s="62">
        <v>2</v>
      </c>
      <c r="CJ89" s="62">
        <v>2</v>
      </c>
      <c r="CK89" s="81" t="s">
        <v>229</v>
      </c>
      <c r="CL89" s="138">
        <v>0</v>
      </c>
      <c r="CM89" s="72">
        <v>5.83</v>
      </c>
      <c r="CN89" s="63">
        <v>50.77</v>
      </c>
      <c r="CO89" s="63">
        <v>3.06</v>
      </c>
      <c r="CP89" s="63">
        <v>7.0000000000000007E-2</v>
      </c>
      <c r="CQ89" s="63">
        <v>14.9</v>
      </c>
      <c r="CR89" s="63">
        <v>31</v>
      </c>
      <c r="CS89" s="63">
        <v>43.3</v>
      </c>
      <c r="CT89" s="63">
        <v>86</v>
      </c>
      <c r="CU89" s="63">
        <v>331</v>
      </c>
      <c r="CV89" s="63">
        <v>97.581999999999994</v>
      </c>
      <c r="CW89" s="63">
        <v>0.27</v>
      </c>
      <c r="CX89" s="63">
        <v>0.03</v>
      </c>
      <c r="CY89" s="63">
        <v>2.1</v>
      </c>
      <c r="CZ89" s="63">
        <v>1</v>
      </c>
      <c r="DA89" s="63">
        <v>0.81</v>
      </c>
      <c r="DB89" s="63">
        <v>1.04</v>
      </c>
      <c r="DC89" s="63">
        <v>0.2</v>
      </c>
      <c r="DD89" s="63">
        <v>141</v>
      </c>
      <c r="DE89" s="63">
        <v>3.09</v>
      </c>
      <c r="DF89" s="63">
        <v>2.17</v>
      </c>
      <c r="DG89" s="116">
        <f t="shared" si="26"/>
        <v>1.4239631336405529</v>
      </c>
      <c r="DH89" s="116">
        <f t="shared" si="27"/>
        <v>64.976958525345623</v>
      </c>
      <c r="DI89" s="63">
        <v>13</v>
      </c>
      <c r="DJ89" s="63">
        <v>17.3</v>
      </c>
    </row>
    <row r="90" spans="1:114" s="63" customFormat="1">
      <c r="A90" s="2">
        <v>0</v>
      </c>
      <c r="B90" s="59">
        <v>2087905</v>
      </c>
      <c r="C90" s="63" t="s">
        <v>142</v>
      </c>
      <c r="D90" s="62" t="s">
        <v>396</v>
      </c>
      <c r="E90" s="62" t="s">
        <v>409</v>
      </c>
      <c r="F90" s="108">
        <v>68</v>
      </c>
      <c r="G90" s="72" t="s">
        <v>410</v>
      </c>
      <c r="H90" s="124">
        <v>3</v>
      </c>
      <c r="I90" s="72">
        <v>2020.11</v>
      </c>
      <c r="J90" s="61">
        <v>1</v>
      </c>
      <c r="K90" s="73">
        <v>1</v>
      </c>
      <c r="L90" s="73">
        <v>0</v>
      </c>
      <c r="M90" s="6">
        <v>0</v>
      </c>
      <c r="N90" s="6">
        <v>0</v>
      </c>
      <c r="O90" s="63" t="s">
        <v>93</v>
      </c>
      <c r="P90" s="62">
        <v>0</v>
      </c>
      <c r="Q90" s="59" t="s">
        <v>395</v>
      </c>
      <c r="R90" s="62" t="s">
        <v>326</v>
      </c>
      <c r="S90">
        <v>0</v>
      </c>
      <c r="T90" s="62">
        <v>1</v>
      </c>
      <c r="U90" s="62">
        <v>3.5</v>
      </c>
      <c r="V90" s="62">
        <v>30</v>
      </c>
      <c r="W90" s="63">
        <v>8</v>
      </c>
      <c r="X90" s="62">
        <v>60</v>
      </c>
      <c r="Y90" s="62">
        <v>2</v>
      </c>
      <c r="Z90" s="62">
        <v>50</v>
      </c>
      <c r="AA90" s="62">
        <v>2.875</v>
      </c>
      <c r="AB90" s="62">
        <v>0</v>
      </c>
      <c r="AC90" s="139">
        <f t="shared" si="19"/>
        <v>1</v>
      </c>
      <c r="AD90" s="62">
        <v>2.25</v>
      </c>
      <c r="AE90" s="62">
        <v>2.27</v>
      </c>
      <c r="AF90" s="117">
        <f t="shared" si="17"/>
        <v>2.2566666666666668</v>
      </c>
      <c r="AG90" s="62">
        <v>1.97</v>
      </c>
      <c r="AH90" s="136">
        <f t="shared" si="20"/>
        <v>0.12703101920236348</v>
      </c>
      <c r="AI90" s="62">
        <v>2.04</v>
      </c>
      <c r="AJ90" s="136">
        <f t="shared" si="28"/>
        <v>9.6011816838995623E-2</v>
      </c>
      <c r="AK90" s="136">
        <f t="shared" si="21"/>
        <v>0.90398818316100438</v>
      </c>
      <c r="AL90" s="75">
        <v>2020.11</v>
      </c>
      <c r="AM90" s="76">
        <v>0</v>
      </c>
      <c r="AN90" s="76">
        <v>0</v>
      </c>
      <c r="AO90" s="72">
        <v>1.56</v>
      </c>
      <c r="AP90" s="72">
        <v>2.25</v>
      </c>
      <c r="AQ90" s="72">
        <v>2.27</v>
      </c>
      <c r="AR90" s="100">
        <f t="shared" si="18"/>
        <v>2.2566666666666668</v>
      </c>
      <c r="AS90" s="103">
        <f t="shared" si="22"/>
        <v>0.30871491875923196</v>
      </c>
      <c r="AT90" s="142">
        <f t="shared" si="23"/>
        <v>0.48</v>
      </c>
      <c r="AU90" s="74" t="s">
        <v>410</v>
      </c>
      <c r="AV90" s="62">
        <v>57</v>
      </c>
      <c r="AW90" s="62">
        <v>1</v>
      </c>
      <c r="AX90" s="90">
        <v>0</v>
      </c>
      <c r="AY90" s="2">
        <v>0</v>
      </c>
      <c r="AZ90" s="62">
        <v>0</v>
      </c>
      <c r="BA90" s="2">
        <v>0</v>
      </c>
      <c r="BB90" s="62">
        <v>1</v>
      </c>
      <c r="BC90" s="62">
        <v>5.9</v>
      </c>
      <c r="BD90" s="63">
        <v>129</v>
      </c>
      <c r="BE90" s="63">
        <v>2.64</v>
      </c>
      <c r="BF90" s="63">
        <v>0.04</v>
      </c>
      <c r="BG90" s="63">
        <v>8.4</v>
      </c>
      <c r="BH90" s="63">
        <v>20</v>
      </c>
      <c r="BI90" s="63">
        <v>40.1</v>
      </c>
      <c r="BJ90" s="63">
        <v>60</v>
      </c>
      <c r="BK90" s="63">
        <v>356</v>
      </c>
      <c r="BL90" s="63">
        <v>106.09399999999999</v>
      </c>
      <c r="BM90" s="63">
        <v>1.4</v>
      </c>
      <c r="BN90" s="63">
        <v>3.9E-2</v>
      </c>
      <c r="BO90" s="63">
        <v>3.56</v>
      </c>
      <c r="BP90" s="63">
        <v>1.44</v>
      </c>
      <c r="BQ90" s="63">
        <v>0.94</v>
      </c>
      <c r="BR90" s="63">
        <v>2.06</v>
      </c>
      <c r="BS90" s="63">
        <v>0.05</v>
      </c>
      <c r="BT90" s="63">
        <v>228</v>
      </c>
      <c r="BU90" s="63">
        <v>2.1</v>
      </c>
      <c r="BV90" s="63">
        <v>1.76</v>
      </c>
      <c r="BW90" s="116">
        <f t="shared" si="24"/>
        <v>1.1931818181818181</v>
      </c>
      <c r="BX90" s="116">
        <f t="shared" si="25"/>
        <v>129.54545454545453</v>
      </c>
      <c r="BY90" s="63">
        <v>12.7</v>
      </c>
      <c r="BZ90" s="63">
        <v>15.4</v>
      </c>
      <c r="CA90" s="62">
        <v>1</v>
      </c>
      <c r="CB90" s="62">
        <v>2</v>
      </c>
      <c r="CC90" s="62">
        <v>1</v>
      </c>
      <c r="CD90" s="62">
        <v>0</v>
      </c>
      <c r="CE90" s="2">
        <v>0</v>
      </c>
      <c r="CF90" s="21">
        <v>0</v>
      </c>
      <c r="CG90" s="83">
        <v>0</v>
      </c>
      <c r="CH90" s="62">
        <v>1</v>
      </c>
      <c r="CI90" s="62">
        <v>2</v>
      </c>
      <c r="CJ90" s="62">
        <v>2</v>
      </c>
      <c r="CK90" s="75">
        <v>2020.11</v>
      </c>
      <c r="CL90" s="138">
        <v>0</v>
      </c>
      <c r="CM90" s="72">
        <v>6.4</v>
      </c>
      <c r="CN90" s="63">
        <v>60</v>
      </c>
      <c r="CO90" s="63">
        <v>3.06</v>
      </c>
      <c r="CP90" s="63">
        <v>0.06</v>
      </c>
      <c r="CQ90" s="63">
        <v>11</v>
      </c>
      <c r="CR90" s="63">
        <v>14</v>
      </c>
      <c r="CS90" s="63">
        <v>40.799999999999997</v>
      </c>
      <c r="CT90" s="63">
        <v>60</v>
      </c>
      <c r="CU90" s="63">
        <v>351</v>
      </c>
      <c r="CV90" s="63">
        <v>106.09399999999999</v>
      </c>
      <c r="CW90" s="63">
        <v>1.33</v>
      </c>
      <c r="CX90" s="63">
        <v>0.04</v>
      </c>
      <c r="CY90" s="63">
        <v>1.45</v>
      </c>
      <c r="CZ90" s="63">
        <v>0.55000000000000004</v>
      </c>
      <c r="DA90" s="63">
        <v>1.04</v>
      </c>
      <c r="DB90" s="63">
        <v>0.32</v>
      </c>
      <c r="DC90" s="63">
        <v>0.2</v>
      </c>
      <c r="DD90" s="63">
        <v>251</v>
      </c>
      <c r="DE90" s="63">
        <v>3.02</v>
      </c>
      <c r="DF90" s="63">
        <v>1.32</v>
      </c>
      <c r="DG90" s="116">
        <f t="shared" si="26"/>
        <v>2.2878787878787876</v>
      </c>
      <c r="DH90" s="116">
        <f t="shared" si="27"/>
        <v>190.15151515151516</v>
      </c>
      <c r="DI90" s="63">
        <v>13.7</v>
      </c>
      <c r="DJ90" s="63">
        <v>16.3</v>
      </c>
    </row>
    <row r="91" spans="1:114" s="63" customFormat="1">
      <c r="A91" s="2">
        <v>0</v>
      </c>
      <c r="B91" s="82">
        <v>3484846</v>
      </c>
      <c r="C91" s="82" t="s">
        <v>179</v>
      </c>
      <c r="D91" s="62">
        <v>2</v>
      </c>
      <c r="E91" s="62">
        <v>2018</v>
      </c>
      <c r="F91" s="112">
        <v>12</v>
      </c>
      <c r="G91" s="71" t="s">
        <v>180</v>
      </c>
      <c r="H91" s="121">
        <v>6</v>
      </c>
      <c r="I91" s="71" t="s">
        <v>181</v>
      </c>
      <c r="J91" s="6">
        <v>0</v>
      </c>
      <c r="K91" s="73">
        <v>1</v>
      </c>
      <c r="L91" s="73">
        <v>0</v>
      </c>
      <c r="M91" s="6">
        <v>0</v>
      </c>
      <c r="N91" s="6">
        <v>0</v>
      </c>
      <c r="O91" s="82" t="s">
        <v>9</v>
      </c>
      <c r="P91" s="62">
        <v>0</v>
      </c>
      <c r="Q91" s="59" t="s">
        <v>525</v>
      </c>
      <c r="R91" s="62" t="s">
        <v>331</v>
      </c>
      <c r="S91" s="62">
        <v>1</v>
      </c>
      <c r="T91">
        <v>0</v>
      </c>
      <c r="U91" s="62">
        <v>3.5</v>
      </c>
      <c r="V91" s="62">
        <v>20</v>
      </c>
      <c r="W91" s="63">
        <v>8</v>
      </c>
      <c r="X91" s="62">
        <v>55</v>
      </c>
      <c r="Y91" s="62">
        <v>1</v>
      </c>
      <c r="Z91" s="63">
        <v>3.7</v>
      </c>
      <c r="AA91" s="63">
        <v>40</v>
      </c>
      <c r="AB91" s="63">
        <v>1.35</v>
      </c>
      <c r="AC91" s="139">
        <f t="shared" si="19"/>
        <v>0.56216216216216219</v>
      </c>
      <c r="AD91" s="63">
        <v>3.15</v>
      </c>
      <c r="AE91" s="63">
        <v>2.95</v>
      </c>
      <c r="AF91" s="117">
        <f t="shared" si="17"/>
        <v>3.0833333333333335</v>
      </c>
      <c r="AG91" s="63">
        <v>2.64</v>
      </c>
      <c r="AH91" s="136">
        <f t="shared" si="20"/>
        <v>0.14378378378378376</v>
      </c>
      <c r="AI91" s="63">
        <v>2.97</v>
      </c>
      <c r="AJ91" s="136">
        <f t="shared" si="28"/>
        <v>3.6756756756756714E-2</v>
      </c>
      <c r="AK91" s="136">
        <f t="shared" si="21"/>
        <v>0.52540540540540548</v>
      </c>
      <c r="AL91" s="85" t="s">
        <v>181</v>
      </c>
      <c r="AM91" s="76">
        <v>0</v>
      </c>
      <c r="AN91" s="76">
        <v>0</v>
      </c>
      <c r="AO91" s="66">
        <v>2.06</v>
      </c>
      <c r="AP91" s="66">
        <v>3.44</v>
      </c>
      <c r="AQ91" s="66">
        <v>3.05</v>
      </c>
      <c r="AR91" s="100">
        <f t="shared" si="18"/>
        <v>3.31</v>
      </c>
      <c r="AS91" s="103">
        <f t="shared" si="22"/>
        <v>0.37764350453172202</v>
      </c>
      <c r="AT91" s="142">
        <f t="shared" si="23"/>
        <v>0.91000000000000014</v>
      </c>
      <c r="AU91" s="84" t="s">
        <v>180</v>
      </c>
      <c r="AV91" s="62">
        <v>56</v>
      </c>
      <c r="AW91" s="62">
        <v>1</v>
      </c>
      <c r="AX91" s="62">
        <v>1</v>
      </c>
      <c r="AY91" s="2">
        <v>0</v>
      </c>
      <c r="AZ91" s="62">
        <v>1</v>
      </c>
      <c r="BA91" s="62">
        <v>1</v>
      </c>
      <c r="BB91" s="62">
        <v>0</v>
      </c>
      <c r="BC91" s="62">
        <v>7.3</v>
      </c>
      <c r="BD91" s="63">
        <v>181.3</v>
      </c>
      <c r="BE91" s="63">
        <v>2.8</v>
      </c>
      <c r="BF91" s="63">
        <v>0.2</v>
      </c>
      <c r="BG91" s="63">
        <v>6.17</v>
      </c>
      <c r="BH91" s="63">
        <v>21</v>
      </c>
      <c r="BI91" s="63">
        <v>39.9</v>
      </c>
      <c r="BJ91" s="63">
        <v>68</v>
      </c>
      <c r="BK91" s="63">
        <v>221</v>
      </c>
      <c r="BL91" s="63">
        <v>101.485</v>
      </c>
      <c r="BM91" s="63">
        <v>0.79</v>
      </c>
      <c r="BN91" s="63">
        <v>0.03</v>
      </c>
      <c r="BO91" s="63">
        <v>2.27</v>
      </c>
      <c r="BP91" s="63">
        <v>1.1000000000000001</v>
      </c>
      <c r="BQ91" s="63">
        <v>0.75</v>
      </c>
      <c r="BR91" s="63">
        <v>0.85</v>
      </c>
      <c r="BS91" s="63">
        <v>0.19700000000000001</v>
      </c>
      <c r="BT91" s="63">
        <v>150</v>
      </c>
      <c r="BU91" s="63">
        <v>3.9</v>
      </c>
      <c r="BV91" s="63">
        <v>1.9</v>
      </c>
      <c r="BW91" s="116">
        <f t="shared" si="24"/>
        <v>2.0526315789473686</v>
      </c>
      <c r="BX91" s="116">
        <f t="shared" si="25"/>
        <v>78.94736842105263</v>
      </c>
      <c r="BY91" s="63">
        <v>13</v>
      </c>
      <c r="BZ91" s="63">
        <v>16</v>
      </c>
      <c r="CA91" s="62">
        <v>1</v>
      </c>
      <c r="CB91" s="62">
        <v>2</v>
      </c>
      <c r="CC91" s="62">
        <v>1</v>
      </c>
      <c r="CD91" s="62">
        <v>1</v>
      </c>
      <c r="CE91" s="62">
        <v>1</v>
      </c>
      <c r="CF91" s="21">
        <v>0</v>
      </c>
      <c r="CG91" s="83">
        <v>0</v>
      </c>
      <c r="CH91" s="62">
        <v>1</v>
      </c>
      <c r="CI91" s="62">
        <v>2</v>
      </c>
      <c r="CJ91" s="62">
        <v>2</v>
      </c>
      <c r="CK91" s="85" t="s">
        <v>181</v>
      </c>
      <c r="CL91" s="138">
        <v>0</v>
      </c>
      <c r="CM91" s="71">
        <v>10.71</v>
      </c>
      <c r="CN91" s="63">
        <v>152.80000000000001</v>
      </c>
      <c r="CO91" s="63">
        <v>3.77</v>
      </c>
      <c r="CP91" s="63">
        <v>7.0000000000000007E-2</v>
      </c>
      <c r="CQ91" s="63">
        <v>6.71</v>
      </c>
      <c r="CR91" s="63">
        <v>13</v>
      </c>
      <c r="CS91" s="63">
        <v>38.6</v>
      </c>
      <c r="CT91" s="63">
        <v>84</v>
      </c>
      <c r="CU91" s="63">
        <v>301</v>
      </c>
      <c r="CV91" s="63">
        <v>88.472999999999999</v>
      </c>
      <c r="CW91" s="63">
        <v>0.66</v>
      </c>
      <c r="CX91" s="63">
        <v>0.02</v>
      </c>
      <c r="CY91" s="63">
        <v>2.31</v>
      </c>
      <c r="CZ91" s="63">
        <v>1.0900000000000001</v>
      </c>
      <c r="DA91" s="63">
        <v>0.84</v>
      </c>
      <c r="DB91" s="63">
        <v>1.1200000000000001</v>
      </c>
      <c r="DC91" s="63">
        <v>0.28399999999999997</v>
      </c>
      <c r="DD91" s="63">
        <v>199</v>
      </c>
      <c r="DE91" s="63">
        <v>3.8</v>
      </c>
      <c r="DF91" s="63">
        <v>2.2599999999999998</v>
      </c>
      <c r="DG91" s="116">
        <f t="shared" si="26"/>
        <v>1.68141592920354</v>
      </c>
      <c r="DH91" s="116">
        <f t="shared" si="27"/>
        <v>88.053097345132755</v>
      </c>
      <c r="DI91" s="63">
        <v>13.8</v>
      </c>
      <c r="DJ91" s="63">
        <v>16.8</v>
      </c>
    </row>
    <row r="92" spans="1:114" s="63" customFormat="1">
      <c r="A92" s="2">
        <v>0</v>
      </c>
      <c r="B92" s="59">
        <v>3365998</v>
      </c>
      <c r="C92" s="63" t="s">
        <v>38</v>
      </c>
      <c r="D92" s="62" t="s">
        <v>307</v>
      </c>
      <c r="E92" s="62" t="s">
        <v>459</v>
      </c>
      <c r="F92" s="108">
        <v>13</v>
      </c>
      <c r="G92" s="72">
        <v>2020.1</v>
      </c>
      <c r="H92" s="124">
        <v>18</v>
      </c>
      <c r="I92" s="72">
        <v>2021.7</v>
      </c>
      <c r="J92" s="6">
        <v>0</v>
      </c>
      <c r="K92" s="7">
        <v>0</v>
      </c>
      <c r="L92" s="73">
        <v>0</v>
      </c>
      <c r="M92" s="61">
        <v>1</v>
      </c>
      <c r="N92" s="6">
        <v>0</v>
      </c>
      <c r="O92" s="63" t="s">
        <v>7</v>
      </c>
      <c r="P92" s="62">
        <v>0</v>
      </c>
      <c r="Q92" s="59" t="s">
        <v>315</v>
      </c>
      <c r="R92" s="62" t="s">
        <v>402</v>
      </c>
      <c r="S92">
        <v>0</v>
      </c>
      <c r="T92" s="62">
        <v>1</v>
      </c>
      <c r="U92" s="62">
        <v>3.5</v>
      </c>
      <c r="V92" s="62">
        <v>15</v>
      </c>
      <c r="W92" s="63">
        <v>10</v>
      </c>
      <c r="X92" s="66">
        <v>60</v>
      </c>
      <c r="Y92" s="62">
        <v>2</v>
      </c>
      <c r="Z92" s="63">
        <v>63</v>
      </c>
      <c r="AA92" s="63">
        <v>3.125</v>
      </c>
      <c r="AB92" s="63">
        <v>1.31</v>
      </c>
      <c r="AC92" s="139">
        <f t="shared" si="19"/>
        <v>0.55991041433370659</v>
      </c>
      <c r="AD92" s="63">
        <v>3.04</v>
      </c>
      <c r="AE92" s="63">
        <v>2.85</v>
      </c>
      <c r="AF92" s="117">
        <f t="shared" si="17"/>
        <v>2.976666666666667</v>
      </c>
      <c r="AG92" s="63">
        <v>2.0499999999999998</v>
      </c>
      <c r="AH92" s="136">
        <f t="shared" si="20"/>
        <v>0.311310190369541</v>
      </c>
      <c r="AI92" s="63">
        <v>2.14</v>
      </c>
      <c r="AJ92" s="136">
        <f t="shared" si="28"/>
        <v>0.28107502799552075</v>
      </c>
      <c r="AK92" s="136">
        <f t="shared" si="21"/>
        <v>0.27883538633818583</v>
      </c>
      <c r="AL92" s="75">
        <v>2021.7</v>
      </c>
      <c r="AM92" s="76">
        <v>0</v>
      </c>
      <c r="AN92" s="76">
        <v>0</v>
      </c>
      <c r="AO92" s="66">
        <v>2.5299999999999998</v>
      </c>
      <c r="AP92" s="66">
        <v>3.33</v>
      </c>
      <c r="AQ92" s="66">
        <v>2.9</v>
      </c>
      <c r="AR92" s="100">
        <f t="shared" si="18"/>
        <v>3.186666666666667</v>
      </c>
      <c r="AS92" s="103">
        <f t="shared" si="22"/>
        <v>0.2060669456066947</v>
      </c>
      <c r="AT92" s="142">
        <v>0</v>
      </c>
      <c r="AU92" s="74">
        <v>2020.1</v>
      </c>
      <c r="AV92" s="62">
        <v>56</v>
      </c>
      <c r="AW92" s="62">
        <v>0</v>
      </c>
      <c r="AX92" s="62">
        <v>1</v>
      </c>
      <c r="AY92" s="2">
        <v>0</v>
      </c>
      <c r="AZ92" s="62">
        <v>1</v>
      </c>
      <c r="BA92" s="62">
        <v>1</v>
      </c>
      <c r="BB92" s="62">
        <v>0</v>
      </c>
      <c r="BC92" s="62">
        <v>6.3</v>
      </c>
      <c r="BD92" s="63">
        <v>1294</v>
      </c>
      <c r="BE92" s="63">
        <v>2.94</v>
      </c>
      <c r="BF92" s="63">
        <v>0.03</v>
      </c>
      <c r="BG92" s="63">
        <v>10.7</v>
      </c>
      <c r="BH92" s="63">
        <v>17</v>
      </c>
      <c r="BI92" s="63">
        <v>44.8</v>
      </c>
      <c r="BJ92" s="63">
        <v>57</v>
      </c>
      <c r="BK92" s="63">
        <v>305</v>
      </c>
      <c r="BL92" s="63">
        <v>99.828999999999994</v>
      </c>
      <c r="BM92" s="63">
        <v>1.81</v>
      </c>
      <c r="BN92" s="63">
        <v>0.02</v>
      </c>
      <c r="BO92" s="63">
        <v>4.0199999999999996</v>
      </c>
      <c r="BP92" s="63">
        <v>1.36</v>
      </c>
      <c r="BQ92" s="63">
        <v>1.1599999999999999</v>
      </c>
      <c r="BR92" s="63">
        <v>2.41</v>
      </c>
      <c r="BS92" s="63">
        <v>5.2999999999999999E-2</v>
      </c>
      <c r="BT92" s="63">
        <v>160</v>
      </c>
      <c r="BU92" s="63">
        <v>3.7</v>
      </c>
      <c r="BV92" s="63">
        <v>1.5</v>
      </c>
      <c r="BW92" s="116">
        <f t="shared" si="24"/>
        <v>2.4666666666666668</v>
      </c>
      <c r="BX92" s="116">
        <f t="shared" si="25"/>
        <v>106.66666666666667</v>
      </c>
      <c r="BY92" s="63">
        <v>13.4</v>
      </c>
      <c r="BZ92" s="63">
        <v>16.8</v>
      </c>
      <c r="CA92" s="62">
        <v>1</v>
      </c>
      <c r="CB92" s="62">
        <v>2</v>
      </c>
      <c r="CC92" s="62">
        <v>1</v>
      </c>
      <c r="CD92" s="62">
        <v>0</v>
      </c>
      <c r="CE92" s="62">
        <v>1</v>
      </c>
      <c r="CF92" s="62">
        <v>1</v>
      </c>
      <c r="CG92" s="62">
        <v>1</v>
      </c>
      <c r="CH92" s="62">
        <v>1</v>
      </c>
      <c r="CI92" s="62">
        <v>2</v>
      </c>
      <c r="CJ92" s="62">
        <v>2</v>
      </c>
      <c r="CK92" s="75">
        <v>2021.7</v>
      </c>
      <c r="CL92" s="138">
        <v>0</v>
      </c>
      <c r="CM92" s="72">
        <v>6</v>
      </c>
      <c r="CN92" s="63">
        <v>162.63</v>
      </c>
      <c r="CO92" s="63">
        <v>2.5</v>
      </c>
      <c r="CP92" s="63">
        <v>0.41</v>
      </c>
      <c r="CQ92" s="63">
        <v>9.4</v>
      </c>
      <c r="CR92" s="63">
        <v>14</v>
      </c>
      <c r="CS92" s="63">
        <v>49.8</v>
      </c>
      <c r="CT92" s="63">
        <v>78</v>
      </c>
      <c r="CU92" s="63">
        <v>356</v>
      </c>
      <c r="CV92" s="63">
        <v>72.930999999999997</v>
      </c>
      <c r="CW92" s="63">
        <v>0.3</v>
      </c>
      <c r="CX92" s="63">
        <v>0.02</v>
      </c>
      <c r="CY92" s="63">
        <v>3.81</v>
      </c>
      <c r="CZ92" s="63">
        <v>2.08</v>
      </c>
      <c r="DA92" s="63">
        <v>1.1200000000000001</v>
      </c>
      <c r="DB92" s="63">
        <v>2.1800000000000002</v>
      </c>
      <c r="DC92" s="63">
        <v>0.2</v>
      </c>
      <c r="DD92" s="63">
        <v>234</v>
      </c>
      <c r="DE92" s="63">
        <v>5.04</v>
      </c>
      <c r="DF92" s="63">
        <v>1.69</v>
      </c>
      <c r="DG92" s="116">
        <f t="shared" si="26"/>
        <v>2.9822485207100593</v>
      </c>
      <c r="DH92" s="116">
        <f t="shared" si="27"/>
        <v>138.46153846153845</v>
      </c>
      <c r="DI92" s="63">
        <v>13.83</v>
      </c>
      <c r="DJ92" s="63">
        <v>15.76</v>
      </c>
    </row>
    <row r="93" spans="1:114" s="63" customFormat="1">
      <c r="A93" s="2">
        <v>0</v>
      </c>
      <c r="B93" s="59">
        <v>3078627</v>
      </c>
      <c r="C93" s="63" t="s">
        <v>157</v>
      </c>
      <c r="D93" s="62" t="s">
        <v>328</v>
      </c>
      <c r="E93" s="62" t="s">
        <v>517</v>
      </c>
      <c r="F93" s="108">
        <v>12</v>
      </c>
      <c r="G93" s="72">
        <v>2019.3</v>
      </c>
      <c r="H93" s="124">
        <v>14</v>
      </c>
      <c r="I93" s="72">
        <v>2020.5</v>
      </c>
      <c r="J93" s="6">
        <v>0</v>
      </c>
      <c r="K93" s="7">
        <v>0</v>
      </c>
      <c r="L93" s="73">
        <v>0</v>
      </c>
      <c r="M93" s="61">
        <v>1</v>
      </c>
      <c r="N93" s="6">
        <v>0</v>
      </c>
      <c r="O93" s="63" t="s">
        <v>45</v>
      </c>
      <c r="P93" s="62">
        <v>0</v>
      </c>
      <c r="Q93" s="59" t="s">
        <v>518</v>
      </c>
      <c r="R93" s="62" t="s">
        <v>299</v>
      </c>
      <c r="S93">
        <v>0</v>
      </c>
      <c r="T93">
        <v>0</v>
      </c>
      <c r="U93" s="62">
        <v>3.5</v>
      </c>
      <c r="V93" s="62">
        <v>20</v>
      </c>
      <c r="W93" s="63">
        <v>12</v>
      </c>
      <c r="X93" s="62">
        <v>60</v>
      </c>
      <c r="Y93" s="83">
        <v>2</v>
      </c>
      <c r="Z93" s="63">
        <v>70</v>
      </c>
      <c r="AA93" s="63">
        <v>50</v>
      </c>
      <c r="AB93" s="63">
        <v>0.72</v>
      </c>
      <c r="AC93" s="139">
        <f t="shared" si="19"/>
        <v>0.74346793349168649</v>
      </c>
      <c r="AD93" s="63">
        <v>3</v>
      </c>
      <c r="AE93" s="63">
        <v>2.42</v>
      </c>
      <c r="AF93" s="117">
        <f t="shared" si="17"/>
        <v>2.8066666666666666</v>
      </c>
      <c r="AG93" s="63">
        <v>2.0499999999999998</v>
      </c>
      <c r="AH93" s="136">
        <f t="shared" si="20"/>
        <v>0.26959619952494063</v>
      </c>
      <c r="AI93" s="63">
        <v>1.85</v>
      </c>
      <c r="AJ93" s="136">
        <f t="shared" si="28"/>
        <v>0.34085510688836096</v>
      </c>
      <c r="AK93" s="136">
        <f t="shared" si="21"/>
        <v>0.40261282660332554</v>
      </c>
      <c r="AL93" s="75">
        <v>2020.5</v>
      </c>
      <c r="AM93" s="76">
        <v>0</v>
      </c>
      <c r="AN93" s="76">
        <v>0</v>
      </c>
      <c r="AO93" s="66">
        <v>2.52</v>
      </c>
      <c r="AP93" s="66">
        <v>3.36</v>
      </c>
      <c r="AQ93" s="66">
        <v>2.81</v>
      </c>
      <c r="AR93" s="100">
        <f t="shared" si="18"/>
        <v>3.1766666666666663</v>
      </c>
      <c r="AS93" s="103">
        <f t="shared" si="22"/>
        <v>0.20671563483735567</v>
      </c>
      <c r="AT93" s="142">
        <v>0</v>
      </c>
      <c r="AU93" s="74">
        <v>2019.3</v>
      </c>
      <c r="AV93" s="62">
        <v>65</v>
      </c>
      <c r="AW93" s="62">
        <v>0</v>
      </c>
      <c r="AX93" s="62">
        <v>1</v>
      </c>
      <c r="AY93" s="2">
        <v>0</v>
      </c>
      <c r="AZ93" s="73">
        <v>1</v>
      </c>
      <c r="BA93" s="73">
        <v>1</v>
      </c>
      <c r="BB93" s="62">
        <v>0</v>
      </c>
      <c r="BC93" s="62">
        <v>9.24</v>
      </c>
      <c r="BD93" s="63">
        <v>266</v>
      </c>
      <c r="BE93" s="63">
        <v>2.96</v>
      </c>
      <c r="BF93" s="63">
        <v>0.09</v>
      </c>
      <c r="BG93" s="63">
        <v>9</v>
      </c>
      <c r="BH93" s="63">
        <v>18</v>
      </c>
      <c r="BI93" s="63">
        <v>43.6</v>
      </c>
      <c r="BJ93" s="63">
        <v>76</v>
      </c>
      <c r="BK93" s="63">
        <v>282</v>
      </c>
      <c r="BL93" s="63">
        <v>71.144999999999996</v>
      </c>
      <c r="BM93" s="63">
        <v>3.17</v>
      </c>
      <c r="BN93" s="63">
        <v>0.03</v>
      </c>
      <c r="BO93" s="63">
        <v>3.86</v>
      </c>
      <c r="BP93" s="63">
        <v>0.67</v>
      </c>
      <c r="BQ93" s="63">
        <v>1.44</v>
      </c>
      <c r="BR93" s="63">
        <v>2.37</v>
      </c>
      <c r="BS93" s="63">
        <v>0.14299999999999999</v>
      </c>
      <c r="BT93" s="63">
        <v>202</v>
      </c>
      <c r="BU93" s="63">
        <v>2.0099999999999998</v>
      </c>
      <c r="BV93" s="63">
        <v>1.62</v>
      </c>
      <c r="BW93" s="116">
        <f t="shared" si="24"/>
        <v>1.2407407407407405</v>
      </c>
      <c r="BX93" s="116">
        <f t="shared" si="25"/>
        <v>124.69135802469135</v>
      </c>
      <c r="BY93" s="63">
        <v>12.9</v>
      </c>
      <c r="BZ93" s="63">
        <v>16.3</v>
      </c>
      <c r="CA93" s="83">
        <v>1</v>
      </c>
      <c r="CB93" s="83">
        <v>2</v>
      </c>
      <c r="CC93" s="83">
        <v>1</v>
      </c>
      <c r="CD93" s="62">
        <v>0</v>
      </c>
      <c r="CE93" s="83">
        <v>1</v>
      </c>
      <c r="CF93" s="83">
        <v>1</v>
      </c>
      <c r="CG93" s="83">
        <v>0</v>
      </c>
      <c r="CH93" s="83">
        <v>1</v>
      </c>
      <c r="CI93" s="83">
        <v>1</v>
      </c>
      <c r="CJ93" s="83">
        <v>2</v>
      </c>
      <c r="CK93" s="75">
        <v>2020.5</v>
      </c>
      <c r="CL93" s="138">
        <v>0</v>
      </c>
      <c r="CM93" s="72">
        <v>8.4</v>
      </c>
      <c r="CN93" s="63">
        <v>197</v>
      </c>
      <c r="CO93" s="63">
        <v>3.01</v>
      </c>
      <c r="CP93" s="63">
        <v>7.0000000000000007E-2</v>
      </c>
      <c r="CQ93" s="63">
        <v>7.6</v>
      </c>
      <c r="CR93" s="63">
        <v>19</v>
      </c>
      <c r="CS93" s="63">
        <v>41.4</v>
      </c>
      <c r="CT93" s="63">
        <v>87</v>
      </c>
      <c r="CU93" s="63">
        <v>290</v>
      </c>
      <c r="CV93" s="63">
        <v>59.575000000000003</v>
      </c>
      <c r="CW93" s="63">
        <v>0.9</v>
      </c>
      <c r="CX93" s="63">
        <v>0.03</v>
      </c>
      <c r="CY93" s="63">
        <v>3.24</v>
      </c>
      <c r="CZ93" s="63">
        <v>0.88</v>
      </c>
      <c r="DA93" s="63">
        <v>1.23</v>
      </c>
      <c r="DB93" s="63">
        <v>1.74</v>
      </c>
      <c r="DC93" s="63">
        <v>0.124</v>
      </c>
      <c r="DD93" s="63">
        <v>204</v>
      </c>
      <c r="DE93" s="63">
        <v>2.7</v>
      </c>
      <c r="DF93" s="63">
        <v>1.25</v>
      </c>
      <c r="DG93" s="116">
        <f t="shared" si="26"/>
        <v>2.16</v>
      </c>
      <c r="DH93" s="116">
        <f t="shared" si="27"/>
        <v>163.19999999999999</v>
      </c>
      <c r="DI93" s="63">
        <v>12.7</v>
      </c>
      <c r="DJ93" s="63">
        <v>16</v>
      </c>
    </row>
    <row r="94" spans="1:114" s="63" customFormat="1">
      <c r="A94" s="2">
        <v>0</v>
      </c>
      <c r="B94" s="59">
        <v>2554925</v>
      </c>
      <c r="C94" s="63" t="s">
        <v>60</v>
      </c>
      <c r="D94" s="62" t="s">
        <v>445</v>
      </c>
      <c r="E94" s="62" t="s">
        <v>468</v>
      </c>
      <c r="F94" s="108">
        <v>7</v>
      </c>
      <c r="G94" s="72">
        <v>2017.9</v>
      </c>
      <c r="H94" s="124">
        <v>22</v>
      </c>
      <c r="I94" s="72">
        <v>2019.7</v>
      </c>
      <c r="J94" s="6">
        <v>0</v>
      </c>
      <c r="K94" s="73">
        <v>1</v>
      </c>
      <c r="L94" s="73">
        <v>0</v>
      </c>
      <c r="M94" s="6">
        <v>0</v>
      </c>
      <c r="N94" s="6">
        <v>0</v>
      </c>
      <c r="O94" s="63" t="s">
        <v>47</v>
      </c>
      <c r="P94" s="62">
        <v>0</v>
      </c>
      <c r="Q94" s="59" t="s">
        <v>469</v>
      </c>
      <c r="R94" s="62" t="s">
        <v>299</v>
      </c>
      <c r="S94">
        <v>0</v>
      </c>
      <c r="T94">
        <v>0</v>
      </c>
      <c r="U94" s="62">
        <v>3.5</v>
      </c>
      <c r="V94" s="62">
        <v>18</v>
      </c>
      <c r="W94" s="63">
        <v>14</v>
      </c>
      <c r="X94" s="62">
        <v>50</v>
      </c>
      <c r="Y94" s="62">
        <v>2</v>
      </c>
      <c r="Z94" s="63">
        <v>40</v>
      </c>
      <c r="AA94" s="63">
        <v>2.86</v>
      </c>
      <c r="AB94" s="63">
        <v>0.2</v>
      </c>
      <c r="AC94" s="139">
        <f t="shared" si="19"/>
        <v>0.92405063291139244</v>
      </c>
      <c r="AD94" s="63">
        <v>2.7</v>
      </c>
      <c r="AE94" s="63">
        <v>2.5</v>
      </c>
      <c r="AF94" s="117">
        <f t="shared" si="17"/>
        <v>2.6333333333333333</v>
      </c>
      <c r="AG94" s="63">
        <v>1.6</v>
      </c>
      <c r="AH94" s="136">
        <f t="shared" si="20"/>
        <v>0.39240506329113922</v>
      </c>
      <c r="AI94" s="63">
        <v>1.82</v>
      </c>
      <c r="AJ94" s="136">
        <f t="shared" si="28"/>
        <v>0.30886075949367087</v>
      </c>
      <c r="AK94" s="136">
        <f t="shared" si="21"/>
        <v>0.61518987341772158</v>
      </c>
      <c r="AL94" s="75">
        <v>2019.7</v>
      </c>
      <c r="AM94" s="76">
        <v>0</v>
      </c>
      <c r="AN94" s="76">
        <v>0</v>
      </c>
      <c r="AO94" s="66">
        <v>2.13</v>
      </c>
      <c r="AP94" s="66">
        <v>2.7</v>
      </c>
      <c r="AQ94" s="66">
        <v>2.5</v>
      </c>
      <c r="AR94" s="100">
        <f t="shared" si="18"/>
        <v>2.6333333333333333</v>
      </c>
      <c r="AS94" s="103">
        <f t="shared" si="22"/>
        <v>0.19113924050632913</v>
      </c>
      <c r="AT94" s="142">
        <v>0</v>
      </c>
      <c r="AU94" s="74">
        <v>2017.9</v>
      </c>
      <c r="AV94" s="62">
        <v>68</v>
      </c>
      <c r="AW94" s="62">
        <v>1</v>
      </c>
      <c r="AX94" s="90">
        <v>0</v>
      </c>
      <c r="AY94" s="2">
        <v>0</v>
      </c>
      <c r="AZ94" s="61">
        <v>1</v>
      </c>
      <c r="BA94" s="61">
        <v>1</v>
      </c>
      <c r="BB94" s="62">
        <v>0</v>
      </c>
      <c r="BC94" s="62">
        <v>6.4</v>
      </c>
      <c r="BD94" s="63">
        <v>411</v>
      </c>
      <c r="BE94" s="63">
        <v>2.98</v>
      </c>
      <c r="BF94" s="63">
        <v>0.14599999999999999</v>
      </c>
      <c r="BG94" s="63">
        <v>5.5</v>
      </c>
      <c r="BH94" s="63">
        <v>16</v>
      </c>
      <c r="BI94" s="63">
        <v>38.9</v>
      </c>
      <c r="BJ94" s="63">
        <v>84</v>
      </c>
      <c r="BK94" s="63">
        <v>323</v>
      </c>
      <c r="BL94" s="63">
        <v>81.894000000000005</v>
      </c>
      <c r="BM94" s="63">
        <v>3.01</v>
      </c>
      <c r="BN94" s="63">
        <v>0.02</v>
      </c>
      <c r="BO94" s="63">
        <v>3.14</v>
      </c>
      <c r="BP94" s="63">
        <v>1.67</v>
      </c>
      <c r="BQ94" s="63">
        <v>0.8</v>
      </c>
      <c r="BR94" s="63">
        <v>1.71</v>
      </c>
      <c r="BS94" s="63">
        <v>0.13</v>
      </c>
      <c r="BT94" s="63">
        <v>189</v>
      </c>
      <c r="BU94" s="63">
        <v>2.54</v>
      </c>
      <c r="BV94" s="63">
        <v>2.93</v>
      </c>
      <c r="BW94" s="116">
        <f t="shared" si="24"/>
        <v>0.86689419795221845</v>
      </c>
      <c r="BX94" s="116">
        <f t="shared" si="25"/>
        <v>64.505119453924905</v>
      </c>
      <c r="BY94" s="63">
        <v>13.8</v>
      </c>
      <c r="BZ94" s="63">
        <v>16.7</v>
      </c>
      <c r="CA94" s="62">
        <v>1</v>
      </c>
      <c r="CB94" s="62">
        <v>2</v>
      </c>
      <c r="CC94" s="62">
        <v>1</v>
      </c>
      <c r="CD94" s="62">
        <v>1</v>
      </c>
      <c r="CE94" s="62">
        <v>1</v>
      </c>
      <c r="CF94" s="62">
        <v>1</v>
      </c>
      <c r="CG94" s="62">
        <v>1</v>
      </c>
      <c r="CH94" s="62">
        <v>1</v>
      </c>
      <c r="CI94" s="62">
        <v>2</v>
      </c>
      <c r="CJ94" s="62">
        <v>2</v>
      </c>
      <c r="CK94" s="75">
        <v>2019.7</v>
      </c>
      <c r="CL94" s="138">
        <v>0</v>
      </c>
      <c r="CM94" s="72">
        <v>7.37</v>
      </c>
      <c r="CN94" s="63">
        <v>391</v>
      </c>
      <c r="CO94" s="63">
        <v>2.23</v>
      </c>
      <c r="CP94" s="63">
        <v>0.18</v>
      </c>
      <c r="CQ94" s="63">
        <v>9</v>
      </c>
      <c r="CR94" s="63">
        <v>38</v>
      </c>
      <c r="CS94" s="63">
        <v>46.5</v>
      </c>
      <c r="CT94" s="63">
        <v>94</v>
      </c>
      <c r="CU94" s="63">
        <v>423</v>
      </c>
      <c r="CV94" s="63">
        <v>70.484999999999999</v>
      </c>
      <c r="CW94" s="63">
        <v>2</v>
      </c>
      <c r="CX94" s="63">
        <v>8.4000000000000005E-2</v>
      </c>
      <c r="CY94" s="63">
        <v>2.7</v>
      </c>
      <c r="CZ94" s="63">
        <v>3.58</v>
      </c>
      <c r="DA94" s="63">
        <v>0.72</v>
      </c>
      <c r="DB94" s="63">
        <v>1.1299999999999999</v>
      </c>
      <c r="DC94" s="63">
        <v>8.3000000000000004E-2</v>
      </c>
      <c r="DD94" s="63">
        <v>207</v>
      </c>
      <c r="DE94" s="63">
        <v>4.78</v>
      </c>
      <c r="DF94" s="63">
        <v>2.96</v>
      </c>
      <c r="DG94" s="116">
        <f t="shared" si="26"/>
        <v>1.6148648648648649</v>
      </c>
      <c r="DH94" s="116">
        <f t="shared" si="27"/>
        <v>69.932432432432435</v>
      </c>
      <c r="DI94" s="63">
        <v>13.1</v>
      </c>
      <c r="DJ94" s="63">
        <v>17.399999999999999</v>
      </c>
    </row>
    <row r="95" spans="1:114" s="63" customFormat="1">
      <c r="A95" s="2">
        <v>0</v>
      </c>
      <c r="B95" s="59">
        <v>3139441</v>
      </c>
      <c r="C95" s="63" t="s">
        <v>22</v>
      </c>
      <c r="D95" s="62" t="s">
        <v>328</v>
      </c>
      <c r="E95" s="62" t="s">
        <v>449</v>
      </c>
      <c r="F95" s="108">
        <v>20</v>
      </c>
      <c r="G95" s="72">
        <v>2020.1</v>
      </c>
      <c r="H95" s="124">
        <v>12</v>
      </c>
      <c r="I95" s="72">
        <v>2021.1</v>
      </c>
      <c r="J95" s="6">
        <v>0</v>
      </c>
      <c r="K95" s="7">
        <v>0</v>
      </c>
      <c r="L95" s="73">
        <v>0</v>
      </c>
      <c r="M95" s="61">
        <v>1</v>
      </c>
      <c r="N95" s="6">
        <v>0</v>
      </c>
      <c r="O95" s="63" t="s">
        <v>7</v>
      </c>
      <c r="P95" s="62">
        <v>0</v>
      </c>
      <c r="Q95" s="59" t="s">
        <v>299</v>
      </c>
      <c r="R95" s="62" t="s">
        <v>331</v>
      </c>
      <c r="S95" s="62">
        <v>1</v>
      </c>
      <c r="T95">
        <v>0</v>
      </c>
      <c r="U95" s="62">
        <v>3</v>
      </c>
      <c r="V95" s="62">
        <v>16</v>
      </c>
      <c r="W95" s="63">
        <v>10</v>
      </c>
      <c r="X95" s="62">
        <v>65</v>
      </c>
      <c r="Y95" s="62">
        <v>3</v>
      </c>
      <c r="Z95" s="63">
        <v>105</v>
      </c>
      <c r="AA95" s="63">
        <v>3</v>
      </c>
      <c r="AB95" s="63">
        <v>1.32</v>
      </c>
      <c r="AC95" s="139">
        <f t="shared" si="19"/>
        <v>0.56048834628190902</v>
      </c>
      <c r="AD95" s="63">
        <v>3.2</v>
      </c>
      <c r="AE95" s="63">
        <v>2.61</v>
      </c>
      <c r="AF95" s="117">
        <f t="shared" si="17"/>
        <v>3.0033333333333334</v>
      </c>
      <c r="AG95" s="63">
        <v>2</v>
      </c>
      <c r="AH95" s="136">
        <f t="shared" si="20"/>
        <v>0.33407325194228632</v>
      </c>
      <c r="AI95" s="63">
        <v>2.2200000000000002</v>
      </c>
      <c r="AJ95" s="136">
        <f t="shared" si="28"/>
        <v>0.26082130965593775</v>
      </c>
      <c r="AK95" s="136">
        <f t="shared" si="21"/>
        <v>0.29966703662597127</v>
      </c>
      <c r="AL95" s="75">
        <v>2021.1</v>
      </c>
      <c r="AM95" s="76">
        <v>0</v>
      </c>
      <c r="AN95" s="76">
        <v>0</v>
      </c>
      <c r="AO95" s="66">
        <v>2.4700000000000002</v>
      </c>
      <c r="AP95" s="66">
        <v>3.62</v>
      </c>
      <c r="AQ95" s="66">
        <v>2.66</v>
      </c>
      <c r="AR95" s="100">
        <f t="shared" si="18"/>
        <v>3.3000000000000003</v>
      </c>
      <c r="AS95" s="103">
        <f t="shared" si="22"/>
        <v>0.25151515151515147</v>
      </c>
      <c r="AT95" s="142">
        <v>0</v>
      </c>
      <c r="AU95" s="74">
        <v>2020.1</v>
      </c>
      <c r="AV95" s="62">
        <v>47</v>
      </c>
      <c r="AW95" s="62">
        <v>1</v>
      </c>
      <c r="AX95" s="90">
        <v>0</v>
      </c>
      <c r="AY95" s="2">
        <v>0</v>
      </c>
      <c r="AZ95" s="62">
        <v>1</v>
      </c>
      <c r="BA95" s="62">
        <v>1</v>
      </c>
      <c r="BB95" s="62">
        <v>0</v>
      </c>
      <c r="BC95" s="62">
        <v>7.3</v>
      </c>
      <c r="BD95" s="63">
        <v>98.3</v>
      </c>
      <c r="BE95" s="63">
        <v>2.1800000000000002</v>
      </c>
      <c r="BF95" s="63">
        <v>0.02</v>
      </c>
      <c r="BG95" s="63">
        <v>11.9</v>
      </c>
      <c r="BH95" s="63">
        <v>55</v>
      </c>
      <c r="BI95" s="63">
        <v>44.66</v>
      </c>
      <c r="BJ95" s="63">
        <v>70</v>
      </c>
      <c r="BK95" s="63">
        <v>279</v>
      </c>
      <c r="BL95" s="63">
        <v>106.828</v>
      </c>
      <c r="BM95" s="63">
        <v>0.8</v>
      </c>
      <c r="BN95" s="63">
        <v>0.02</v>
      </c>
      <c r="BO95" s="63">
        <v>3.19</v>
      </c>
      <c r="BP95" s="63">
        <v>2.5099999999999998</v>
      </c>
      <c r="BQ95" s="63">
        <v>1.1299999999999999</v>
      </c>
      <c r="BR95" s="63">
        <v>1.7</v>
      </c>
      <c r="BS95" s="63">
        <v>0.3</v>
      </c>
      <c r="BT95" s="63">
        <v>138</v>
      </c>
      <c r="BU95" s="63">
        <v>2.83</v>
      </c>
      <c r="BV95" s="63">
        <v>2.15</v>
      </c>
      <c r="BW95" s="116">
        <f t="shared" si="24"/>
        <v>1.316279069767442</v>
      </c>
      <c r="BX95" s="116">
        <f t="shared" si="25"/>
        <v>64.186046511627907</v>
      </c>
      <c r="BY95" s="63">
        <v>13.25</v>
      </c>
      <c r="BZ95" s="63">
        <v>17.29</v>
      </c>
      <c r="CA95" s="62">
        <v>1</v>
      </c>
      <c r="CB95" s="62">
        <v>2</v>
      </c>
      <c r="CC95" s="62">
        <v>1</v>
      </c>
      <c r="CD95" s="62">
        <v>0</v>
      </c>
      <c r="CE95" s="62">
        <v>1</v>
      </c>
      <c r="CF95" s="62">
        <v>1</v>
      </c>
      <c r="CG95" s="62">
        <v>1</v>
      </c>
      <c r="CH95" s="62">
        <v>1</v>
      </c>
      <c r="CI95" s="62">
        <v>2</v>
      </c>
      <c r="CJ95" s="62">
        <v>2</v>
      </c>
      <c r="CK95" s="75">
        <v>2021.1</v>
      </c>
      <c r="CL95" s="138">
        <v>0</v>
      </c>
      <c r="CM95" s="72">
        <v>6.4</v>
      </c>
      <c r="CN95" s="63">
        <v>122</v>
      </c>
      <c r="CO95" s="63">
        <v>1.97</v>
      </c>
      <c r="CP95" s="63">
        <v>0.19</v>
      </c>
      <c r="CQ95" s="63">
        <v>15.3</v>
      </c>
      <c r="CR95" s="63">
        <v>22</v>
      </c>
      <c r="CS95" s="63">
        <v>41.8</v>
      </c>
      <c r="CT95" s="63">
        <v>79</v>
      </c>
      <c r="CU95" s="63">
        <v>297</v>
      </c>
      <c r="CV95" s="63">
        <v>100.935</v>
      </c>
      <c r="CW95" s="63">
        <v>0.91</v>
      </c>
      <c r="CX95" s="63">
        <v>0.03</v>
      </c>
      <c r="CY95" s="63">
        <v>2.72</v>
      </c>
      <c r="CZ95" s="63">
        <v>1.21</v>
      </c>
      <c r="DA95" s="63">
        <v>1.1200000000000001</v>
      </c>
      <c r="DB95" s="63">
        <v>1.29</v>
      </c>
      <c r="DC95" s="63">
        <v>0.23300000000000001</v>
      </c>
      <c r="DD95" s="63">
        <v>113</v>
      </c>
      <c r="DE95" s="63">
        <v>3.19</v>
      </c>
      <c r="DF95" s="63">
        <v>2.0699999999999998</v>
      </c>
      <c r="DG95" s="116">
        <f t="shared" si="26"/>
        <v>1.5410628019323673</v>
      </c>
      <c r="DH95" s="116">
        <f t="shared" si="27"/>
        <v>54.589371980676333</v>
      </c>
      <c r="DI95" s="63">
        <v>14</v>
      </c>
      <c r="DJ95" s="63">
        <v>17.2</v>
      </c>
    </row>
    <row r="96" spans="1:114" s="63" customFormat="1">
      <c r="A96" s="2">
        <v>0</v>
      </c>
      <c r="B96" s="17">
        <v>3569247</v>
      </c>
      <c r="C96" s="18" t="s">
        <v>176</v>
      </c>
      <c r="D96" s="21">
        <v>2</v>
      </c>
      <c r="E96" s="21" t="s">
        <v>523</v>
      </c>
      <c r="F96" s="111">
        <v>12</v>
      </c>
      <c r="G96" s="72">
        <v>2020.04</v>
      </c>
      <c r="H96" s="122">
        <v>3</v>
      </c>
      <c r="I96" s="36">
        <v>2020.07</v>
      </c>
      <c r="J96" s="6">
        <v>0</v>
      </c>
      <c r="K96" s="20">
        <v>1</v>
      </c>
      <c r="L96" s="73">
        <v>0</v>
      </c>
      <c r="M96" s="6">
        <v>0</v>
      </c>
      <c r="N96" s="6">
        <v>0</v>
      </c>
      <c r="O96" s="18" t="s">
        <v>9</v>
      </c>
      <c r="P96" s="62">
        <v>0</v>
      </c>
      <c r="Q96" s="17" t="s">
        <v>524</v>
      </c>
      <c r="R96" s="21" t="s">
        <v>299</v>
      </c>
      <c r="S96">
        <v>0</v>
      </c>
      <c r="T96">
        <v>0</v>
      </c>
      <c r="U96" s="21">
        <v>3</v>
      </c>
      <c r="V96" s="21">
        <v>26</v>
      </c>
      <c r="W96" s="18">
        <v>8</v>
      </c>
      <c r="X96" s="21">
        <v>70</v>
      </c>
      <c r="Y96" s="21">
        <v>2</v>
      </c>
      <c r="Z96" s="18">
        <v>45</v>
      </c>
      <c r="AA96" s="18">
        <v>3</v>
      </c>
      <c r="AB96" s="18">
        <v>1.06</v>
      </c>
      <c r="AC96" s="139">
        <f t="shared" si="19"/>
        <v>0.56557377049180324</v>
      </c>
      <c r="AD96" s="18">
        <v>2.66</v>
      </c>
      <c r="AE96" s="18">
        <v>2</v>
      </c>
      <c r="AF96" s="117">
        <f t="shared" si="17"/>
        <v>2.44</v>
      </c>
      <c r="AG96" s="18">
        <v>1.91</v>
      </c>
      <c r="AH96" s="136">
        <f t="shared" si="20"/>
        <v>0.21721311475409832</v>
      </c>
      <c r="AI96" s="18">
        <v>1.91</v>
      </c>
      <c r="AJ96" s="136">
        <f t="shared" si="28"/>
        <v>0.21721311475409832</v>
      </c>
      <c r="AK96" s="136">
        <f t="shared" si="21"/>
        <v>0.34836065573770492</v>
      </c>
      <c r="AL96" s="46">
        <v>2020.07</v>
      </c>
      <c r="AM96" s="76">
        <v>0</v>
      </c>
      <c r="AN96" s="76">
        <v>0</v>
      </c>
      <c r="AO96" s="76">
        <v>2.0699999999999998</v>
      </c>
      <c r="AP96" s="76">
        <v>2.81</v>
      </c>
      <c r="AQ96" s="76">
        <v>2.12</v>
      </c>
      <c r="AR96" s="100">
        <f t="shared" si="18"/>
        <v>2.58</v>
      </c>
      <c r="AS96" s="103">
        <f t="shared" si="22"/>
        <v>0.19767441860465129</v>
      </c>
      <c r="AT96" s="142">
        <v>0</v>
      </c>
      <c r="AU96" s="55">
        <v>2020.04</v>
      </c>
      <c r="AV96" s="18">
        <v>66</v>
      </c>
      <c r="AW96" s="18">
        <v>1</v>
      </c>
      <c r="AX96" s="90">
        <v>0</v>
      </c>
      <c r="AY96" s="2">
        <v>0</v>
      </c>
      <c r="AZ96" s="18">
        <v>1</v>
      </c>
      <c r="BA96" s="18">
        <v>1</v>
      </c>
      <c r="BB96" s="62">
        <v>0</v>
      </c>
      <c r="BC96" s="18">
        <v>7</v>
      </c>
      <c r="BD96" s="18">
        <v>882.9</v>
      </c>
      <c r="BE96" s="18">
        <v>3.02</v>
      </c>
      <c r="BF96" s="18">
        <v>0.27</v>
      </c>
      <c r="BG96" s="18">
        <v>6.9</v>
      </c>
      <c r="BH96" s="18">
        <v>23</v>
      </c>
      <c r="BI96" s="18">
        <v>41.9</v>
      </c>
      <c r="BJ96" s="18">
        <v>65</v>
      </c>
      <c r="BK96" s="18">
        <v>278</v>
      </c>
      <c r="BL96" s="18">
        <v>96.370999999999995</v>
      </c>
      <c r="BM96" s="18">
        <v>0.43</v>
      </c>
      <c r="BN96" s="18">
        <v>0.03</v>
      </c>
      <c r="BO96" s="18">
        <v>3.19</v>
      </c>
      <c r="BP96" s="18">
        <v>1.44</v>
      </c>
      <c r="BQ96" s="18">
        <v>0.92</v>
      </c>
      <c r="BR96" s="18">
        <v>1.88</v>
      </c>
      <c r="BS96" s="18">
        <v>0.3</v>
      </c>
      <c r="BT96" s="18">
        <v>186</v>
      </c>
      <c r="BU96" s="18">
        <v>9.91</v>
      </c>
      <c r="BV96" s="18">
        <v>1.06</v>
      </c>
      <c r="BW96" s="116">
        <f t="shared" si="24"/>
        <v>9.3490566037735849</v>
      </c>
      <c r="BX96" s="116">
        <f t="shared" si="25"/>
        <v>175.47169811320754</v>
      </c>
      <c r="BY96" s="18">
        <v>13.4</v>
      </c>
      <c r="BZ96" s="18">
        <v>16.100000000000001</v>
      </c>
      <c r="CA96" s="21">
        <v>1</v>
      </c>
      <c r="CB96" s="21">
        <v>2</v>
      </c>
      <c r="CC96" s="21">
        <v>1</v>
      </c>
      <c r="CD96" s="21">
        <v>1</v>
      </c>
      <c r="CE96" s="21">
        <v>1</v>
      </c>
      <c r="CF96" s="21">
        <v>0</v>
      </c>
      <c r="CG96" s="21">
        <v>1</v>
      </c>
      <c r="CH96" s="21">
        <v>1</v>
      </c>
      <c r="CI96" s="21">
        <v>2</v>
      </c>
      <c r="CJ96" s="21">
        <v>2</v>
      </c>
      <c r="CK96" s="46">
        <v>2020.07</v>
      </c>
      <c r="CL96" s="138">
        <v>0</v>
      </c>
      <c r="CM96" s="36">
        <v>6.3</v>
      </c>
      <c r="CN96" s="18">
        <v>106.5</v>
      </c>
      <c r="CO96" s="18">
        <v>2.8</v>
      </c>
      <c r="CP96" s="18">
        <v>0.02</v>
      </c>
      <c r="CQ96" s="18">
        <v>8.8000000000000007</v>
      </c>
      <c r="CR96" s="18">
        <v>20</v>
      </c>
      <c r="CS96" s="18">
        <v>48.7</v>
      </c>
      <c r="CT96" s="18">
        <v>100</v>
      </c>
      <c r="CU96" s="18">
        <v>326</v>
      </c>
      <c r="CV96" s="18">
        <v>67.268000000000001</v>
      </c>
      <c r="CW96" s="18">
        <v>1.3</v>
      </c>
      <c r="CX96" s="18">
        <v>0.03</v>
      </c>
      <c r="CY96" s="18">
        <v>3.3</v>
      </c>
      <c r="CZ96" s="18">
        <v>1.48</v>
      </c>
      <c r="DA96" s="18">
        <v>1.04</v>
      </c>
      <c r="DB96" s="18">
        <v>1.82</v>
      </c>
      <c r="DC96" s="18">
        <v>0.2</v>
      </c>
      <c r="DD96" s="18">
        <v>185</v>
      </c>
      <c r="DE96" s="18">
        <v>3.65</v>
      </c>
      <c r="DF96" s="18">
        <v>1.01</v>
      </c>
      <c r="DG96" s="116">
        <f t="shared" si="26"/>
        <v>3.613861386138614</v>
      </c>
      <c r="DH96" s="116">
        <f t="shared" si="27"/>
        <v>183.16831683168317</v>
      </c>
      <c r="DI96" s="18">
        <v>12.9</v>
      </c>
      <c r="DJ96" s="18">
        <v>16</v>
      </c>
    </row>
    <row r="97" spans="1:114" s="63" customFormat="1">
      <c r="A97" s="2">
        <v>0</v>
      </c>
      <c r="B97" s="59">
        <v>2587407</v>
      </c>
      <c r="C97" s="63" t="s">
        <v>13</v>
      </c>
      <c r="D97" s="62">
        <v>2</v>
      </c>
      <c r="E97" s="62">
        <v>2013</v>
      </c>
      <c r="F97" s="108">
        <v>7</v>
      </c>
      <c r="G97" s="72">
        <v>2020.7</v>
      </c>
      <c r="H97" s="124">
        <v>3</v>
      </c>
      <c r="I97" s="72" t="s">
        <v>15</v>
      </c>
      <c r="J97" s="6">
        <v>0</v>
      </c>
      <c r="K97" s="7">
        <v>0</v>
      </c>
      <c r="L97" s="61">
        <v>1</v>
      </c>
      <c r="M97" s="6">
        <v>0</v>
      </c>
      <c r="N97" s="6">
        <v>0</v>
      </c>
      <c r="O97" s="63" t="s">
        <v>14</v>
      </c>
      <c r="P97" s="62">
        <v>0</v>
      </c>
      <c r="Q97" s="59" t="s">
        <v>395</v>
      </c>
      <c r="R97" s="63" t="s">
        <v>447</v>
      </c>
      <c r="S97" s="62">
        <v>1</v>
      </c>
      <c r="T97">
        <v>0</v>
      </c>
      <c r="U97" s="62">
        <v>3</v>
      </c>
      <c r="V97" s="62">
        <v>20</v>
      </c>
      <c r="W97" s="63">
        <v>10</v>
      </c>
      <c r="X97" s="62">
        <v>60</v>
      </c>
      <c r="Y97" s="62">
        <v>1</v>
      </c>
      <c r="Z97" s="63">
        <v>25</v>
      </c>
      <c r="AA97" s="63">
        <v>2.81</v>
      </c>
      <c r="AB97" s="63">
        <v>0.6</v>
      </c>
      <c r="AC97" s="139">
        <f t="shared" si="19"/>
        <v>0.77777777777777779</v>
      </c>
      <c r="AD97" s="63">
        <v>2.7</v>
      </c>
      <c r="AE97" s="63">
        <v>2.7</v>
      </c>
      <c r="AF97" s="117">
        <f t="shared" si="17"/>
        <v>2.7</v>
      </c>
      <c r="AG97" s="63">
        <v>2</v>
      </c>
      <c r="AH97" s="136">
        <f t="shared" si="20"/>
        <v>0.2592592592592593</v>
      </c>
      <c r="AI97" s="63">
        <v>2.1800000000000002</v>
      </c>
      <c r="AJ97" s="136">
        <f t="shared" si="28"/>
        <v>0.19259259259259254</v>
      </c>
      <c r="AK97" s="136">
        <f t="shared" si="21"/>
        <v>0.58518518518518525</v>
      </c>
      <c r="AL97" s="75" t="s">
        <v>15</v>
      </c>
      <c r="AM97" s="76">
        <v>0</v>
      </c>
      <c r="AN97" s="76">
        <v>0</v>
      </c>
      <c r="AO97" s="66">
        <v>1.93</v>
      </c>
      <c r="AP97" s="66">
        <v>2.5</v>
      </c>
      <c r="AQ97" s="66">
        <v>2.35</v>
      </c>
      <c r="AR97" s="100">
        <f t="shared" si="18"/>
        <v>2.4500000000000002</v>
      </c>
      <c r="AS97" s="103">
        <f t="shared" si="22"/>
        <v>0.21224489795918378</v>
      </c>
      <c r="AT97" s="142">
        <f t="shared" si="23"/>
        <v>0.25000000000000022</v>
      </c>
      <c r="AU97" s="74">
        <v>2020.7</v>
      </c>
      <c r="AV97" s="62">
        <v>66</v>
      </c>
      <c r="AW97" s="62">
        <v>1</v>
      </c>
      <c r="AX97" s="90">
        <v>0</v>
      </c>
      <c r="AY97" s="2">
        <v>0</v>
      </c>
      <c r="AZ97" s="62">
        <v>1</v>
      </c>
      <c r="BA97" s="62">
        <v>1</v>
      </c>
      <c r="BB97" s="62">
        <v>0</v>
      </c>
      <c r="BC97" s="62">
        <v>6.9</v>
      </c>
      <c r="BD97" s="63">
        <v>17.100000000000001</v>
      </c>
      <c r="BE97" s="63">
        <v>2.34</v>
      </c>
      <c r="BF97" s="63">
        <v>0.09</v>
      </c>
      <c r="BG97" s="63">
        <v>10.199999999999999</v>
      </c>
      <c r="BH97" s="63">
        <v>23</v>
      </c>
      <c r="BI97" s="63">
        <v>43.7</v>
      </c>
      <c r="BJ97" s="63">
        <v>59</v>
      </c>
      <c r="BK97" s="63">
        <v>241</v>
      </c>
      <c r="BL97" s="63">
        <v>100.285</v>
      </c>
      <c r="BM97" s="63">
        <v>0.68</v>
      </c>
      <c r="BN97" s="63">
        <v>3.4000000000000002E-2</v>
      </c>
      <c r="BO97" s="63">
        <v>4.24</v>
      </c>
      <c r="BP97" s="63">
        <v>1.55</v>
      </c>
      <c r="BQ97" s="63">
        <v>1.17</v>
      </c>
      <c r="BR97" s="63">
        <v>2.7</v>
      </c>
      <c r="BS97" s="63">
        <v>0.3</v>
      </c>
      <c r="BT97" s="63">
        <v>180</v>
      </c>
      <c r="BU97" s="63">
        <v>3.44</v>
      </c>
      <c r="BV97" s="63">
        <v>2.12</v>
      </c>
      <c r="BW97" s="116">
        <f t="shared" si="24"/>
        <v>1.6226415094339621</v>
      </c>
      <c r="BX97" s="116">
        <f t="shared" si="25"/>
        <v>84.905660377358487</v>
      </c>
      <c r="BY97" s="63">
        <v>14</v>
      </c>
      <c r="BZ97" s="63">
        <v>16.8</v>
      </c>
      <c r="CA97" s="62">
        <v>1</v>
      </c>
      <c r="CB97" s="62">
        <v>1</v>
      </c>
      <c r="CC97" s="62">
        <v>2</v>
      </c>
      <c r="CD97" s="62">
        <v>1</v>
      </c>
      <c r="CE97" s="2">
        <v>0</v>
      </c>
      <c r="CF97" s="62">
        <v>1</v>
      </c>
      <c r="CG97" s="83">
        <v>0</v>
      </c>
      <c r="CH97" s="62">
        <v>1</v>
      </c>
      <c r="CI97" s="62">
        <v>2</v>
      </c>
      <c r="CJ97" s="62">
        <v>2</v>
      </c>
      <c r="CK97" s="75" t="s">
        <v>15</v>
      </c>
      <c r="CL97" s="138">
        <v>0</v>
      </c>
      <c r="CM97" s="72">
        <v>72</v>
      </c>
      <c r="CN97" s="63">
        <v>16.5</v>
      </c>
      <c r="CO97" s="63">
        <v>2.52</v>
      </c>
      <c r="CP97" s="63">
        <v>0.08</v>
      </c>
      <c r="CQ97" s="63">
        <v>6.1</v>
      </c>
      <c r="CR97" s="63">
        <v>14</v>
      </c>
      <c r="CS97" s="63">
        <v>39.799999999999997</v>
      </c>
      <c r="CT97" s="63">
        <v>52</v>
      </c>
      <c r="CU97" s="63">
        <v>278</v>
      </c>
      <c r="CV97" s="63">
        <v>105.63800000000001</v>
      </c>
      <c r="CW97" s="63">
        <v>0.75</v>
      </c>
      <c r="CX97" s="63">
        <v>0.02</v>
      </c>
      <c r="CY97" s="63">
        <v>3.13</v>
      </c>
      <c r="CZ97" s="63">
        <v>1.83</v>
      </c>
      <c r="DA97" s="63">
        <v>0.77</v>
      </c>
      <c r="DB97" s="63">
        <v>1.96</v>
      </c>
      <c r="DC97" s="63">
        <v>0.18</v>
      </c>
      <c r="DD97" s="63">
        <v>184</v>
      </c>
      <c r="DE97" s="63">
        <v>3.05</v>
      </c>
      <c r="DF97" s="63">
        <v>1.53</v>
      </c>
      <c r="DG97" s="116">
        <f t="shared" si="26"/>
        <v>1.9934640522875815</v>
      </c>
      <c r="DH97" s="116">
        <f t="shared" si="27"/>
        <v>120.26143790849673</v>
      </c>
      <c r="DI97" s="63">
        <v>12.5</v>
      </c>
      <c r="DJ97" s="63">
        <v>16.5</v>
      </c>
    </row>
    <row r="98" spans="1:114" s="63" customFormat="1">
      <c r="A98" s="2">
        <v>0</v>
      </c>
      <c r="B98" s="59">
        <v>1406593</v>
      </c>
      <c r="C98" s="63" t="s">
        <v>104</v>
      </c>
      <c r="D98" s="62" t="s">
        <v>396</v>
      </c>
      <c r="E98" s="62" t="s">
        <v>486</v>
      </c>
      <c r="F98" s="108">
        <v>17</v>
      </c>
      <c r="G98" s="72">
        <v>2020.11</v>
      </c>
      <c r="H98" s="124">
        <v>15</v>
      </c>
      <c r="I98" s="72">
        <v>2022.2</v>
      </c>
      <c r="J98" s="6">
        <v>0</v>
      </c>
      <c r="K98" s="73">
        <v>1</v>
      </c>
      <c r="L98" s="73">
        <v>0</v>
      </c>
      <c r="M98" s="6">
        <v>0</v>
      </c>
      <c r="N98" s="6">
        <v>0</v>
      </c>
      <c r="O98" s="63" t="s">
        <v>105</v>
      </c>
      <c r="P98" s="62">
        <v>0</v>
      </c>
      <c r="Q98" s="59" t="s">
        <v>487</v>
      </c>
      <c r="R98" s="62" t="s">
        <v>299</v>
      </c>
      <c r="S98">
        <v>0</v>
      </c>
      <c r="T98">
        <v>0</v>
      </c>
      <c r="U98" s="62">
        <v>4</v>
      </c>
      <c r="V98" s="62">
        <v>20</v>
      </c>
      <c r="W98" s="63">
        <v>10</v>
      </c>
      <c r="X98" s="62">
        <v>60</v>
      </c>
      <c r="Y98" s="83">
        <v>2</v>
      </c>
      <c r="Z98" s="63">
        <v>53</v>
      </c>
      <c r="AA98" s="63">
        <v>3.375</v>
      </c>
      <c r="AB98" s="63">
        <v>0.1</v>
      </c>
      <c r="AC98" s="139">
        <f t="shared" si="19"/>
        <v>0.95454545454545459</v>
      </c>
      <c r="AD98" s="63">
        <v>2.2000000000000002</v>
      </c>
      <c r="AE98" s="63">
        <v>2.2000000000000002</v>
      </c>
      <c r="AF98" s="117">
        <f t="shared" ref="AF98:AF129" si="29">AD98*2/3+AE98*1/3</f>
        <v>2.2000000000000002</v>
      </c>
      <c r="AG98" s="63">
        <v>1.71</v>
      </c>
      <c r="AH98" s="136">
        <f t="shared" si="20"/>
        <v>0.22272727272727277</v>
      </c>
      <c r="AI98" s="63">
        <v>1.78</v>
      </c>
      <c r="AJ98" s="136">
        <f t="shared" si="28"/>
        <v>0.19090909090909092</v>
      </c>
      <c r="AK98" s="136">
        <f t="shared" si="21"/>
        <v>0.76363636363636367</v>
      </c>
      <c r="AL98" s="75">
        <v>2022.2</v>
      </c>
      <c r="AM98" s="76">
        <v>0</v>
      </c>
      <c r="AN98" s="76">
        <v>0</v>
      </c>
      <c r="AO98" s="66">
        <v>1.91</v>
      </c>
      <c r="AP98" s="66">
        <v>2.75</v>
      </c>
      <c r="AQ98" s="66">
        <v>2.41</v>
      </c>
      <c r="AR98" s="100">
        <f t="shared" ref="AR98:AR129" si="30">AP98*2/3+AQ98*1/3</f>
        <v>2.6366666666666667</v>
      </c>
      <c r="AS98" s="103">
        <f t="shared" si="22"/>
        <v>0.2756005056890013</v>
      </c>
      <c r="AT98" s="142">
        <v>0</v>
      </c>
      <c r="AU98" s="74">
        <v>2020.11</v>
      </c>
      <c r="AV98" s="62">
        <v>70</v>
      </c>
      <c r="AW98" s="62">
        <v>1</v>
      </c>
      <c r="AX98" s="90">
        <v>0</v>
      </c>
      <c r="AY98" s="2">
        <v>0</v>
      </c>
      <c r="AZ98" s="73">
        <v>1</v>
      </c>
      <c r="BA98" s="73">
        <v>1</v>
      </c>
      <c r="BB98" s="62">
        <v>0</v>
      </c>
      <c r="BC98" s="62">
        <v>6.3</v>
      </c>
      <c r="BD98" s="63">
        <v>40.229999999999997</v>
      </c>
      <c r="BE98" s="63">
        <v>2.14</v>
      </c>
      <c r="BF98" s="63">
        <v>0.03</v>
      </c>
      <c r="BG98" s="63">
        <v>17.7</v>
      </c>
      <c r="BH98" s="63">
        <v>20</v>
      </c>
      <c r="BI98" s="63">
        <v>46.6</v>
      </c>
      <c r="BJ98" s="63">
        <v>84.3</v>
      </c>
      <c r="BK98" s="63">
        <v>310</v>
      </c>
      <c r="BL98" s="63">
        <v>80.97</v>
      </c>
      <c r="BM98" s="63">
        <v>0.37</v>
      </c>
      <c r="BN98" s="63">
        <v>0.02</v>
      </c>
      <c r="BO98" s="63">
        <v>1.83</v>
      </c>
      <c r="BP98" s="63">
        <v>0.78</v>
      </c>
      <c r="BQ98" s="63">
        <v>0.68</v>
      </c>
      <c r="BR98" s="63">
        <v>0.37</v>
      </c>
      <c r="BS98" s="63">
        <v>0.3</v>
      </c>
      <c r="BT98" s="63">
        <v>154</v>
      </c>
      <c r="BU98" s="63">
        <v>2.79</v>
      </c>
      <c r="BV98" s="63">
        <v>1.9</v>
      </c>
      <c r="BW98" s="116">
        <f t="shared" si="24"/>
        <v>1.4684210526315791</v>
      </c>
      <c r="BX98" s="116">
        <f t="shared" si="25"/>
        <v>81.05263157894737</v>
      </c>
      <c r="BY98" s="63">
        <v>15.8</v>
      </c>
      <c r="BZ98" s="63">
        <v>16.2</v>
      </c>
      <c r="CA98" s="83">
        <v>1</v>
      </c>
      <c r="CB98" s="83">
        <v>1</v>
      </c>
      <c r="CC98" s="83">
        <v>2</v>
      </c>
      <c r="CD98" s="83">
        <v>1</v>
      </c>
      <c r="CE98" s="83">
        <v>1</v>
      </c>
      <c r="CF98" s="21">
        <v>0</v>
      </c>
      <c r="CG98" s="83">
        <v>0</v>
      </c>
      <c r="CH98" s="83">
        <v>1</v>
      </c>
      <c r="CI98" s="83">
        <v>2</v>
      </c>
      <c r="CJ98" s="83">
        <v>2</v>
      </c>
      <c r="CK98" s="75">
        <v>2022.2</v>
      </c>
      <c r="CL98" s="138">
        <v>0</v>
      </c>
      <c r="CM98" s="72">
        <v>7.3</v>
      </c>
      <c r="CN98" s="63">
        <v>56.6</v>
      </c>
      <c r="CO98" s="63">
        <v>2.2599999999999998</v>
      </c>
      <c r="CP98" s="63">
        <v>0.04</v>
      </c>
      <c r="CQ98" s="63">
        <v>11.73</v>
      </c>
      <c r="CR98" s="63">
        <v>18</v>
      </c>
      <c r="CS98" s="63">
        <v>42.6</v>
      </c>
      <c r="CT98" s="63">
        <v>101</v>
      </c>
      <c r="CU98" s="63">
        <v>341</v>
      </c>
      <c r="CV98" s="63">
        <v>64.17</v>
      </c>
      <c r="CW98" s="63">
        <v>5</v>
      </c>
      <c r="CX98" s="63">
        <v>0.03</v>
      </c>
      <c r="CY98" s="63">
        <v>1.97</v>
      </c>
      <c r="CZ98" s="63">
        <v>2.06</v>
      </c>
      <c r="DA98" s="63">
        <v>0.65</v>
      </c>
      <c r="DB98" s="63">
        <v>0.73</v>
      </c>
      <c r="DC98" s="63">
        <v>7.9000000000000001E-2</v>
      </c>
      <c r="DD98" s="63">
        <v>167</v>
      </c>
      <c r="DE98" s="63">
        <v>3.52</v>
      </c>
      <c r="DF98" s="63">
        <v>2.06</v>
      </c>
      <c r="DG98" s="116">
        <f t="shared" si="26"/>
        <v>1.7087378640776698</v>
      </c>
      <c r="DH98" s="116">
        <f t="shared" si="27"/>
        <v>81.067961165048544</v>
      </c>
      <c r="DI98" s="63">
        <v>14.7</v>
      </c>
      <c r="DJ98" s="63">
        <v>16.100000000000001</v>
      </c>
    </row>
    <row r="99" spans="1:114" s="63" customFormat="1">
      <c r="A99" s="2">
        <v>0</v>
      </c>
      <c r="B99" s="17">
        <v>3383666</v>
      </c>
      <c r="C99" s="18" t="s">
        <v>243</v>
      </c>
      <c r="D99" s="21">
        <v>2</v>
      </c>
      <c r="E99" s="21">
        <v>2017</v>
      </c>
      <c r="F99" s="111" t="s">
        <v>592</v>
      </c>
      <c r="G99" s="66" t="s">
        <v>244</v>
      </c>
      <c r="H99" s="122">
        <v>9</v>
      </c>
      <c r="I99" s="76" t="s">
        <v>245</v>
      </c>
      <c r="J99" s="6">
        <v>0</v>
      </c>
      <c r="K99" s="7">
        <v>0</v>
      </c>
      <c r="L99" s="73">
        <v>0</v>
      </c>
      <c r="M99" s="19">
        <v>1</v>
      </c>
      <c r="N99" s="6">
        <v>0</v>
      </c>
      <c r="O99" s="18" t="s">
        <v>17</v>
      </c>
      <c r="P99" s="62">
        <v>0</v>
      </c>
      <c r="Q99" s="17" t="s">
        <v>444</v>
      </c>
      <c r="R99" s="18" t="s">
        <v>299</v>
      </c>
      <c r="S99">
        <v>0</v>
      </c>
      <c r="T99">
        <v>0</v>
      </c>
      <c r="U99" s="21">
        <v>2.75</v>
      </c>
      <c r="V99" s="21">
        <v>30</v>
      </c>
      <c r="W99" s="18">
        <v>8</v>
      </c>
      <c r="X99" s="21">
        <v>45</v>
      </c>
      <c r="Y99" s="21">
        <v>2</v>
      </c>
      <c r="Z99" s="18">
        <v>55</v>
      </c>
      <c r="AA99" s="18">
        <v>2.9</v>
      </c>
      <c r="AB99" s="21">
        <v>1.01</v>
      </c>
      <c r="AC99" s="139">
        <f t="shared" si="19"/>
        <v>0.54843517138599096</v>
      </c>
      <c r="AD99" s="18">
        <v>2.23</v>
      </c>
      <c r="AE99" s="18">
        <v>2.25</v>
      </c>
      <c r="AF99" s="117">
        <f t="shared" si="29"/>
        <v>2.2366666666666664</v>
      </c>
      <c r="AG99" s="18">
        <v>1.36</v>
      </c>
      <c r="AH99" s="136">
        <f t="shared" ref="AH99:AH130" si="31">1-(AG99/AF99)</f>
        <v>0.39195230998509678</v>
      </c>
      <c r="AI99" s="18">
        <v>1.66</v>
      </c>
      <c r="AJ99" s="136">
        <f t="shared" si="28"/>
        <v>0.25782414307004464</v>
      </c>
      <c r="AK99" s="136">
        <f t="shared" si="21"/>
        <v>0.29061102831594632</v>
      </c>
      <c r="AL99" s="78" t="s">
        <v>245</v>
      </c>
      <c r="AM99" s="76">
        <v>0</v>
      </c>
      <c r="AN99" s="76">
        <v>0</v>
      </c>
      <c r="AO99" s="76">
        <v>1.06</v>
      </c>
      <c r="AP99" s="76">
        <v>2.1</v>
      </c>
      <c r="AQ99" s="76">
        <v>1.81</v>
      </c>
      <c r="AR99" s="100">
        <f t="shared" si="30"/>
        <v>2.0033333333333334</v>
      </c>
      <c r="AS99" s="103">
        <f t="shared" si="22"/>
        <v>0.47088186356073214</v>
      </c>
      <c r="AT99" s="142">
        <f t="shared" si="23"/>
        <v>0.59999999999999987</v>
      </c>
      <c r="AU99" s="77" t="s">
        <v>244</v>
      </c>
      <c r="AV99" s="18">
        <v>58</v>
      </c>
      <c r="AW99" s="62">
        <v>0</v>
      </c>
      <c r="AX99" s="90">
        <v>0</v>
      </c>
      <c r="AY99" s="2">
        <v>0</v>
      </c>
      <c r="AZ99" s="18">
        <v>1</v>
      </c>
      <c r="BA99" s="18">
        <v>1</v>
      </c>
      <c r="BB99" s="62">
        <v>0</v>
      </c>
      <c r="BC99" s="18">
        <v>8.64</v>
      </c>
      <c r="BD99" s="18">
        <v>223.3</v>
      </c>
      <c r="BE99" s="18">
        <v>3.29</v>
      </c>
      <c r="BF99" s="18">
        <v>0.06</v>
      </c>
      <c r="BG99" s="18">
        <v>6.1</v>
      </c>
      <c r="BH99" s="18">
        <v>17</v>
      </c>
      <c r="BI99" s="18">
        <v>43.9</v>
      </c>
      <c r="BJ99" s="18">
        <v>49</v>
      </c>
      <c r="BK99" s="18">
        <v>226</v>
      </c>
      <c r="BL99" s="18">
        <v>103.458</v>
      </c>
      <c r="BM99" s="18">
        <v>0.49</v>
      </c>
      <c r="BN99" s="18">
        <v>0.03</v>
      </c>
      <c r="BO99" s="18">
        <v>3.21</v>
      </c>
      <c r="BP99" s="18">
        <v>1.37</v>
      </c>
      <c r="BQ99" s="18">
        <v>1.23</v>
      </c>
      <c r="BR99" s="18">
        <v>1.74</v>
      </c>
      <c r="BS99" s="18">
        <v>0.2</v>
      </c>
      <c r="BT99" s="18">
        <v>206</v>
      </c>
      <c r="BU99" s="18">
        <v>4.2</v>
      </c>
      <c r="BV99" s="18">
        <v>1.48</v>
      </c>
      <c r="BW99" s="116">
        <f t="shared" si="24"/>
        <v>2.8378378378378382</v>
      </c>
      <c r="BX99" s="116">
        <f t="shared" si="25"/>
        <v>139.18918918918919</v>
      </c>
      <c r="BY99" s="18">
        <v>12.6</v>
      </c>
      <c r="BZ99" s="18">
        <v>16.600000000000001</v>
      </c>
      <c r="CA99" s="21">
        <v>1</v>
      </c>
      <c r="CB99" s="21">
        <v>1</v>
      </c>
      <c r="CC99" s="21">
        <v>2</v>
      </c>
      <c r="CD99" s="62">
        <v>0</v>
      </c>
      <c r="CE99" s="21">
        <v>1</v>
      </c>
      <c r="CF99" s="21">
        <v>0</v>
      </c>
      <c r="CG99" s="21">
        <v>1</v>
      </c>
      <c r="CH99" s="21">
        <v>1</v>
      </c>
      <c r="CI99" s="21">
        <v>2</v>
      </c>
      <c r="CJ99" s="21">
        <v>2</v>
      </c>
      <c r="CK99" s="78" t="s">
        <v>245</v>
      </c>
      <c r="CL99" s="138">
        <v>0</v>
      </c>
      <c r="CM99" s="36">
        <v>7</v>
      </c>
      <c r="CN99" s="18">
        <v>321.89999999999998</v>
      </c>
      <c r="CO99" s="18">
        <v>3.84</v>
      </c>
      <c r="CP99" s="18">
        <v>0.1</v>
      </c>
      <c r="CQ99" s="18">
        <v>6.5</v>
      </c>
      <c r="CR99" s="18">
        <v>17</v>
      </c>
      <c r="CS99" s="18">
        <v>45.3</v>
      </c>
      <c r="CT99" s="18">
        <v>49</v>
      </c>
      <c r="CU99" s="18">
        <v>301</v>
      </c>
      <c r="CV99" s="18">
        <v>102.73399999999999</v>
      </c>
      <c r="CW99" s="18">
        <v>0.84</v>
      </c>
      <c r="CX99" s="18">
        <v>0.05</v>
      </c>
      <c r="CY99" s="18">
        <v>2.39</v>
      </c>
      <c r="CZ99" s="18">
        <v>1.07</v>
      </c>
      <c r="DA99" s="18">
        <v>1.21</v>
      </c>
      <c r="DB99" s="18">
        <v>1.1000000000000001</v>
      </c>
      <c r="DC99" s="18">
        <v>0.2</v>
      </c>
      <c r="DD99" s="18">
        <v>200</v>
      </c>
      <c r="DE99" s="18">
        <v>6.17</v>
      </c>
      <c r="DF99" s="18">
        <v>1.0900000000000001</v>
      </c>
      <c r="DG99" s="116">
        <f t="shared" si="26"/>
        <v>5.6605504587155959</v>
      </c>
      <c r="DH99" s="116">
        <f t="shared" si="27"/>
        <v>183.48623853211006</v>
      </c>
      <c r="DI99" s="18">
        <v>12.5</v>
      </c>
      <c r="DJ99" s="18">
        <v>16.600000000000001</v>
      </c>
    </row>
    <row r="100" spans="1:114" s="63" customFormat="1">
      <c r="A100" s="2">
        <v>0</v>
      </c>
      <c r="B100" s="17">
        <v>3383666</v>
      </c>
      <c r="C100" s="22" t="s">
        <v>243</v>
      </c>
      <c r="D100" s="21">
        <v>2</v>
      </c>
      <c r="E100" s="21">
        <v>2017</v>
      </c>
      <c r="F100" s="111">
        <v>12</v>
      </c>
      <c r="G100" s="66" t="s">
        <v>244</v>
      </c>
      <c r="H100" s="122">
        <v>9</v>
      </c>
      <c r="I100" s="76" t="s">
        <v>442</v>
      </c>
      <c r="J100" s="6">
        <v>0</v>
      </c>
      <c r="K100" s="19">
        <v>1</v>
      </c>
      <c r="L100" s="73">
        <v>0</v>
      </c>
      <c r="M100" s="6">
        <v>0</v>
      </c>
      <c r="N100" s="6">
        <v>0</v>
      </c>
      <c r="O100" s="18" t="s">
        <v>9</v>
      </c>
      <c r="P100" s="62">
        <v>0</v>
      </c>
      <c r="Q100" s="17" t="s">
        <v>443</v>
      </c>
      <c r="R100" s="18" t="s">
        <v>299</v>
      </c>
      <c r="S100">
        <v>0</v>
      </c>
      <c r="T100">
        <v>0</v>
      </c>
      <c r="U100" s="21">
        <v>3</v>
      </c>
      <c r="V100" s="21">
        <v>30</v>
      </c>
      <c r="W100" s="18">
        <v>8</v>
      </c>
      <c r="X100" s="21">
        <v>50</v>
      </c>
      <c r="Y100" s="21">
        <v>2</v>
      </c>
      <c r="Z100" s="18">
        <v>40</v>
      </c>
      <c r="AA100" s="18">
        <v>2.65</v>
      </c>
      <c r="AB100" s="18">
        <v>1.2</v>
      </c>
      <c r="AC100" s="139">
        <f t="shared" si="19"/>
        <v>0.50752393980848154</v>
      </c>
      <c r="AD100" s="18">
        <v>2.64</v>
      </c>
      <c r="AE100" s="18">
        <v>2.0299999999999998</v>
      </c>
      <c r="AF100" s="117">
        <f t="shared" si="29"/>
        <v>2.4366666666666665</v>
      </c>
      <c r="AG100" s="18">
        <v>1.67</v>
      </c>
      <c r="AH100" s="136">
        <f t="shared" si="31"/>
        <v>0.31463748290013682</v>
      </c>
      <c r="AI100" s="18">
        <v>1.84</v>
      </c>
      <c r="AJ100" s="136">
        <f t="shared" si="28"/>
        <v>0.24487004103967158</v>
      </c>
      <c r="AK100" s="136">
        <f t="shared" si="21"/>
        <v>0.26265389876880996</v>
      </c>
      <c r="AL100" s="78" t="s">
        <v>442</v>
      </c>
      <c r="AM100" s="76">
        <v>0</v>
      </c>
      <c r="AN100" s="76">
        <v>0</v>
      </c>
      <c r="AO100" s="76">
        <v>1.1499999999999999</v>
      </c>
      <c r="AP100" s="76">
        <v>2.21</v>
      </c>
      <c r="AQ100" s="76">
        <v>2.0099999999999998</v>
      </c>
      <c r="AR100" s="100">
        <f t="shared" si="30"/>
        <v>2.1433333333333335</v>
      </c>
      <c r="AS100" s="103">
        <f t="shared" si="22"/>
        <v>0.46345256609642316</v>
      </c>
      <c r="AT100" s="142">
        <f t="shared" si="23"/>
        <v>0.69000000000000017</v>
      </c>
      <c r="AU100" s="77" t="s">
        <v>244</v>
      </c>
      <c r="AV100" s="18">
        <v>58</v>
      </c>
      <c r="AW100" s="62">
        <v>0</v>
      </c>
      <c r="AX100" s="90">
        <v>0</v>
      </c>
      <c r="AY100" s="2">
        <v>0</v>
      </c>
      <c r="AZ100" s="18">
        <v>1</v>
      </c>
      <c r="BA100" s="18">
        <v>1</v>
      </c>
      <c r="BB100" s="62">
        <v>0</v>
      </c>
      <c r="BC100" s="18">
        <v>8.64</v>
      </c>
      <c r="BD100" s="18">
        <v>223.3</v>
      </c>
      <c r="BE100" s="18">
        <v>3.29</v>
      </c>
      <c r="BF100" s="18">
        <v>0.06</v>
      </c>
      <c r="BG100" s="18">
        <v>6.1</v>
      </c>
      <c r="BH100" s="18">
        <v>17</v>
      </c>
      <c r="BI100" s="18">
        <v>43.9</v>
      </c>
      <c r="BJ100" s="18">
        <v>49</v>
      </c>
      <c r="BK100" s="18">
        <v>226</v>
      </c>
      <c r="BL100" s="18">
        <v>103.458</v>
      </c>
      <c r="BM100" s="18">
        <v>0.49</v>
      </c>
      <c r="BN100" s="18">
        <v>0.03</v>
      </c>
      <c r="BO100" s="18">
        <v>3.21</v>
      </c>
      <c r="BP100" s="18">
        <v>1.37</v>
      </c>
      <c r="BQ100" s="18">
        <v>1.23</v>
      </c>
      <c r="BR100" s="18">
        <v>1.74</v>
      </c>
      <c r="BS100" s="18">
        <v>0.2</v>
      </c>
      <c r="BT100" s="18">
        <v>206</v>
      </c>
      <c r="BU100" s="18">
        <v>4.2</v>
      </c>
      <c r="BV100" s="18">
        <v>1.48</v>
      </c>
      <c r="BW100" s="116">
        <f t="shared" si="24"/>
        <v>2.8378378378378382</v>
      </c>
      <c r="BX100" s="116">
        <f t="shared" si="25"/>
        <v>139.18918918918919</v>
      </c>
      <c r="BY100" s="18">
        <v>12.6</v>
      </c>
      <c r="BZ100" s="18">
        <v>16.600000000000001</v>
      </c>
      <c r="CA100" s="21">
        <v>1</v>
      </c>
      <c r="CB100" s="21">
        <v>1</v>
      </c>
      <c r="CC100" s="21">
        <v>2</v>
      </c>
      <c r="CD100" s="62">
        <v>0</v>
      </c>
      <c r="CE100" s="21">
        <v>1</v>
      </c>
      <c r="CF100" s="21">
        <v>0</v>
      </c>
      <c r="CG100" s="21">
        <v>1</v>
      </c>
      <c r="CH100" s="21">
        <v>1</v>
      </c>
      <c r="CI100" s="21">
        <v>2</v>
      </c>
      <c r="CJ100" s="21">
        <v>2</v>
      </c>
      <c r="CK100" s="78" t="s">
        <v>442</v>
      </c>
      <c r="CL100" s="138">
        <v>0</v>
      </c>
      <c r="CM100" s="36">
        <v>7</v>
      </c>
      <c r="CN100" s="18">
        <v>321.89999999999998</v>
      </c>
      <c r="CO100" s="18">
        <v>3.84</v>
      </c>
      <c r="CP100" s="18">
        <v>0.1</v>
      </c>
      <c r="CQ100" s="18">
        <v>6.5</v>
      </c>
      <c r="CR100" s="18">
        <v>17</v>
      </c>
      <c r="CS100" s="18">
        <v>45.3</v>
      </c>
      <c r="CT100" s="18">
        <v>49</v>
      </c>
      <c r="CU100" s="18">
        <v>301</v>
      </c>
      <c r="CV100" s="18">
        <v>102.73399999999999</v>
      </c>
      <c r="CW100" s="18">
        <v>0.84</v>
      </c>
      <c r="CX100" s="18">
        <v>0.05</v>
      </c>
      <c r="CY100" s="18">
        <v>2.39</v>
      </c>
      <c r="CZ100" s="18">
        <v>1.07</v>
      </c>
      <c r="DA100" s="18">
        <v>1.21</v>
      </c>
      <c r="DB100" s="18">
        <v>1.1000000000000001</v>
      </c>
      <c r="DC100" s="18">
        <v>0.2</v>
      </c>
      <c r="DD100" s="18">
        <v>200</v>
      </c>
      <c r="DE100" s="18">
        <v>6.17</v>
      </c>
      <c r="DF100" s="18">
        <v>1.0900000000000001</v>
      </c>
      <c r="DG100" s="116">
        <f t="shared" si="26"/>
        <v>5.6605504587155959</v>
      </c>
      <c r="DH100" s="116">
        <f t="shared" si="27"/>
        <v>183.48623853211006</v>
      </c>
      <c r="DI100" s="18">
        <v>12.5</v>
      </c>
      <c r="DJ100" s="18">
        <v>16.600000000000001</v>
      </c>
    </row>
    <row r="101" spans="1:114" s="63" customFormat="1">
      <c r="A101" s="2">
        <v>0</v>
      </c>
      <c r="B101" s="1">
        <v>2090851</v>
      </c>
      <c r="C101" t="s">
        <v>189</v>
      </c>
      <c r="D101" s="2">
        <v>2</v>
      </c>
      <c r="E101" s="2">
        <v>2002</v>
      </c>
      <c r="F101" s="106">
        <v>192</v>
      </c>
      <c r="G101" s="72">
        <v>2017.6</v>
      </c>
      <c r="H101" s="9">
        <v>44</v>
      </c>
      <c r="I101" s="15">
        <v>2021.2</v>
      </c>
      <c r="J101" s="6">
        <v>0</v>
      </c>
      <c r="K101" s="7">
        <v>1</v>
      </c>
      <c r="L101" s="73">
        <v>0</v>
      </c>
      <c r="M101" s="6">
        <v>0</v>
      </c>
      <c r="N101" s="6">
        <v>0</v>
      </c>
      <c r="O101" t="s">
        <v>81</v>
      </c>
      <c r="P101" s="2">
        <v>1</v>
      </c>
      <c r="Q101" s="1" t="s">
        <v>536</v>
      </c>
      <c r="R101" s="2" t="s">
        <v>535</v>
      </c>
      <c r="S101">
        <v>0</v>
      </c>
      <c r="T101" s="2">
        <v>1</v>
      </c>
      <c r="U101" s="2">
        <v>3</v>
      </c>
      <c r="V101" s="2">
        <v>15</v>
      </c>
      <c r="W101">
        <v>6</v>
      </c>
      <c r="X101" s="57">
        <v>60</v>
      </c>
      <c r="Y101" s="2">
        <v>1</v>
      </c>
      <c r="Z101">
        <v>2.5</v>
      </c>
      <c r="AA101">
        <v>10</v>
      </c>
      <c r="AB101">
        <v>1.27</v>
      </c>
      <c r="AC101" s="139">
        <f t="shared" si="19"/>
        <v>0.38149350649350644</v>
      </c>
      <c r="AD101">
        <v>2.11</v>
      </c>
      <c r="AE101">
        <v>1.94</v>
      </c>
      <c r="AF101" s="117">
        <f t="shared" si="29"/>
        <v>2.0533333333333332</v>
      </c>
      <c r="AG101">
        <v>1.7</v>
      </c>
      <c r="AH101" s="136">
        <f t="shared" si="31"/>
        <v>0.17207792207792205</v>
      </c>
      <c r="AI101">
        <v>1.73</v>
      </c>
      <c r="AJ101" s="136">
        <f t="shared" si="28"/>
        <v>0.15746753246753242</v>
      </c>
      <c r="AK101" s="136">
        <f t="shared" si="21"/>
        <v>0.22402597402597402</v>
      </c>
      <c r="AL101" s="40">
        <v>2021.2</v>
      </c>
      <c r="AM101" s="76">
        <v>0</v>
      </c>
      <c r="AN101" s="76">
        <v>0</v>
      </c>
      <c r="AO101" s="16">
        <v>2.02</v>
      </c>
      <c r="AP101" s="16">
        <v>2.11</v>
      </c>
      <c r="AQ101" s="16">
        <v>2</v>
      </c>
      <c r="AR101" s="100">
        <f t="shared" si="30"/>
        <v>2.0733333333333333</v>
      </c>
      <c r="AS101" s="103">
        <f t="shared" si="22"/>
        <v>2.5723472668810254E-2</v>
      </c>
      <c r="AT101" s="142">
        <v>0</v>
      </c>
      <c r="AU101" s="50">
        <v>2017.6</v>
      </c>
      <c r="AV101" s="2">
        <v>65</v>
      </c>
      <c r="AW101" s="2">
        <v>1</v>
      </c>
      <c r="AX101" s="2">
        <v>1</v>
      </c>
      <c r="AY101" s="2">
        <v>0</v>
      </c>
      <c r="AZ101" s="62">
        <v>0</v>
      </c>
      <c r="BA101" s="62">
        <v>1</v>
      </c>
      <c r="BB101" s="62">
        <v>0</v>
      </c>
      <c r="BC101" s="2">
        <v>9.9</v>
      </c>
      <c r="BD101" s="66">
        <v>175</v>
      </c>
      <c r="BE101" s="66">
        <v>2.99</v>
      </c>
      <c r="BF101" s="66">
        <v>0.13100000000000001</v>
      </c>
      <c r="BG101" s="63">
        <v>6.2</v>
      </c>
      <c r="BH101" s="66">
        <v>33</v>
      </c>
      <c r="BI101" s="66">
        <v>39.299999999999997</v>
      </c>
      <c r="BJ101" s="66">
        <v>94</v>
      </c>
      <c r="BK101" s="66">
        <v>289</v>
      </c>
      <c r="BL101" s="66">
        <v>73.004000000000005</v>
      </c>
      <c r="BM101" s="66">
        <v>0.2</v>
      </c>
      <c r="BN101" s="66">
        <v>0.02</v>
      </c>
      <c r="BO101" s="66">
        <v>4.74</v>
      </c>
      <c r="BP101" s="66">
        <v>6.64</v>
      </c>
      <c r="BQ101" s="66">
        <v>0.82</v>
      </c>
      <c r="BR101" s="66">
        <v>2.27</v>
      </c>
      <c r="BS101" s="66">
        <v>0.05</v>
      </c>
      <c r="BT101" s="66">
        <v>162</v>
      </c>
      <c r="BU101" s="66">
        <v>3</v>
      </c>
      <c r="BV101" s="66">
        <v>1.28</v>
      </c>
      <c r="BW101" s="116">
        <f t="shared" si="24"/>
        <v>2.34375</v>
      </c>
      <c r="BX101" s="116">
        <f t="shared" si="25"/>
        <v>126.5625</v>
      </c>
      <c r="BY101" s="66">
        <v>13.3</v>
      </c>
      <c r="BZ101" s="66">
        <v>17</v>
      </c>
      <c r="CA101" s="2">
        <v>1</v>
      </c>
      <c r="CB101" s="2">
        <v>2</v>
      </c>
      <c r="CC101" s="2">
        <v>1</v>
      </c>
      <c r="CD101" s="2">
        <v>1</v>
      </c>
      <c r="CE101" s="2">
        <v>0</v>
      </c>
      <c r="CF101" s="21">
        <v>0</v>
      </c>
      <c r="CG101" s="2">
        <v>1</v>
      </c>
      <c r="CH101" s="2">
        <v>1</v>
      </c>
      <c r="CI101" s="2">
        <v>1</v>
      </c>
      <c r="CJ101" s="2">
        <v>2</v>
      </c>
      <c r="CK101" s="40">
        <v>2021.2</v>
      </c>
      <c r="CL101" s="138">
        <v>0</v>
      </c>
      <c r="CM101" s="15">
        <v>10.199999999999999</v>
      </c>
      <c r="CN101" s="66">
        <v>118</v>
      </c>
      <c r="CO101" s="66">
        <v>2.34</v>
      </c>
      <c r="CP101" s="66">
        <v>0.19</v>
      </c>
      <c r="CQ101" s="66">
        <v>7</v>
      </c>
      <c r="CR101" s="66">
        <v>14</v>
      </c>
      <c r="CS101" s="66">
        <v>39.799999999999997</v>
      </c>
      <c r="CT101" s="66">
        <v>111</v>
      </c>
      <c r="CU101" s="66">
        <v>263</v>
      </c>
      <c r="CV101" s="66">
        <v>58.058</v>
      </c>
      <c r="CW101" s="66">
        <v>0.26</v>
      </c>
      <c r="CX101" s="66">
        <v>0.02</v>
      </c>
      <c r="CY101" s="66">
        <v>2.2400000000000002</v>
      </c>
      <c r="CZ101" s="66">
        <v>1.57</v>
      </c>
      <c r="DA101" s="66">
        <v>0.8</v>
      </c>
      <c r="DB101" s="66">
        <v>0.95</v>
      </c>
      <c r="DC101" s="66">
        <v>0.04</v>
      </c>
      <c r="DD101" s="66">
        <v>189</v>
      </c>
      <c r="DE101" s="66">
        <v>4.29</v>
      </c>
      <c r="DF101" s="66">
        <v>2.1800000000000002</v>
      </c>
      <c r="DG101" s="116">
        <f t="shared" si="26"/>
        <v>1.9678899082568806</v>
      </c>
      <c r="DH101" s="116">
        <f t="shared" si="27"/>
        <v>86.697247706422019</v>
      </c>
      <c r="DI101" s="66">
        <v>14</v>
      </c>
      <c r="DJ101" s="66">
        <v>16.100000000000001</v>
      </c>
    </row>
    <row r="102" spans="1:114" s="63" customFormat="1">
      <c r="A102" s="2">
        <v>0</v>
      </c>
      <c r="B102" s="59">
        <v>2392014</v>
      </c>
      <c r="C102" s="63" t="s">
        <v>197</v>
      </c>
      <c r="D102" s="62" t="s">
        <v>393</v>
      </c>
      <c r="E102" s="62" t="s">
        <v>545</v>
      </c>
      <c r="F102" s="108">
        <v>6</v>
      </c>
      <c r="G102" s="72">
        <v>2020.8</v>
      </c>
      <c r="H102" s="124">
        <v>13</v>
      </c>
      <c r="I102" s="72">
        <v>2021.9</v>
      </c>
      <c r="J102" s="6">
        <v>0</v>
      </c>
      <c r="K102" s="73">
        <v>1</v>
      </c>
      <c r="L102" s="73">
        <v>0</v>
      </c>
      <c r="M102" s="6">
        <v>0</v>
      </c>
      <c r="N102" s="6">
        <v>0</v>
      </c>
      <c r="O102" s="63" t="s">
        <v>118</v>
      </c>
      <c r="P102" s="62">
        <v>0</v>
      </c>
      <c r="Q102" s="59" t="s">
        <v>437</v>
      </c>
      <c r="R102" s="62" t="s">
        <v>299</v>
      </c>
      <c r="S102">
        <v>0</v>
      </c>
      <c r="T102">
        <v>0</v>
      </c>
      <c r="U102" s="62">
        <v>3</v>
      </c>
      <c r="V102" s="62">
        <v>40</v>
      </c>
      <c r="W102" s="63">
        <v>12</v>
      </c>
      <c r="X102" s="62">
        <v>60</v>
      </c>
      <c r="Y102" s="62">
        <v>3</v>
      </c>
      <c r="Z102" s="63">
        <v>80</v>
      </c>
      <c r="AA102" s="63">
        <v>3.25</v>
      </c>
      <c r="AB102" s="63">
        <v>0.56000000000000005</v>
      </c>
      <c r="AC102" s="139">
        <f t="shared" si="19"/>
        <v>0.77173913043478259</v>
      </c>
      <c r="AD102" s="63">
        <v>2.58</v>
      </c>
      <c r="AE102" s="63">
        <v>2.2000000000000002</v>
      </c>
      <c r="AF102" s="117">
        <f t="shared" si="29"/>
        <v>2.4533333333333331</v>
      </c>
      <c r="AG102" s="63">
        <v>2</v>
      </c>
      <c r="AH102" s="136">
        <f t="shared" si="31"/>
        <v>0.18478260869565211</v>
      </c>
      <c r="AI102" s="63">
        <v>2.08</v>
      </c>
      <c r="AJ102" s="136">
        <f t="shared" si="28"/>
        <v>0.15217391304347816</v>
      </c>
      <c r="AK102" s="136">
        <f t="shared" si="21"/>
        <v>0.61956521739130443</v>
      </c>
      <c r="AL102" s="75">
        <v>2021.9</v>
      </c>
      <c r="AM102" s="76">
        <v>0</v>
      </c>
      <c r="AN102" s="76">
        <v>0</v>
      </c>
      <c r="AO102" s="66">
        <v>1.99</v>
      </c>
      <c r="AP102" s="66">
        <v>3.12</v>
      </c>
      <c r="AQ102" s="66">
        <v>2.98</v>
      </c>
      <c r="AR102" s="100">
        <f t="shared" si="30"/>
        <v>3.0733333333333333</v>
      </c>
      <c r="AS102" s="103">
        <f t="shared" si="22"/>
        <v>0.35249457700650755</v>
      </c>
      <c r="AT102" s="142">
        <f t="shared" si="23"/>
        <v>9.000000000000008E-2</v>
      </c>
      <c r="AU102" s="74">
        <v>2020.8</v>
      </c>
      <c r="AV102" s="62">
        <v>67</v>
      </c>
      <c r="AW102" s="62">
        <v>1</v>
      </c>
      <c r="AX102" s="90">
        <v>0</v>
      </c>
      <c r="AY102" s="2">
        <v>0</v>
      </c>
      <c r="AZ102" s="62">
        <v>0</v>
      </c>
      <c r="BA102" s="63">
        <v>1</v>
      </c>
      <c r="BB102" s="62">
        <v>0</v>
      </c>
      <c r="BC102" s="62">
        <v>8</v>
      </c>
      <c r="BD102" s="63">
        <v>63</v>
      </c>
      <c r="BE102" s="63">
        <v>2.6</v>
      </c>
      <c r="BF102" s="63">
        <v>0.04</v>
      </c>
      <c r="BG102" s="63">
        <v>13</v>
      </c>
      <c r="BH102" s="63">
        <v>20</v>
      </c>
      <c r="BI102" s="63">
        <v>44.8</v>
      </c>
      <c r="BJ102" s="63">
        <v>86</v>
      </c>
      <c r="BK102" s="63">
        <v>295</v>
      </c>
      <c r="BL102" s="63">
        <v>80</v>
      </c>
      <c r="BM102" s="63">
        <v>1.4</v>
      </c>
      <c r="BN102" s="63">
        <v>0.02</v>
      </c>
      <c r="BO102" s="63">
        <v>5.0599999999999996</v>
      </c>
      <c r="BP102" s="63">
        <v>1.48</v>
      </c>
      <c r="BQ102" s="63">
        <v>1.1399999999999999</v>
      </c>
      <c r="BR102" s="63">
        <v>3.18</v>
      </c>
      <c r="BS102" s="63">
        <v>0.3</v>
      </c>
      <c r="BT102" s="63">
        <v>95</v>
      </c>
      <c r="BU102" s="63">
        <v>2.4900000000000002</v>
      </c>
      <c r="BV102" s="63">
        <v>2.15</v>
      </c>
      <c r="BW102" s="116">
        <f t="shared" si="24"/>
        <v>1.1581395348837211</v>
      </c>
      <c r="BX102" s="116">
        <f t="shared" si="25"/>
        <v>44.186046511627907</v>
      </c>
      <c r="BY102" s="63">
        <v>14.2</v>
      </c>
      <c r="BZ102" s="63">
        <v>18.100000000000001</v>
      </c>
      <c r="CA102" s="62">
        <v>1</v>
      </c>
      <c r="CB102" s="62">
        <v>2</v>
      </c>
      <c r="CC102" s="62">
        <v>1</v>
      </c>
      <c r="CD102" s="62">
        <v>1</v>
      </c>
      <c r="CE102" s="62">
        <v>1</v>
      </c>
      <c r="CF102" s="21">
        <v>0</v>
      </c>
      <c r="CG102" s="62">
        <v>1</v>
      </c>
      <c r="CH102" s="62">
        <v>1</v>
      </c>
      <c r="CI102" s="62">
        <v>2</v>
      </c>
      <c r="CJ102" s="62">
        <v>2</v>
      </c>
      <c r="CK102" s="75">
        <v>2021.9</v>
      </c>
      <c r="CL102" s="138">
        <v>0</v>
      </c>
      <c r="CM102" s="72">
        <v>6.8</v>
      </c>
      <c r="CN102" s="63">
        <v>360</v>
      </c>
      <c r="CO102" s="63">
        <v>2.64</v>
      </c>
      <c r="CP102" s="63">
        <v>0.04</v>
      </c>
      <c r="CQ102" s="63">
        <v>10.7</v>
      </c>
      <c r="CR102" s="63">
        <v>14</v>
      </c>
      <c r="CS102" s="63">
        <v>39</v>
      </c>
      <c r="CT102" s="63">
        <v>96</v>
      </c>
      <c r="CU102" s="63">
        <v>306</v>
      </c>
      <c r="CV102" s="63">
        <v>69.685000000000002</v>
      </c>
      <c r="CW102" s="63">
        <v>1.3</v>
      </c>
      <c r="CX102" s="63">
        <v>0.02</v>
      </c>
      <c r="CY102" s="63">
        <v>4.45</v>
      </c>
      <c r="CZ102" s="63">
        <v>1.71</v>
      </c>
      <c r="DA102" s="63">
        <v>0.82</v>
      </c>
      <c r="DB102" s="63">
        <v>2.94</v>
      </c>
      <c r="DC102" s="63">
        <v>0.2</v>
      </c>
      <c r="DD102" s="63">
        <v>102</v>
      </c>
      <c r="DE102" s="63">
        <v>2.5299999999999998</v>
      </c>
      <c r="DF102" s="63">
        <v>1.9</v>
      </c>
      <c r="DG102" s="116">
        <f t="shared" si="26"/>
        <v>1.331578947368421</v>
      </c>
      <c r="DH102" s="116">
        <f t="shared" si="27"/>
        <v>53.684210526315795</v>
      </c>
      <c r="DI102" s="63">
        <v>14.53</v>
      </c>
      <c r="DJ102" s="63">
        <v>18.420000000000002</v>
      </c>
    </row>
    <row r="103" spans="1:114" s="63" customFormat="1">
      <c r="A103" s="2">
        <v>0</v>
      </c>
      <c r="B103" s="59">
        <v>3812783</v>
      </c>
      <c r="C103" s="63" t="s">
        <v>61</v>
      </c>
      <c r="D103" s="62" t="s">
        <v>470</v>
      </c>
      <c r="E103" s="62" t="s">
        <v>471</v>
      </c>
      <c r="F103" s="108">
        <v>3</v>
      </c>
      <c r="G103" s="72">
        <v>2020.6</v>
      </c>
      <c r="H103" s="124">
        <v>3</v>
      </c>
      <c r="I103" s="72">
        <v>2020.9</v>
      </c>
      <c r="J103" s="6">
        <v>0</v>
      </c>
      <c r="K103" s="73">
        <v>1</v>
      </c>
      <c r="L103" s="73">
        <v>0</v>
      </c>
      <c r="M103" s="6">
        <v>0</v>
      </c>
      <c r="N103" s="6">
        <v>0</v>
      </c>
      <c r="O103" s="63" t="s">
        <v>62</v>
      </c>
      <c r="P103" s="62">
        <v>0</v>
      </c>
      <c r="Q103" s="59" t="s">
        <v>373</v>
      </c>
      <c r="R103" s="62" t="s">
        <v>298</v>
      </c>
      <c r="S103" s="62">
        <v>1</v>
      </c>
      <c r="T103">
        <v>0</v>
      </c>
      <c r="U103" s="62">
        <v>2.75</v>
      </c>
      <c r="V103" s="62">
        <v>15</v>
      </c>
      <c r="W103" s="63">
        <v>10</v>
      </c>
      <c r="X103" s="62">
        <v>50</v>
      </c>
      <c r="Y103" s="83">
        <v>3</v>
      </c>
      <c r="Z103" s="63">
        <v>85</v>
      </c>
      <c r="AA103" s="63">
        <v>2.5</v>
      </c>
      <c r="AB103" s="63">
        <v>0.5</v>
      </c>
      <c r="AC103" s="139">
        <f t="shared" si="19"/>
        <v>0.768160741885626</v>
      </c>
      <c r="AD103" s="63">
        <v>2.2000000000000002</v>
      </c>
      <c r="AE103" s="63">
        <v>2.0699999999999998</v>
      </c>
      <c r="AF103" s="117">
        <f t="shared" si="29"/>
        <v>2.1566666666666667</v>
      </c>
      <c r="AG103" s="63">
        <v>1.1000000000000001</v>
      </c>
      <c r="AH103" s="136">
        <f t="shared" si="31"/>
        <v>0.48995363214837706</v>
      </c>
      <c r="AI103" s="63">
        <v>1.3</v>
      </c>
      <c r="AJ103" s="136">
        <f t="shared" ref="AJ103:AJ134" si="32">1-(AI103/AF103)</f>
        <v>0.39721792890262753</v>
      </c>
      <c r="AK103" s="136">
        <f t="shared" si="21"/>
        <v>0.37094281298299847</v>
      </c>
      <c r="AL103" s="75">
        <v>2020.9</v>
      </c>
      <c r="AM103" s="76">
        <v>0</v>
      </c>
      <c r="AN103" s="76">
        <v>0</v>
      </c>
      <c r="AO103" s="66">
        <v>1.53</v>
      </c>
      <c r="AP103" s="66">
        <v>2.54</v>
      </c>
      <c r="AQ103" s="66">
        <v>2.2999999999999998</v>
      </c>
      <c r="AR103" s="100">
        <f t="shared" si="30"/>
        <v>2.46</v>
      </c>
      <c r="AS103" s="103">
        <f t="shared" si="22"/>
        <v>0.37804878048780488</v>
      </c>
      <c r="AT103" s="142">
        <v>0</v>
      </c>
      <c r="AU103" s="74">
        <v>2020.6</v>
      </c>
      <c r="AV103" s="62">
        <v>65</v>
      </c>
      <c r="AW103" s="62">
        <v>1</v>
      </c>
      <c r="AX103" s="90">
        <v>0</v>
      </c>
      <c r="AY103" s="2">
        <v>0</v>
      </c>
      <c r="AZ103" s="62">
        <v>0</v>
      </c>
      <c r="BA103" s="73">
        <v>1</v>
      </c>
      <c r="BB103" s="62">
        <v>0</v>
      </c>
      <c r="BC103" s="62">
        <v>6.9</v>
      </c>
      <c r="BD103" s="63">
        <v>209</v>
      </c>
      <c r="BE103" s="63">
        <v>3.99</v>
      </c>
      <c r="BF103" s="63">
        <v>0.45</v>
      </c>
      <c r="BG103" s="63">
        <v>18.3</v>
      </c>
      <c r="BH103" s="63">
        <v>22</v>
      </c>
      <c r="BI103" s="63">
        <v>44.7</v>
      </c>
      <c r="BJ103" s="63">
        <v>70</v>
      </c>
      <c r="BK103" s="63">
        <v>246</v>
      </c>
      <c r="BL103" s="63">
        <v>94.138999999999996</v>
      </c>
      <c r="BM103" s="63">
        <v>1.1000000000000001</v>
      </c>
      <c r="BN103" s="63">
        <v>0.02</v>
      </c>
      <c r="BO103" s="63">
        <v>3</v>
      </c>
      <c r="BP103" s="63">
        <v>0.99</v>
      </c>
      <c r="BQ103" s="63">
        <v>1.01</v>
      </c>
      <c r="BR103" s="63">
        <v>1.57</v>
      </c>
      <c r="BS103" s="63">
        <v>0.18</v>
      </c>
      <c r="BT103" s="63">
        <v>176</v>
      </c>
      <c r="BU103" s="63">
        <v>4.7</v>
      </c>
      <c r="BV103" s="63">
        <v>1.9</v>
      </c>
      <c r="BW103" s="116">
        <f t="shared" si="24"/>
        <v>2.4736842105263159</v>
      </c>
      <c r="BX103" s="116">
        <f t="shared" si="25"/>
        <v>92.631578947368425</v>
      </c>
      <c r="BY103" s="63">
        <v>14.1</v>
      </c>
      <c r="BZ103" s="63">
        <v>17</v>
      </c>
      <c r="CA103" s="83">
        <v>1</v>
      </c>
      <c r="CB103" s="83">
        <v>2</v>
      </c>
      <c r="CC103" s="83">
        <v>1</v>
      </c>
      <c r="CD103" s="83">
        <v>1</v>
      </c>
      <c r="CE103" s="2">
        <v>0</v>
      </c>
      <c r="CF103" s="21">
        <v>0</v>
      </c>
      <c r="CG103" s="83">
        <v>1</v>
      </c>
      <c r="CH103" s="83">
        <v>1</v>
      </c>
      <c r="CI103" s="83">
        <v>2</v>
      </c>
      <c r="CJ103" s="83">
        <v>2</v>
      </c>
      <c r="CK103" s="75">
        <v>2020.9</v>
      </c>
      <c r="CL103" s="138">
        <v>0</v>
      </c>
      <c r="CM103" s="72">
        <v>6.8</v>
      </c>
      <c r="CN103" s="63">
        <v>127</v>
      </c>
      <c r="CO103" s="63">
        <v>1.21</v>
      </c>
      <c r="CP103" s="63">
        <v>0.81</v>
      </c>
      <c r="CQ103" s="63">
        <v>10</v>
      </c>
      <c r="CR103" s="63">
        <v>19</v>
      </c>
      <c r="CS103" s="63">
        <v>41</v>
      </c>
      <c r="CT103" s="63">
        <v>63</v>
      </c>
      <c r="CU103" s="63">
        <v>332</v>
      </c>
      <c r="CV103" s="63">
        <v>89</v>
      </c>
      <c r="CW103" s="63">
        <v>1.2</v>
      </c>
      <c r="CX103" s="63">
        <v>0.02</v>
      </c>
      <c r="CY103" s="63">
        <v>2.9</v>
      </c>
      <c r="CZ103" s="63">
        <v>1.81</v>
      </c>
      <c r="DA103" s="63">
        <v>0.98</v>
      </c>
      <c r="DB103" s="63">
        <v>1.35</v>
      </c>
      <c r="DC103" s="63">
        <v>0.3</v>
      </c>
      <c r="DD103" s="63">
        <v>201</v>
      </c>
      <c r="DE103" s="63">
        <v>3.2</v>
      </c>
      <c r="DF103" s="63">
        <v>1.8</v>
      </c>
      <c r="DG103" s="116">
        <f t="shared" si="26"/>
        <v>1.7777777777777779</v>
      </c>
      <c r="DH103" s="116">
        <f t="shared" si="27"/>
        <v>111.66666666666666</v>
      </c>
      <c r="DI103" s="63">
        <v>13.8</v>
      </c>
      <c r="DJ103" s="63">
        <v>17.899999999999999</v>
      </c>
    </row>
    <row r="104" spans="1:114" s="63" customFormat="1">
      <c r="A104" s="2">
        <v>0</v>
      </c>
      <c r="B104" s="1">
        <v>3300617</v>
      </c>
      <c r="C104" t="s">
        <v>284</v>
      </c>
      <c r="D104" s="2" t="s">
        <v>372</v>
      </c>
      <c r="E104" s="2" t="s">
        <v>421</v>
      </c>
      <c r="F104" s="106" t="s">
        <v>592</v>
      </c>
      <c r="G104" s="66" t="s">
        <v>285</v>
      </c>
      <c r="H104" s="9">
        <v>8</v>
      </c>
      <c r="I104" s="16" t="s">
        <v>286</v>
      </c>
      <c r="J104" s="6">
        <v>0</v>
      </c>
      <c r="K104" s="7">
        <v>0</v>
      </c>
      <c r="L104" s="6">
        <v>1</v>
      </c>
      <c r="M104" s="6">
        <v>0</v>
      </c>
      <c r="N104" s="6">
        <v>0</v>
      </c>
      <c r="O104" t="s">
        <v>90</v>
      </c>
      <c r="P104" s="62">
        <v>0</v>
      </c>
      <c r="Q104" s="1" t="s">
        <v>366</v>
      </c>
      <c r="R104" s="2" t="s">
        <v>395</v>
      </c>
      <c r="S104" s="2">
        <v>1</v>
      </c>
      <c r="T104">
        <v>0</v>
      </c>
      <c r="U104" s="57">
        <v>3.6</v>
      </c>
      <c r="V104" s="57">
        <v>30</v>
      </c>
      <c r="W104" s="30">
        <v>10</v>
      </c>
      <c r="X104" s="57">
        <v>60</v>
      </c>
      <c r="Y104" s="2">
        <v>2</v>
      </c>
      <c r="Z104" s="57">
        <v>58</v>
      </c>
      <c r="AA104" s="57">
        <v>2.875</v>
      </c>
      <c r="AB104" s="57">
        <v>1.31</v>
      </c>
      <c r="AC104" s="139">
        <f t="shared" si="19"/>
        <v>0.49808429118773945</v>
      </c>
      <c r="AD104" s="57">
        <v>2.61</v>
      </c>
      <c r="AE104" s="57">
        <v>2.61</v>
      </c>
      <c r="AF104" s="117">
        <f t="shared" si="29"/>
        <v>2.61</v>
      </c>
      <c r="AG104" s="57">
        <v>2.21</v>
      </c>
      <c r="AH104" s="136">
        <f t="shared" si="31"/>
        <v>0.15325670498084287</v>
      </c>
      <c r="AI104" s="57">
        <v>2.4700000000000002</v>
      </c>
      <c r="AJ104" s="136">
        <f t="shared" si="32"/>
        <v>5.3639846743294917E-2</v>
      </c>
      <c r="AK104" s="136">
        <f t="shared" si="21"/>
        <v>0.44444444444444453</v>
      </c>
      <c r="AL104" s="41" t="s">
        <v>286</v>
      </c>
      <c r="AM104" s="76">
        <v>0</v>
      </c>
      <c r="AN104" s="76">
        <v>0</v>
      </c>
      <c r="AO104" s="58">
        <v>1.31</v>
      </c>
      <c r="AP104" s="58">
        <v>2.61</v>
      </c>
      <c r="AQ104" s="58">
        <v>2.61</v>
      </c>
      <c r="AR104" s="100">
        <f t="shared" si="30"/>
        <v>2.61</v>
      </c>
      <c r="AS104" s="103">
        <f t="shared" si="22"/>
        <v>0.49808429118773945</v>
      </c>
      <c r="AT104" s="142">
        <f t="shared" si="23"/>
        <v>1.1600000000000001</v>
      </c>
      <c r="AU104" s="49" t="s">
        <v>285</v>
      </c>
      <c r="AV104" s="2">
        <v>69</v>
      </c>
      <c r="AW104" s="2">
        <v>1</v>
      </c>
      <c r="AX104" s="90">
        <v>0</v>
      </c>
      <c r="AY104" s="2">
        <v>0</v>
      </c>
      <c r="AZ104" s="62">
        <v>0</v>
      </c>
      <c r="BA104" s="2">
        <v>1</v>
      </c>
      <c r="BB104" s="62">
        <v>0</v>
      </c>
      <c r="BC104" s="2">
        <v>6.5</v>
      </c>
      <c r="BD104" s="2">
        <v>38.200000000000003</v>
      </c>
      <c r="BE104" s="2">
        <v>1.85</v>
      </c>
      <c r="BF104" s="2">
        <v>0.08</v>
      </c>
      <c r="BG104" s="2">
        <v>17.27</v>
      </c>
      <c r="BH104" s="2">
        <v>17</v>
      </c>
      <c r="BI104" s="2">
        <v>41.9</v>
      </c>
      <c r="BJ104" s="2">
        <v>66</v>
      </c>
      <c r="BK104" s="2">
        <v>270</v>
      </c>
      <c r="BL104" s="2">
        <v>93.771000000000001</v>
      </c>
      <c r="BM104" s="2">
        <v>0.6</v>
      </c>
      <c r="BN104" s="2">
        <v>3.5999999999999997E-2</v>
      </c>
      <c r="BO104">
        <v>2.72</v>
      </c>
      <c r="BP104">
        <v>0.87</v>
      </c>
      <c r="BQ104">
        <v>1.29</v>
      </c>
      <c r="BR104">
        <v>1.1599999999999999</v>
      </c>
      <c r="BS104">
        <v>5.7000000000000002E-2</v>
      </c>
      <c r="BT104">
        <v>206</v>
      </c>
      <c r="BU104">
        <v>4.1100000000000003</v>
      </c>
      <c r="BV104">
        <v>0.82</v>
      </c>
      <c r="BW104" s="116">
        <f t="shared" si="24"/>
        <v>5.01219512195122</v>
      </c>
      <c r="BX104" s="116">
        <f t="shared" si="25"/>
        <v>251.21951219512198</v>
      </c>
      <c r="BY104">
        <v>12.1</v>
      </c>
      <c r="BZ104">
        <v>16.7</v>
      </c>
      <c r="CA104" s="2">
        <v>1</v>
      </c>
      <c r="CB104" s="2">
        <v>2</v>
      </c>
      <c r="CC104" s="2">
        <v>1</v>
      </c>
      <c r="CD104" s="62">
        <v>0</v>
      </c>
      <c r="CE104" s="2">
        <v>1</v>
      </c>
      <c r="CF104" s="21">
        <v>0</v>
      </c>
      <c r="CG104" s="83">
        <v>0</v>
      </c>
      <c r="CH104" s="2">
        <v>1</v>
      </c>
      <c r="CI104" s="2">
        <v>2</v>
      </c>
      <c r="CJ104" s="2">
        <v>2</v>
      </c>
      <c r="CK104" s="41" t="s">
        <v>286</v>
      </c>
      <c r="CL104" s="138">
        <v>0</v>
      </c>
      <c r="CM104" s="15">
        <v>6.8</v>
      </c>
      <c r="CN104" s="15">
        <v>17.7</v>
      </c>
      <c r="CO104" s="15">
        <v>1.9</v>
      </c>
      <c r="CP104" s="15">
        <v>0.11</v>
      </c>
      <c r="CQ104" s="15">
        <v>9.01</v>
      </c>
      <c r="CR104" s="15">
        <v>13</v>
      </c>
      <c r="CS104" s="15">
        <v>43.4</v>
      </c>
      <c r="CT104" s="15">
        <v>50</v>
      </c>
      <c r="CU104" s="15">
        <v>232</v>
      </c>
      <c r="CV104" s="15">
        <v>104.37</v>
      </c>
      <c r="CW104" s="15">
        <v>0.7</v>
      </c>
      <c r="CX104" s="15">
        <v>0.03</v>
      </c>
      <c r="CY104">
        <v>2.62</v>
      </c>
      <c r="CZ104">
        <v>1.45</v>
      </c>
      <c r="DA104">
        <v>1.25</v>
      </c>
      <c r="DB104">
        <v>1.03</v>
      </c>
      <c r="DC104">
        <v>5.1999999999999998E-2</v>
      </c>
      <c r="DD104">
        <v>98</v>
      </c>
      <c r="DE104">
        <v>2.1800000000000002</v>
      </c>
      <c r="DF104">
        <v>0.54</v>
      </c>
      <c r="DG104" s="116">
        <f t="shared" si="26"/>
        <v>4.0370370370370372</v>
      </c>
      <c r="DH104" s="116">
        <f t="shared" si="27"/>
        <v>181.48148148148147</v>
      </c>
      <c r="DI104">
        <v>12</v>
      </c>
      <c r="DJ104">
        <v>16.8</v>
      </c>
    </row>
    <row r="105" spans="1:114">
      <c r="A105" s="2">
        <v>0</v>
      </c>
      <c r="B105" s="59">
        <v>3838992</v>
      </c>
      <c r="C105" s="63" t="s">
        <v>162</v>
      </c>
      <c r="D105" s="62" t="s">
        <v>307</v>
      </c>
      <c r="E105" s="62" t="s">
        <v>520</v>
      </c>
      <c r="F105" s="108">
        <v>6</v>
      </c>
      <c r="G105" s="72" t="s">
        <v>15</v>
      </c>
      <c r="H105" s="124">
        <v>3</v>
      </c>
      <c r="I105" s="72">
        <v>2020.12</v>
      </c>
      <c r="J105" s="6">
        <v>0</v>
      </c>
      <c r="K105" s="7">
        <v>0</v>
      </c>
      <c r="L105" s="73">
        <v>0</v>
      </c>
      <c r="M105" s="61">
        <v>1</v>
      </c>
      <c r="N105" s="6">
        <v>0</v>
      </c>
      <c r="O105" s="63" t="s">
        <v>97</v>
      </c>
      <c r="P105" s="62">
        <v>0</v>
      </c>
      <c r="Q105" s="59" t="s">
        <v>299</v>
      </c>
      <c r="R105" s="62" t="s">
        <v>305</v>
      </c>
      <c r="S105" s="62">
        <v>1</v>
      </c>
      <c r="T105">
        <v>0</v>
      </c>
      <c r="U105" s="62">
        <v>3.5</v>
      </c>
      <c r="V105" s="62">
        <v>40</v>
      </c>
      <c r="W105" s="63">
        <v>8</v>
      </c>
      <c r="X105" s="62">
        <v>60</v>
      </c>
      <c r="Y105" s="83">
        <v>2</v>
      </c>
      <c r="Z105" s="63">
        <v>56</v>
      </c>
      <c r="AA105" s="63">
        <v>3.5</v>
      </c>
      <c r="AB105" s="63">
        <v>1.02</v>
      </c>
      <c r="AC105" s="139">
        <f t="shared" si="19"/>
        <v>0.76694592536176698</v>
      </c>
      <c r="AD105" s="63">
        <v>4.32</v>
      </c>
      <c r="AE105" s="63">
        <v>4.49</v>
      </c>
      <c r="AF105" s="117">
        <f t="shared" si="29"/>
        <v>4.3766666666666669</v>
      </c>
      <c r="AG105" s="63">
        <v>2.41</v>
      </c>
      <c r="AH105" s="136">
        <f t="shared" si="31"/>
        <v>0.44935262757044936</v>
      </c>
      <c r="AI105" s="63">
        <v>2.89</v>
      </c>
      <c r="AJ105" s="136">
        <f t="shared" si="32"/>
        <v>0.33968012185833973</v>
      </c>
      <c r="AK105" s="136">
        <f t="shared" si="21"/>
        <v>0.42726580350342724</v>
      </c>
      <c r="AL105" s="75">
        <v>2020.12</v>
      </c>
      <c r="AM105" s="76">
        <v>0</v>
      </c>
      <c r="AN105" s="76">
        <v>0</v>
      </c>
      <c r="AO105" s="66">
        <v>3.31</v>
      </c>
      <c r="AP105" s="66">
        <v>3.84</v>
      </c>
      <c r="AQ105" s="66">
        <v>3.96</v>
      </c>
      <c r="AR105" s="100">
        <f t="shared" si="30"/>
        <v>3.88</v>
      </c>
      <c r="AS105" s="103">
        <f t="shared" si="22"/>
        <v>0.14690721649484528</v>
      </c>
      <c r="AT105" s="142">
        <v>0</v>
      </c>
      <c r="AU105" s="74" t="s">
        <v>15</v>
      </c>
      <c r="AV105" s="62">
        <v>46</v>
      </c>
      <c r="AW105" s="62">
        <v>1</v>
      </c>
      <c r="AX105" s="90">
        <v>0</v>
      </c>
      <c r="AY105" s="2">
        <v>0</v>
      </c>
      <c r="AZ105" s="62">
        <v>0</v>
      </c>
      <c r="BA105" s="73">
        <v>1</v>
      </c>
      <c r="BB105" s="62">
        <v>0</v>
      </c>
      <c r="BC105" s="62">
        <v>6.4</v>
      </c>
      <c r="BD105" s="63">
        <v>37.9</v>
      </c>
      <c r="BE105" s="63">
        <v>2.0699999999999998</v>
      </c>
      <c r="BF105" s="63">
        <v>0.04</v>
      </c>
      <c r="BG105" s="63">
        <v>16</v>
      </c>
      <c r="BH105" s="63">
        <v>14</v>
      </c>
      <c r="BI105" s="63">
        <v>40.6</v>
      </c>
      <c r="BJ105" s="63">
        <v>72</v>
      </c>
      <c r="BK105" s="63">
        <v>231</v>
      </c>
      <c r="BL105" s="63">
        <v>106.342</v>
      </c>
      <c r="BM105" s="63">
        <v>0.54</v>
      </c>
      <c r="BN105" s="63">
        <v>0.04</v>
      </c>
      <c r="BO105" s="63">
        <v>2.2599999999999998</v>
      </c>
      <c r="BP105" s="63">
        <v>0.81</v>
      </c>
      <c r="BQ105" s="63">
        <v>0.99</v>
      </c>
      <c r="BR105" s="63">
        <v>1.03</v>
      </c>
      <c r="BS105" s="63">
        <v>2.7E-2</v>
      </c>
      <c r="BT105" s="63">
        <v>147</v>
      </c>
      <c r="BU105" s="63">
        <v>3.86</v>
      </c>
      <c r="BV105" s="63">
        <v>2.63</v>
      </c>
      <c r="BW105" s="116">
        <f t="shared" si="24"/>
        <v>1.4676806083650191</v>
      </c>
      <c r="BX105" s="116">
        <f t="shared" si="25"/>
        <v>55.893536121673009</v>
      </c>
      <c r="BY105" s="63">
        <v>13.08</v>
      </c>
      <c r="BZ105" s="63">
        <v>17.649999999999999</v>
      </c>
      <c r="CA105" s="83">
        <v>1</v>
      </c>
      <c r="CB105" s="83">
        <v>2</v>
      </c>
      <c r="CC105" s="83">
        <v>1</v>
      </c>
      <c r="CD105" s="83">
        <v>1</v>
      </c>
      <c r="CE105" s="2">
        <v>0</v>
      </c>
      <c r="CF105" s="21">
        <v>0</v>
      </c>
      <c r="CG105" s="83">
        <v>0</v>
      </c>
      <c r="CH105" s="83">
        <v>1</v>
      </c>
      <c r="CI105" s="83">
        <v>2</v>
      </c>
      <c r="CJ105" s="83">
        <v>2</v>
      </c>
      <c r="CK105" s="75">
        <v>2020.12</v>
      </c>
      <c r="CL105" s="138">
        <v>0</v>
      </c>
      <c r="CM105" s="72">
        <v>6.4</v>
      </c>
      <c r="CN105" s="63">
        <v>65.02</v>
      </c>
      <c r="CO105" s="63">
        <v>5.25</v>
      </c>
      <c r="CP105" s="63">
        <v>0.24</v>
      </c>
      <c r="CQ105" s="63">
        <v>9.6999999999999993</v>
      </c>
      <c r="CR105" s="63">
        <v>13</v>
      </c>
      <c r="CS105" s="63">
        <v>39.5</v>
      </c>
      <c r="CT105" s="63">
        <v>73</v>
      </c>
      <c r="CU105" s="63">
        <v>211</v>
      </c>
      <c r="CV105" s="63">
        <v>105.001</v>
      </c>
      <c r="CW105" s="63">
        <v>15.82</v>
      </c>
      <c r="CX105" s="63">
        <v>0.08</v>
      </c>
      <c r="CY105" s="63">
        <v>1.95</v>
      </c>
      <c r="CZ105" s="63">
        <v>0.93</v>
      </c>
      <c r="DA105" s="63">
        <v>0.69</v>
      </c>
      <c r="DB105" s="63">
        <v>0.93</v>
      </c>
      <c r="DC105" s="63">
        <v>4.2999999999999997E-2</v>
      </c>
      <c r="DD105" s="63">
        <v>163</v>
      </c>
      <c r="DE105" s="63">
        <v>6.49</v>
      </c>
      <c r="DF105" s="63">
        <v>1.39</v>
      </c>
      <c r="DG105" s="116">
        <f t="shared" si="26"/>
        <v>4.6690647482014391</v>
      </c>
      <c r="DH105" s="116">
        <f t="shared" si="27"/>
        <v>117.26618705035972</v>
      </c>
      <c r="DI105" s="63">
        <v>12.85</v>
      </c>
      <c r="DJ105" s="63">
        <v>16.7</v>
      </c>
    </row>
    <row r="106" spans="1:114" s="87" customFormat="1">
      <c r="A106" s="2">
        <v>0</v>
      </c>
      <c r="B106" s="59">
        <v>3433875</v>
      </c>
      <c r="C106" s="60" t="s">
        <v>75</v>
      </c>
      <c r="D106" s="62" t="s">
        <v>419</v>
      </c>
      <c r="E106" s="62" t="s">
        <v>475</v>
      </c>
      <c r="F106" s="108">
        <v>7</v>
      </c>
      <c r="G106" s="72" t="s">
        <v>564</v>
      </c>
      <c r="H106" s="124">
        <v>12</v>
      </c>
      <c r="I106" s="72" t="s">
        <v>565</v>
      </c>
      <c r="J106" s="6">
        <v>0</v>
      </c>
      <c r="K106" s="7">
        <v>0</v>
      </c>
      <c r="L106" s="73">
        <v>0</v>
      </c>
      <c r="M106" s="61">
        <v>1</v>
      </c>
      <c r="N106" s="6">
        <v>0</v>
      </c>
      <c r="O106" s="59" t="s">
        <v>9</v>
      </c>
      <c r="P106" s="62">
        <v>0</v>
      </c>
      <c r="Q106" s="59" t="s">
        <v>319</v>
      </c>
      <c r="R106" s="62" t="s">
        <v>299</v>
      </c>
      <c r="S106">
        <v>0</v>
      </c>
      <c r="T106">
        <v>0</v>
      </c>
      <c r="U106" s="62">
        <v>3.5</v>
      </c>
      <c r="V106" s="62">
        <v>40</v>
      </c>
      <c r="W106" s="63">
        <v>8</v>
      </c>
      <c r="X106" s="62">
        <v>60</v>
      </c>
      <c r="Y106" s="62">
        <v>2</v>
      </c>
      <c r="Z106" s="63">
        <v>55</v>
      </c>
      <c r="AA106" s="63">
        <v>2.625</v>
      </c>
      <c r="AB106" s="63">
        <v>0.1</v>
      </c>
      <c r="AC106" s="139">
        <f t="shared" si="19"/>
        <v>0.95426829268292679</v>
      </c>
      <c r="AD106" s="63">
        <v>2.0299999999999998</v>
      </c>
      <c r="AE106" s="63">
        <v>2.5</v>
      </c>
      <c r="AF106" s="117">
        <f t="shared" si="29"/>
        <v>2.1866666666666665</v>
      </c>
      <c r="AG106" s="63">
        <v>2.0299999999999998</v>
      </c>
      <c r="AH106" s="136">
        <f t="shared" si="31"/>
        <v>7.1646341463414642E-2</v>
      </c>
      <c r="AI106" s="63">
        <v>2.09</v>
      </c>
      <c r="AJ106" s="136">
        <f t="shared" si="32"/>
        <v>4.4207317073170715E-2</v>
      </c>
      <c r="AK106" s="136">
        <f t="shared" si="21"/>
        <v>0.91006097560975607</v>
      </c>
      <c r="AL106" s="75" t="s">
        <v>565</v>
      </c>
      <c r="AM106" s="76">
        <v>0</v>
      </c>
      <c r="AN106" s="76">
        <v>0</v>
      </c>
      <c r="AO106" s="66">
        <v>1.6</v>
      </c>
      <c r="AP106" s="66">
        <v>2</v>
      </c>
      <c r="AQ106" s="66">
        <v>2.3199999999999998</v>
      </c>
      <c r="AR106" s="100">
        <f t="shared" si="30"/>
        <v>2.1066666666666665</v>
      </c>
      <c r="AS106" s="103">
        <f t="shared" si="22"/>
        <v>0.24050632911392389</v>
      </c>
      <c r="AT106" s="142">
        <f t="shared" si="23"/>
        <v>0.48999999999999977</v>
      </c>
      <c r="AU106" s="74" t="s">
        <v>564</v>
      </c>
      <c r="AV106" s="62">
        <v>61</v>
      </c>
      <c r="AW106" s="62">
        <v>1</v>
      </c>
      <c r="AX106" s="90">
        <v>0</v>
      </c>
      <c r="AY106" s="2">
        <v>0</v>
      </c>
      <c r="AZ106" s="62">
        <v>0</v>
      </c>
      <c r="BA106" s="63">
        <v>1</v>
      </c>
      <c r="BB106" s="62">
        <v>0</v>
      </c>
      <c r="BC106" s="62">
        <v>7.66</v>
      </c>
      <c r="BD106" s="63">
        <v>338</v>
      </c>
      <c r="BE106" s="63">
        <v>3.39</v>
      </c>
      <c r="BF106" s="63">
        <v>0.1</v>
      </c>
      <c r="BG106" s="63">
        <v>8.9</v>
      </c>
      <c r="BH106" s="63">
        <v>24</v>
      </c>
      <c r="BI106" s="63">
        <v>42.4</v>
      </c>
      <c r="BJ106" s="63">
        <v>69</v>
      </c>
      <c r="BK106" s="63">
        <v>380</v>
      </c>
      <c r="BL106" s="63">
        <v>97.396000000000001</v>
      </c>
      <c r="BM106" s="63">
        <v>2.14</v>
      </c>
      <c r="BN106" s="63">
        <v>0.02</v>
      </c>
      <c r="BO106" s="63">
        <v>3.33</v>
      </c>
      <c r="BP106" s="63">
        <v>0.64</v>
      </c>
      <c r="BQ106" s="63">
        <v>1.1200000000000001</v>
      </c>
      <c r="BR106" s="63">
        <v>2.0699999999999998</v>
      </c>
      <c r="BS106" s="63">
        <v>7.0000000000000001E-3</v>
      </c>
      <c r="BT106" s="63">
        <v>199</v>
      </c>
      <c r="BU106" s="63">
        <v>2.16</v>
      </c>
      <c r="BV106" s="63">
        <v>1.74</v>
      </c>
      <c r="BW106" s="116">
        <f t="shared" si="24"/>
        <v>1.2413793103448276</v>
      </c>
      <c r="BX106" s="116">
        <f t="shared" si="25"/>
        <v>114.36781609195403</v>
      </c>
      <c r="BY106" s="63">
        <v>13.3</v>
      </c>
      <c r="BZ106" s="63">
        <v>16.399999999999999</v>
      </c>
      <c r="CA106" s="62">
        <v>1</v>
      </c>
      <c r="CB106" s="62">
        <v>1</v>
      </c>
      <c r="CC106" s="62">
        <v>2</v>
      </c>
      <c r="CD106" s="62">
        <v>1</v>
      </c>
      <c r="CE106" s="2">
        <v>0</v>
      </c>
      <c r="CF106" s="21">
        <v>0</v>
      </c>
      <c r="CG106" s="83">
        <v>0</v>
      </c>
      <c r="CH106" s="62">
        <v>1</v>
      </c>
      <c r="CI106" s="62">
        <v>2</v>
      </c>
      <c r="CJ106" s="62">
        <v>2</v>
      </c>
      <c r="CK106" s="75" t="s">
        <v>565</v>
      </c>
      <c r="CL106" s="138">
        <v>0</v>
      </c>
      <c r="CM106" s="72">
        <v>8.4</v>
      </c>
      <c r="CN106" s="63">
        <v>60</v>
      </c>
      <c r="CO106" s="63">
        <v>2.44</v>
      </c>
      <c r="CP106" s="63">
        <v>0.06</v>
      </c>
      <c r="CQ106" s="63">
        <v>10.199999999999999</v>
      </c>
      <c r="CR106" s="63">
        <v>21</v>
      </c>
      <c r="CS106" s="63">
        <v>38.299999999999997</v>
      </c>
      <c r="CT106" s="63">
        <v>86</v>
      </c>
      <c r="CU106" s="63">
        <v>215</v>
      </c>
      <c r="CV106" s="63">
        <v>83.024000000000001</v>
      </c>
      <c r="CW106" s="63">
        <v>0.41</v>
      </c>
      <c r="CX106" s="63">
        <v>0.04</v>
      </c>
      <c r="CY106" s="63">
        <v>2.81</v>
      </c>
      <c r="CZ106" s="63">
        <v>0.89</v>
      </c>
      <c r="DA106" s="63">
        <v>0.93</v>
      </c>
      <c r="DB106" s="63">
        <v>1.53</v>
      </c>
      <c r="DC106" s="63">
        <v>1.2999999999999999E-2</v>
      </c>
      <c r="DD106" s="63">
        <v>175</v>
      </c>
      <c r="DE106" s="63">
        <v>1.82</v>
      </c>
      <c r="DF106" s="63">
        <v>1.31</v>
      </c>
      <c r="DG106" s="116">
        <f t="shared" si="26"/>
        <v>1.3893129770992367</v>
      </c>
      <c r="DH106" s="116">
        <f t="shared" si="27"/>
        <v>133.58778625954199</v>
      </c>
      <c r="DI106" s="63">
        <v>13.1</v>
      </c>
      <c r="DJ106" s="63">
        <v>16.600000000000001</v>
      </c>
    </row>
    <row r="107" spans="1:114" s="87" customFormat="1">
      <c r="A107" s="2">
        <v>0</v>
      </c>
      <c r="B107" s="59">
        <v>3052652</v>
      </c>
      <c r="C107" s="60" t="s">
        <v>144</v>
      </c>
      <c r="D107" s="62" t="s">
        <v>427</v>
      </c>
      <c r="E107" s="62" t="s">
        <v>510</v>
      </c>
      <c r="F107" s="108">
        <v>15</v>
      </c>
      <c r="G107" s="72" t="s">
        <v>146</v>
      </c>
      <c r="H107" s="124">
        <v>9</v>
      </c>
      <c r="I107" s="72">
        <v>2020.5</v>
      </c>
      <c r="J107" s="6">
        <v>0</v>
      </c>
      <c r="K107" s="61">
        <v>1</v>
      </c>
      <c r="L107" s="73">
        <v>0</v>
      </c>
      <c r="M107" s="6">
        <v>0</v>
      </c>
      <c r="N107" s="6">
        <v>0</v>
      </c>
      <c r="O107" s="59" t="s">
        <v>145</v>
      </c>
      <c r="P107" s="62">
        <v>0</v>
      </c>
      <c r="Q107" s="59" t="s">
        <v>299</v>
      </c>
      <c r="R107" s="62" t="s">
        <v>511</v>
      </c>
      <c r="S107" s="62">
        <v>1</v>
      </c>
      <c r="T107">
        <v>0</v>
      </c>
      <c r="U107" s="62">
        <v>3</v>
      </c>
      <c r="V107" s="62">
        <v>15</v>
      </c>
      <c r="W107" s="63">
        <v>12</v>
      </c>
      <c r="X107" s="62">
        <v>60</v>
      </c>
      <c r="Y107" s="62">
        <v>2</v>
      </c>
      <c r="Z107" s="63">
        <v>66</v>
      </c>
      <c r="AA107" s="63">
        <v>2.625</v>
      </c>
      <c r="AB107" s="63">
        <v>1.4</v>
      </c>
      <c r="AC107" s="139">
        <f t="shared" si="19"/>
        <v>0.54446854663774413</v>
      </c>
      <c r="AD107" s="63">
        <v>3.1</v>
      </c>
      <c r="AE107" s="63">
        <v>3.02</v>
      </c>
      <c r="AF107" s="117">
        <f t="shared" si="29"/>
        <v>3.0733333333333333</v>
      </c>
      <c r="AG107" s="63">
        <v>2.0699999999999998</v>
      </c>
      <c r="AH107" s="136">
        <f t="shared" si="31"/>
        <v>0.32646420824295019</v>
      </c>
      <c r="AI107" s="63">
        <v>2.1</v>
      </c>
      <c r="AJ107" s="136">
        <f t="shared" si="32"/>
        <v>0.31670281995661598</v>
      </c>
      <c r="AK107" s="136">
        <f t="shared" si="21"/>
        <v>0.22776572668112816</v>
      </c>
      <c r="AL107" s="75">
        <v>2020.5</v>
      </c>
      <c r="AM107" s="76">
        <v>0</v>
      </c>
      <c r="AN107" s="76">
        <v>0</v>
      </c>
      <c r="AO107" s="66">
        <v>2.5</v>
      </c>
      <c r="AP107" s="66">
        <v>3.1</v>
      </c>
      <c r="AQ107" s="66">
        <v>3.02</v>
      </c>
      <c r="AR107" s="100">
        <f t="shared" si="30"/>
        <v>3.0733333333333333</v>
      </c>
      <c r="AS107" s="103">
        <f t="shared" si="22"/>
        <v>0.18655097613882865</v>
      </c>
      <c r="AT107" s="142">
        <v>0</v>
      </c>
      <c r="AU107" s="74" t="s">
        <v>146</v>
      </c>
      <c r="AV107" s="62">
        <v>63</v>
      </c>
      <c r="AW107" s="62">
        <v>0</v>
      </c>
      <c r="AX107" s="90">
        <v>0</v>
      </c>
      <c r="AY107" s="2">
        <v>0</v>
      </c>
      <c r="AZ107" s="62">
        <v>0</v>
      </c>
      <c r="BA107" s="62">
        <v>1</v>
      </c>
      <c r="BB107" s="62">
        <v>0</v>
      </c>
      <c r="BC107" s="62">
        <v>9.3699999999999992</v>
      </c>
      <c r="BD107" s="63">
        <v>59.46</v>
      </c>
      <c r="BE107" s="63">
        <v>4.1100000000000003</v>
      </c>
      <c r="BF107" s="63">
        <v>0.15</v>
      </c>
      <c r="BG107" s="63">
        <v>9</v>
      </c>
      <c r="BH107" s="63">
        <v>21</v>
      </c>
      <c r="BI107" s="63">
        <v>40.4</v>
      </c>
      <c r="BJ107" s="63">
        <v>64.8</v>
      </c>
      <c r="BK107" s="63">
        <v>328</v>
      </c>
      <c r="BL107" s="63">
        <v>87.49</v>
      </c>
      <c r="BM107" s="63">
        <v>1.3</v>
      </c>
      <c r="BN107" s="63">
        <v>0.03</v>
      </c>
      <c r="BO107" s="63">
        <v>2.83</v>
      </c>
      <c r="BP107" s="63">
        <v>1.56</v>
      </c>
      <c r="BQ107" s="63">
        <v>0.84</v>
      </c>
      <c r="BR107" s="63">
        <v>1.55</v>
      </c>
      <c r="BS107" s="63">
        <v>6.2E-2</v>
      </c>
      <c r="BT107" s="63">
        <v>279</v>
      </c>
      <c r="BU107" s="63">
        <v>5.9</v>
      </c>
      <c r="BV107" s="63">
        <v>1.52</v>
      </c>
      <c r="BW107" s="116">
        <f t="shared" si="24"/>
        <v>3.8815789473684212</v>
      </c>
      <c r="BX107" s="116">
        <f t="shared" si="25"/>
        <v>183.55263157894737</v>
      </c>
      <c r="BY107" s="63">
        <v>14.7</v>
      </c>
      <c r="BZ107" s="63">
        <v>15.9</v>
      </c>
      <c r="CA107" s="62">
        <v>1</v>
      </c>
      <c r="CB107" s="62">
        <v>1</v>
      </c>
      <c r="CC107" s="62">
        <v>2</v>
      </c>
      <c r="CD107" s="62">
        <v>1</v>
      </c>
      <c r="CE107" s="62">
        <v>1</v>
      </c>
      <c r="CF107" s="21">
        <v>0</v>
      </c>
      <c r="CG107" s="62">
        <v>1</v>
      </c>
      <c r="CH107" s="62">
        <v>1</v>
      </c>
      <c r="CI107" s="62">
        <v>2</v>
      </c>
      <c r="CJ107" s="62">
        <v>2</v>
      </c>
      <c r="CK107" s="75">
        <v>2020.5</v>
      </c>
      <c r="CL107" s="138">
        <v>0</v>
      </c>
      <c r="CM107" s="72">
        <v>6.9</v>
      </c>
      <c r="CN107" s="63">
        <v>57.95</v>
      </c>
      <c r="CO107" s="63">
        <v>3.39</v>
      </c>
      <c r="CP107" s="63">
        <v>0.11</v>
      </c>
      <c r="CQ107" s="63">
        <v>13</v>
      </c>
      <c r="CR107" s="63">
        <v>17</v>
      </c>
      <c r="CS107" s="63">
        <v>42.3</v>
      </c>
      <c r="CT107" s="63">
        <v>57.2</v>
      </c>
      <c r="CU107" s="63">
        <v>236</v>
      </c>
      <c r="CV107" s="63">
        <v>94.27</v>
      </c>
      <c r="CW107" s="63">
        <v>6.96</v>
      </c>
      <c r="CX107" s="63">
        <v>0.03</v>
      </c>
      <c r="CY107" s="63">
        <v>3.01</v>
      </c>
      <c r="CZ107" s="63">
        <v>1.62</v>
      </c>
      <c r="DA107" s="63">
        <v>0.88</v>
      </c>
      <c r="DB107" s="63">
        <v>1.63</v>
      </c>
      <c r="DC107" s="63">
        <v>0.1</v>
      </c>
      <c r="DD107" s="63">
        <v>302</v>
      </c>
      <c r="DE107" s="63">
        <v>6.84</v>
      </c>
      <c r="DF107" s="63">
        <v>1.83</v>
      </c>
      <c r="DG107" s="116">
        <f t="shared" si="26"/>
        <v>3.7377049180327866</v>
      </c>
      <c r="DH107" s="116">
        <f t="shared" si="27"/>
        <v>165.02732240437157</v>
      </c>
      <c r="DI107" s="63">
        <v>13.98</v>
      </c>
      <c r="DJ107" s="63">
        <v>15.68</v>
      </c>
    </row>
    <row r="108" spans="1:114" s="87" customFormat="1">
      <c r="A108" s="2">
        <v>0</v>
      </c>
      <c r="B108" s="1">
        <v>3008314</v>
      </c>
      <c r="C108" t="s">
        <v>223</v>
      </c>
      <c r="D108" s="2">
        <v>2</v>
      </c>
      <c r="E108" s="2">
        <v>2010</v>
      </c>
      <c r="F108" s="106">
        <v>96</v>
      </c>
      <c r="G108" s="66" t="s">
        <v>224</v>
      </c>
      <c r="H108" s="124">
        <v>10</v>
      </c>
      <c r="I108" s="16" t="s">
        <v>225</v>
      </c>
      <c r="J108" s="6">
        <v>0</v>
      </c>
      <c r="K108" s="6">
        <v>1</v>
      </c>
      <c r="L108" s="73">
        <v>0</v>
      </c>
      <c r="M108" s="6">
        <v>0</v>
      </c>
      <c r="N108" s="6">
        <v>0</v>
      </c>
      <c r="O108" t="s">
        <v>9</v>
      </c>
      <c r="P108" s="2">
        <v>1</v>
      </c>
      <c r="Q108" s="1" t="s">
        <v>534</v>
      </c>
      <c r="R108" s="2" t="s">
        <v>326</v>
      </c>
      <c r="S108">
        <v>0</v>
      </c>
      <c r="T108">
        <v>0</v>
      </c>
      <c r="U108" s="2">
        <v>3.5</v>
      </c>
      <c r="V108" s="2">
        <v>30</v>
      </c>
      <c r="W108">
        <v>8</v>
      </c>
      <c r="X108" s="57">
        <v>60</v>
      </c>
      <c r="Y108" s="2">
        <v>1</v>
      </c>
      <c r="Z108">
        <v>3.5</v>
      </c>
      <c r="AA108">
        <v>35</v>
      </c>
      <c r="AB108">
        <v>0.7</v>
      </c>
      <c r="AC108" s="139">
        <f t="shared" si="19"/>
        <v>0.71467391304347827</v>
      </c>
      <c r="AD108">
        <v>2.5</v>
      </c>
      <c r="AE108">
        <v>2.36</v>
      </c>
      <c r="AF108" s="117">
        <f t="shared" si="29"/>
        <v>2.4533333333333331</v>
      </c>
      <c r="AG108">
        <v>2.19</v>
      </c>
      <c r="AH108" s="136">
        <f t="shared" si="31"/>
        <v>0.10733695652173914</v>
      </c>
      <c r="AI108">
        <v>2.23</v>
      </c>
      <c r="AJ108" s="136">
        <f t="shared" si="32"/>
        <v>9.1032608695652106E-2</v>
      </c>
      <c r="AK108" s="136">
        <f t="shared" si="21"/>
        <v>0.62364130434782616</v>
      </c>
      <c r="AL108" s="41" t="s">
        <v>225</v>
      </c>
      <c r="AM108" s="76">
        <v>0</v>
      </c>
      <c r="AN108" s="76">
        <v>0</v>
      </c>
      <c r="AO108" s="16">
        <v>2.83</v>
      </c>
      <c r="AP108" s="16">
        <v>3.65</v>
      </c>
      <c r="AQ108" s="16">
        <v>3.22</v>
      </c>
      <c r="AR108" s="100">
        <f t="shared" si="30"/>
        <v>3.5066666666666668</v>
      </c>
      <c r="AS108" s="103">
        <f t="shared" si="22"/>
        <v>0.19296577946768068</v>
      </c>
      <c r="AT108" s="142">
        <v>0</v>
      </c>
      <c r="AU108" s="49" t="s">
        <v>224</v>
      </c>
      <c r="AV108" s="72">
        <v>57</v>
      </c>
      <c r="AW108" s="62">
        <v>0</v>
      </c>
      <c r="AX108" s="90">
        <v>0</v>
      </c>
      <c r="AY108" s="2">
        <v>0</v>
      </c>
      <c r="AZ108" s="62">
        <v>0</v>
      </c>
      <c r="BA108" s="62">
        <v>1</v>
      </c>
      <c r="BB108" s="62">
        <v>0</v>
      </c>
      <c r="BC108" s="72">
        <v>6.8</v>
      </c>
      <c r="BD108" s="66">
        <v>144</v>
      </c>
      <c r="BE108" s="66">
        <v>3.87</v>
      </c>
      <c r="BF108" s="66">
        <v>6.8000000000000005E-2</v>
      </c>
      <c r="BG108" s="63">
        <v>4.2</v>
      </c>
      <c r="BH108" s="66">
        <v>21</v>
      </c>
      <c r="BI108" s="66">
        <v>43.6</v>
      </c>
      <c r="BJ108" s="66">
        <v>53</v>
      </c>
      <c r="BK108" s="66">
        <v>268</v>
      </c>
      <c r="BL108" s="66">
        <v>101.532</v>
      </c>
      <c r="BM108" s="66">
        <v>1.64</v>
      </c>
      <c r="BN108" s="66">
        <v>0.02</v>
      </c>
      <c r="BO108" s="66">
        <v>4.78</v>
      </c>
      <c r="BP108" s="66">
        <v>0.64</v>
      </c>
      <c r="BQ108" s="66">
        <v>1.45</v>
      </c>
      <c r="BR108" s="66">
        <v>3.22</v>
      </c>
      <c r="BS108" s="66">
        <v>0.2</v>
      </c>
      <c r="BT108" s="66">
        <v>201</v>
      </c>
      <c r="BU108" s="66">
        <v>2.96</v>
      </c>
      <c r="BV108" s="66">
        <v>1.52</v>
      </c>
      <c r="BW108" s="116">
        <f t="shared" si="24"/>
        <v>1.9473684210526316</v>
      </c>
      <c r="BX108" s="116">
        <f t="shared" si="25"/>
        <v>132.23684210526315</v>
      </c>
      <c r="BY108" s="66">
        <v>14</v>
      </c>
      <c r="BZ108" s="66">
        <v>16.3</v>
      </c>
      <c r="CA108" s="2">
        <v>1</v>
      </c>
      <c r="CB108" s="2">
        <v>1</v>
      </c>
      <c r="CC108" s="2">
        <v>2</v>
      </c>
      <c r="CD108" s="2">
        <v>1</v>
      </c>
      <c r="CE108" s="2">
        <v>0</v>
      </c>
      <c r="CF108" s="21">
        <v>0</v>
      </c>
      <c r="CG108" s="2">
        <v>1</v>
      </c>
      <c r="CH108" s="2">
        <v>1</v>
      </c>
      <c r="CI108" s="2">
        <v>2</v>
      </c>
      <c r="CJ108" s="2">
        <v>2</v>
      </c>
      <c r="CK108" s="41" t="s">
        <v>225</v>
      </c>
      <c r="CL108" s="138">
        <v>0</v>
      </c>
      <c r="CM108" s="15">
        <v>6.53</v>
      </c>
      <c r="CN108" s="66">
        <v>298</v>
      </c>
      <c r="CO108" s="66">
        <v>3.99</v>
      </c>
      <c r="CP108" s="66">
        <v>4.7E-2</v>
      </c>
      <c r="CQ108" s="66">
        <v>5.3</v>
      </c>
      <c r="CR108" s="66">
        <v>18</v>
      </c>
      <c r="CS108" s="66">
        <v>40.4</v>
      </c>
      <c r="CT108" s="66">
        <v>50</v>
      </c>
      <c r="CU108" s="66">
        <v>287</v>
      </c>
      <c r="CV108" s="66">
        <v>102.773</v>
      </c>
      <c r="CW108" s="66">
        <v>1.17</v>
      </c>
      <c r="CX108" s="66">
        <v>0.02</v>
      </c>
      <c r="CY108">
        <v>3.43</v>
      </c>
      <c r="CZ108" s="66">
        <v>0.95</v>
      </c>
      <c r="DA108" s="66">
        <v>1.02</v>
      </c>
      <c r="DB108" s="66">
        <v>2.15</v>
      </c>
      <c r="DC108" s="66">
        <v>0.2</v>
      </c>
      <c r="DD108" s="66">
        <v>189</v>
      </c>
      <c r="DE108" s="66">
        <v>3.44</v>
      </c>
      <c r="DF108" s="66">
        <v>1.41</v>
      </c>
      <c r="DG108" s="116">
        <f t="shared" si="26"/>
        <v>2.4397163120567376</v>
      </c>
      <c r="DH108" s="116">
        <f t="shared" si="27"/>
        <v>134.04255319148936</v>
      </c>
      <c r="DI108" s="66">
        <v>14.9</v>
      </c>
      <c r="DJ108" s="66">
        <v>16.600000000000001</v>
      </c>
    </row>
    <row r="109" spans="1:114" s="63" customFormat="1">
      <c r="A109" s="2">
        <v>0</v>
      </c>
      <c r="B109" s="59">
        <v>2534611</v>
      </c>
      <c r="C109" s="63" t="s">
        <v>107</v>
      </c>
      <c r="D109" s="62">
        <v>2</v>
      </c>
      <c r="E109" s="62">
        <v>2015</v>
      </c>
      <c r="F109" s="108">
        <v>60</v>
      </c>
      <c r="G109" s="72">
        <v>2019.4</v>
      </c>
      <c r="H109" s="124">
        <v>12</v>
      </c>
      <c r="I109" s="72">
        <v>2020.4</v>
      </c>
      <c r="J109" s="6">
        <v>0</v>
      </c>
      <c r="K109" s="7">
        <v>0</v>
      </c>
      <c r="L109" s="61">
        <v>1</v>
      </c>
      <c r="M109" s="6">
        <v>0</v>
      </c>
      <c r="N109" s="6">
        <v>0</v>
      </c>
      <c r="O109" s="63" t="s">
        <v>99</v>
      </c>
      <c r="P109" s="62">
        <v>0</v>
      </c>
      <c r="Q109" s="59" t="s">
        <v>462</v>
      </c>
      <c r="R109" s="62" t="s">
        <v>492</v>
      </c>
      <c r="S109" s="62">
        <v>1</v>
      </c>
      <c r="T109">
        <v>0</v>
      </c>
      <c r="U109" s="62">
        <v>3</v>
      </c>
      <c r="V109" s="62">
        <v>12</v>
      </c>
      <c r="W109" s="63">
        <v>8</v>
      </c>
      <c r="X109" s="62">
        <v>60</v>
      </c>
      <c r="Y109" s="83">
        <v>1</v>
      </c>
      <c r="Z109" s="63">
        <v>38</v>
      </c>
      <c r="AA109" s="63">
        <v>3.2</v>
      </c>
      <c r="AB109" s="63">
        <v>1.1599999999999999</v>
      </c>
      <c r="AC109" s="139">
        <f t="shared" si="19"/>
        <v>0.51464435146443521</v>
      </c>
      <c r="AD109" s="63">
        <v>2.4700000000000002</v>
      </c>
      <c r="AE109" s="63">
        <v>2.23</v>
      </c>
      <c r="AF109" s="117">
        <f t="shared" si="29"/>
        <v>2.39</v>
      </c>
      <c r="AG109" s="63">
        <v>1.6</v>
      </c>
      <c r="AH109" s="136">
        <f t="shared" si="31"/>
        <v>0.33054393305439334</v>
      </c>
      <c r="AI109" s="63">
        <v>1.72</v>
      </c>
      <c r="AJ109" s="136">
        <f t="shared" si="32"/>
        <v>0.28033472803347281</v>
      </c>
      <c r="AK109" s="136">
        <f t="shared" si="21"/>
        <v>0.2343096234309624</v>
      </c>
      <c r="AL109" s="75">
        <v>2020.4</v>
      </c>
      <c r="AM109" s="76">
        <v>0</v>
      </c>
      <c r="AN109" s="76">
        <v>0</v>
      </c>
      <c r="AO109" s="66">
        <v>1.82</v>
      </c>
      <c r="AP109" s="66">
        <v>2.94</v>
      </c>
      <c r="AQ109" s="66">
        <v>2.87</v>
      </c>
      <c r="AR109" s="100">
        <f t="shared" si="30"/>
        <v>2.9166666666666665</v>
      </c>
      <c r="AS109" s="103">
        <f t="shared" si="22"/>
        <v>0.376</v>
      </c>
      <c r="AT109" s="142">
        <v>0</v>
      </c>
      <c r="AU109" s="74">
        <v>2019.4</v>
      </c>
      <c r="AV109" s="62">
        <v>61</v>
      </c>
      <c r="AW109" s="62">
        <v>0</v>
      </c>
      <c r="AX109" s="90">
        <v>0</v>
      </c>
      <c r="AY109" s="2">
        <v>0</v>
      </c>
      <c r="AZ109" s="62">
        <v>0</v>
      </c>
      <c r="BA109" s="63">
        <v>1</v>
      </c>
      <c r="BB109" s="62">
        <v>0</v>
      </c>
      <c r="BC109" s="62">
        <v>7.3</v>
      </c>
      <c r="BD109" s="63">
        <v>213</v>
      </c>
      <c r="BE109" s="63">
        <v>2.5</v>
      </c>
      <c r="BF109" s="63">
        <v>0.9</v>
      </c>
      <c r="BG109" s="63">
        <v>13</v>
      </c>
      <c r="BH109" s="63">
        <v>24</v>
      </c>
      <c r="BI109" s="63">
        <v>40</v>
      </c>
      <c r="BJ109" s="63">
        <v>60</v>
      </c>
      <c r="BK109" s="63">
        <v>254</v>
      </c>
      <c r="BL109" s="63">
        <v>95</v>
      </c>
      <c r="BM109" s="63">
        <v>1.3</v>
      </c>
      <c r="BN109" s="63">
        <v>0.02</v>
      </c>
      <c r="BO109" s="63">
        <v>3.1</v>
      </c>
      <c r="BP109" s="63">
        <v>1.6</v>
      </c>
      <c r="BQ109" s="63">
        <v>1</v>
      </c>
      <c r="BR109" s="63">
        <v>1.6</v>
      </c>
      <c r="BS109" s="63">
        <v>0.04</v>
      </c>
      <c r="BT109" s="63">
        <v>180</v>
      </c>
      <c r="BU109" s="63">
        <v>3.5</v>
      </c>
      <c r="BV109" s="63">
        <v>1.3</v>
      </c>
      <c r="BW109" s="116">
        <f t="shared" si="24"/>
        <v>2.6923076923076921</v>
      </c>
      <c r="BX109" s="116">
        <f t="shared" si="25"/>
        <v>138.46153846153845</v>
      </c>
      <c r="BY109" s="63">
        <v>14</v>
      </c>
      <c r="BZ109" s="63">
        <v>15</v>
      </c>
      <c r="CA109" s="62">
        <v>1</v>
      </c>
      <c r="CB109" s="62">
        <v>1</v>
      </c>
      <c r="CC109" s="62">
        <v>2</v>
      </c>
      <c r="CD109" s="62">
        <v>1</v>
      </c>
      <c r="CE109" s="62">
        <v>1</v>
      </c>
      <c r="CF109" s="21">
        <v>0</v>
      </c>
      <c r="CG109" s="83">
        <v>0</v>
      </c>
      <c r="CH109" s="62">
        <v>1</v>
      </c>
      <c r="CI109" s="62">
        <v>2</v>
      </c>
      <c r="CJ109" s="62">
        <v>2</v>
      </c>
      <c r="CK109" s="75">
        <v>2020.4</v>
      </c>
      <c r="CL109" s="138">
        <v>0</v>
      </c>
      <c r="CM109" s="72">
        <v>7.3</v>
      </c>
      <c r="CN109" s="63">
        <v>48.5</v>
      </c>
      <c r="CO109" s="63">
        <v>2.35</v>
      </c>
      <c r="CP109" s="63">
        <v>0.28999999999999998</v>
      </c>
      <c r="CQ109" s="63">
        <v>7.1</v>
      </c>
      <c r="CR109" s="63">
        <v>17</v>
      </c>
      <c r="CS109" s="63">
        <v>42.3</v>
      </c>
      <c r="CT109" s="63">
        <v>45</v>
      </c>
      <c r="CU109" s="63">
        <v>190</v>
      </c>
      <c r="CV109" s="63">
        <v>103.45</v>
      </c>
      <c r="CW109" s="63">
        <v>0.14000000000000001</v>
      </c>
      <c r="CX109" s="63">
        <v>0.03</v>
      </c>
      <c r="CY109" s="63">
        <v>2.33</v>
      </c>
      <c r="CZ109" s="63">
        <v>0.89</v>
      </c>
      <c r="DA109" s="63">
        <v>1.02</v>
      </c>
      <c r="DB109" s="63">
        <v>1.1399999999999999</v>
      </c>
      <c r="DC109" s="63">
        <v>0.08</v>
      </c>
      <c r="DD109" s="63">
        <v>181</v>
      </c>
      <c r="DE109" s="63">
        <v>3.61</v>
      </c>
      <c r="DF109" s="63">
        <v>0.87</v>
      </c>
      <c r="DG109" s="116">
        <f t="shared" si="26"/>
        <v>4.1494252873563218</v>
      </c>
      <c r="DH109" s="116">
        <f t="shared" si="27"/>
        <v>208.04597701149424</v>
      </c>
      <c r="DI109" s="63">
        <v>12.4</v>
      </c>
      <c r="DJ109" s="63">
        <v>16.3</v>
      </c>
    </row>
    <row r="110" spans="1:114" s="63" customFormat="1">
      <c r="A110" s="2">
        <v>0</v>
      </c>
      <c r="B110" s="59">
        <v>2333198</v>
      </c>
      <c r="C110" s="63" t="s">
        <v>121</v>
      </c>
      <c r="D110" s="62" t="s">
        <v>396</v>
      </c>
      <c r="E110" s="62" t="s">
        <v>499</v>
      </c>
      <c r="F110" s="108">
        <v>8</v>
      </c>
      <c r="G110" s="72">
        <v>2018.7</v>
      </c>
      <c r="H110" s="124">
        <v>6</v>
      </c>
      <c r="I110" s="72">
        <v>2019.1</v>
      </c>
      <c r="J110" s="6">
        <v>0</v>
      </c>
      <c r="K110" s="73">
        <v>1</v>
      </c>
      <c r="L110" s="73">
        <v>0</v>
      </c>
      <c r="M110" s="6">
        <v>0</v>
      </c>
      <c r="N110" s="6">
        <v>0</v>
      </c>
      <c r="O110" s="63" t="s">
        <v>81</v>
      </c>
      <c r="P110" s="62">
        <v>0</v>
      </c>
      <c r="Q110" s="59" t="s">
        <v>447</v>
      </c>
      <c r="R110" s="59" t="s">
        <v>298</v>
      </c>
      <c r="S110" s="59">
        <v>1</v>
      </c>
      <c r="T110">
        <v>0</v>
      </c>
      <c r="U110" s="62">
        <v>3.5</v>
      </c>
      <c r="V110" s="62">
        <v>17</v>
      </c>
      <c r="W110" s="63">
        <v>8</v>
      </c>
      <c r="X110" s="62">
        <v>60</v>
      </c>
      <c r="Y110" s="62">
        <v>2</v>
      </c>
      <c r="Z110" s="63">
        <v>61</v>
      </c>
      <c r="AA110" s="63">
        <v>3.5</v>
      </c>
      <c r="AB110" s="63">
        <v>1.58</v>
      </c>
      <c r="AC110" s="139">
        <f t="shared" si="19"/>
        <v>0.35772357723577231</v>
      </c>
      <c r="AD110" s="63">
        <v>2.36</v>
      </c>
      <c r="AE110" s="63">
        <v>2.66</v>
      </c>
      <c r="AF110" s="117">
        <f t="shared" si="29"/>
        <v>2.46</v>
      </c>
      <c r="AG110" s="63">
        <v>2.25</v>
      </c>
      <c r="AH110" s="136">
        <f t="shared" si="31"/>
        <v>8.536585365853655E-2</v>
      </c>
      <c r="AI110" s="63">
        <v>2.4</v>
      </c>
      <c r="AJ110" s="136">
        <f t="shared" si="32"/>
        <v>2.4390243902439046E-2</v>
      </c>
      <c r="AK110" s="136">
        <f t="shared" si="21"/>
        <v>0.33333333333333326</v>
      </c>
      <c r="AL110" s="75">
        <v>2019.1</v>
      </c>
      <c r="AM110" s="76">
        <v>0</v>
      </c>
      <c r="AN110" s="76">
        <v>0</v>
      </c>
      <c r="AO110" s="66">
        <v>1.56</v>
      </c>
      <c r="AP110" s="66">
        <v>2.63</v>
      </c>
      <c r="AQ110" s="66">
        <v>2.12</v>
      </c>
      <c r="AR110" s="100">
        <f t="shared" si="30"/>
        <v>2.46</v>
      </c>
      <c r="AS110" s="103">
        <f t="shared" si="22"/>
        <v>0.36585365853658536</v>
      </c>
      <c r="AT110" s="142">
        <f t="shared" si="23"/>
        <v>0.83999999999999986</v>
      </c>
      <c r="AU110" s="74">
        <v>2018.7</v>
      </c>
      <c r="AV110" s="62">
        <v>74</v>
      </c>
      <c r="AW110" s="62">
        <v>1</v>
      </c>
      <c r="AX110" s="62">
        <v>1</v>
      </c>
      <c r="AY110" s="2">
        <v>0</v>
      </c>
      <c r="AZ110" s="63">
        <v>1</v>
      </c>
      <c r="BA110" s="2">
        <v>0</v>
      </c>
      <c r="BB110" s="62">
        <v>0</v>
      </c>
      <c r="BC110" s="62">
        <v>6.5</v>
      </c>
      <c r="BD110" s="63">
        <v>26.91</v>
      </c>
      <c r="BE110" s="63">
        <v>2.4500000000000002</v>
      </c>
      <c r="BF110" s="63">
        <v>0.06</v>
      </c>
      <c r="BG110" s="63">
        <v>14.3</v>
      </c>
      <c r="BH110" s="63">
        <v>22</v>
      </c>
      <c r="BI110" s="63">
        <v>40.700000000000003</v>
      </c>
      <c r="BJ110" s="63">
        <v>98.8</v>
      </c>
      <c r="BK110" s="63">
        <v>393</v>
      </c>
      <c r="BL110" s="63">
        <v>64.53</v>
      </c>
      <c r="BM110" s="63">
        <v>1.1000000000000001</v>
      </c>
      <c r="BN110" s="63">
        <v>0.03</v>
      </c>
      <c r="BO110" s="63">
        <v>2.64</v>
      </c>
      <c r="BP110" s="63">
        <v>0.79</v>
      </c>
      <c r="BQ110" s="63">
        <v>0.93</v>
      </c>
      <c r="BR110" s="63">
        <v>1.44</v>
      </c>
      <c r="BS110" s="63">
        <v>0.3</v>
      </c>
      <c r="BT110" s="63">
        <v>231</v>
      </c>
      <c r="BU110" s="63">
        <v>6.6</v>
      </c>
      <c r="BV110" s="63">
        <v>1.22</v>
      </c>
      <c r="BW110" s="116">
        <f t="shared" si="24"/>
        <v>5.4098360655737707</v>
      </c>
      <c r="BX110" s="116">
        <f t="shared" si="25"/>
        <v>189.34426229508196</v>
      </c>
      <c r="BY110" s="63">
        <v>14.8</v>
      </c>
      <c r="BZ110" s="63">
        <v>16.399999999999999</v>
      </c>
      <c r="CA110" s="62">
        <v>1</v>
      </c>
      <c r="CB110" s="62">
        <v>2</v>
      </c>
      <c r="CC110" s="62">
        <v>1</v>
      </c>
      <c r="CD110" s="62">
        <v>1</v>
      </c>
      <c r="CE110" s="62">
        <v>1</v>
      </c>
      <c r="CF110" s="62">
        <v>1</v>
      </c>
      <c r="CG110" s="83">
        <v>0</v>
      </c>
      <c r="CH110" s="62">
        <v>1</v>
      </c>
      <c r="CI110" s="62">
        <v>2</v>
      </c>
      <c r="CJ110" s="62">
        <v>2</v>
      </c>
      <c r="CK110" s="75">
        <v>2019.1</v>
      </c>
      <c r="CL110" s="138">
        <v>0</v>
      </c>
      <c r="CM110" s="72">
        <v>6.38</v>
      </c>
      <c r="CN110" s="63">
        <v>36.81</v>
      </c>
      <c r="CO110" s="63">
        <v>3.1</v>
      </c>
      <c r="CP110" s="63">
        <v>7.0000000000000007E-2</v>
      </c>
      <c r="CQ110" s="63">
        <v>7.4</v>
      </c>
      <c r="CR110" s="63">
        <v>25</v>
      </c>
      <c r="CS110" s="63">
        <v>43.9</v>
      </c>
      <c r="CT110" s="63">
        <v>107.2</v>
      </c>
      <c r="CU110" s="63">
        <v>410</v>
      </c>
      <c r="CV110" s="63">
        <v>58.06</v>
      </c>
      <c r="CW110" s="63">
        <v>0.5</v>
      </c>
      <c r="CX110" s="63">
        <v>0.02</v>
      </c>
      <c r="CY110" s="63">
        <v>2.64</v>
      </c>
      <c r="CZ110" s="63">
        <v>1.1499999999999999</v>
      </c>
      <c r="DA110" s="63">
        <v>1.06</v>
      </c>
      <c r="DB110" s="63">
        <v>1.38</v>
      </c>
      <c r="DC110" s="63">
        <v>0.2</v>
      </c>
      <c r="DD110" s="63">
        <v>264</v>
      </c>
      <c r="DE110" s="63">
        <v>5.04</v>
      </c>
      <c r="DF110" s="63">
        <v>1.68</v>
      </c>
      <c r="DG110" s="116">
        <f t="shared" si="26"/>
        <v>3</v>
      </c>
      <c r="DH110" s="116">
        <f t="shared" si="27"/>
        <v>157.14285714285714</v>
      </c>
      <c r="DI110" s="63">
        <v>13</v>
      </c>
      <c r="DJ110" s="63">
        <v>16</v>
      </c>
    </row>
    <row r="111" spans="1:114" s="63" customFormat="1">
      <c r="A111" s="2">
        <v>0</v>
      </c>
      <c r="B111" s="59">
        <v>3299578</v>
      </c>
      <c r="C111" s="63" t="s">
        <v>149</v>
      </c>
      <c r="D111" s="62" t="s">
        <v>292</v>
      </c>
      <c r="E111" s="62" t="s">
        <v>513</v>
      </c>
      <c r="F111" s="108">
        <v>20</v>
      </c>
      <c r="G111" s="72">
        <v>2020.6</v>
      </c>
      <c r="H111" s="124">
        <v>22</v>
      </c>
      <c r="I111" s="72">
        <v>2022.4</v>
      </c>
      <c r="J111" s="6">
        <v>0</v>
      </c>
      <c r="K111" s="73">
        <v>1</v>
      </c>
      <c r="L111" s="73">
        <v>0</v>
      </c>
      <c r="M111" s="6">
        <v>0</v>
      </c>
      <c r="N111" s="6">
        <v>0</v>
      </c>
      <c r="O111" s="63" t="s">
        <v>148</v>
      </c>
      <c r="P111" s="62">
        <v>0</v>
      </c>
      <c r="Q111" s="59" t="s">
        <v>340</v>
      </c>
      <c r="R111" s="62" t="s">
        <v>331</v>
      </c>
      <c r="S111" s="62">
        <v>1</v>
      </c>
      <c r="T111">
        <v>0</v>
      </c>
      <c r="U111" s="62">
        <v>3</v>
      </c>
      <c r="V111" s="62">
        <v>25</v>
      </c>
      <c r="W111" s="63">
        <v>11</v>
      </c>
      <c r="X111" s="62">
        <v>60</v>
      </c>
      <c r="Y111" s="62">
        <v>3</v>
      </c>
      <c r="Z111" s="63">
        <v>66</v>
      </c>
      <c r="AA111" s="63">
        <v>3</v>
      </c>
      <c r="AB111" s="63">
        <v>0.91</v>
      </c>
      <c r="AC111" s="139">
        <f t="shared" si="19"/>
        <v>0.67957746478873238</v>
      </c>
      <c r="AD111" s="63">
        <v>2.88</v>
      </c>
      <c r="AE111" s="63">
        <v>2.76</v>
      </c>
      <c r="AF111" s="117">
        <f t="shared" si="29"/>
        <v>2.84</v>
      </c>
      <c r="AG111" s="63">
        <v>1.95</v>
      </c>
      <c r="AH111" s="136">
        <f t="shared" si="31"/>
        <v>0.31338028169014087</v>
      </c>
      <c r="AI111" s="63">
        <v>2.04</v>
      </c>
      <c r="AJ111" s="136">
        <f t="shared" si="32"/>
        <v>0.28169014084507038</v>
      </c>
      <c r="AK111" s="136">
        <f t="shared" si="21"/>
        <v>0.397887323943662</v>
      </c>
      <c r="AL111" s="75">
        <v>2022.4</v>
      </c>
      <c r="AM111" s="76">
        <v>0</v>
      </c>
      <c r="AN111" s="76">
        <v>0</v>
      </c>
      <c r="AO111" s="66">
        <v>1.89</v>
      </c>
      <c r="AP111" s="66">
        <v>3.18</v>
      </c>
      <c r="AQ111" s="66">
        <v>2.5299999999999998</v>
      </c>
      <c r="AR111" s="100">
        <f t="shared" si="30"/>
        <v>2.9633333333333334</v>
      </c>
      <c r="AS111" s="103">
        <f t="shared" si="22"/>
        <v>0.36220472440944884</v>
      </c>
      <c r="AT111" s="142">
        <f t="shared" si="23"/>
        <v>0.15000000000000013</v>
      </c>
      <c r="AU111" s="74">
        <v>2020.6</v>
      </c>
      <c r="AV111" s="62">
        <v>57</v>
      </c>
      <c r="AW111" s="62">
        <v>1</v>
      </c>
      <c r="AX111" s="62">
        <v>1</v>
      </c>
      <c r="AY111" s="2">
        <v>0</v>
      </c>
      <c r="AZ111" s="62">
        <v>1</v>
      </c>
      <c r="BA111" s="2">
        <v>0</v>
      </c>
      <c r="BB111" s="62">
        <v>0</v>
      </c>
      <c r="BC111" s="62">
        <v>6.8</v>
      </c>
      <c r="BD111" s="63">
        <v>7693</v>
      </c>
      <c r="BE111" s="63">
        <v>2.2400000000000002</v>
      </c>
      <c r="BF111" s="63">
        <v>0.06</v>
      </c>
      <c r="BG111" s="63">
        <v>5.6</v>
      </c>
      <c r="BH111" s="63">
        <v>13</v>
      </c>
      <c r="BI111" s="63">
        <v>44.8</v>
      </c>
      <c r="BJ111" s="63">
        <v>196</v>
      </c>
      <c r="BK111" s="63">
        <v>443</v>
      </c>
      <c r="BL111" s="63">
        <v>31.763999999999999</v>
      </c>
      <c r="BM111" s="63">
        <v>0.52</v>
      </c>
      <c r="BN111" s="63">
        <v>0.03</v>
      </c>
      <c r="BO111" s="63">
        <v>1.7</v>
      </c>
      <c r="BP111" s="63">
        <v>0.79</v>
      </c>
      <c r="BQ111" s="63">
        <v>0.89</v>
      </c>
      <c r="BR111" s="63">
        <v>0.65</v>
      </c>
      <c r="BS111" s="63">
        <v>0.3</v>
      </c>
      <c r="BT111" s="63">
        <v>173</v>
      </c>
      <c r="BU111" s="63">
        <v>3.1</v>
      </c>
      <c r="BV111" s="63">
        <v>1.18</v>
      </c>
      <c r="BW111" s="116">
        <f t="shared" si="24"/>
        <v>2.6271186440677967</v>
      </c>
      <c r="BX111" s="116">
        <f t="shared" si="25"/>
        <v>146.61016949152543</v>
      </c>
      <c r="BY111" s="63">
        <v>13.39</v>
      </c>
      <c r="BZ111" s="63">
        <v>16.559999999999999</v>
      </c>
      <c r="CA111" s="62">
        <v>1</v>
      </c>
      <c r="CB111" s="62">
        <v>1</v>
      </c>
      <c r="CC111" s="62">
        <v>2</v>
      </c>
      <c r="CD111" s="62">
        <v>1</v>
      </c>
      <c r="CE111" s="2">
        <v>0</v>
      </c>
      <c r="CF111" s="21">
        <v>0</v>
      </c>
      <c r="CG111" s="83">
        <v>0</v>
      </c>
      <c r="CH111" s="62">
        <v>1</v>
      </c>
      <c r="CI111" s="62">
        <v>2</v>
      </c>
      <c r="CJ111" s="62">
        <v>2</v>
      </c>
      <c r="CK111" s="75">
        <v>2022.4</v>
      </c>
      <c r="CL111" s="138">
        <v>0</v>
      </c>
      <c r="CM111" s="72">
        <v>6.6</v>
      </c>
      <c r="CN111" s="63">
        <v>10177</v>
      </c>
      <c r="CO111" s="63">
        <v>2.5</v>
      </c>
      <c r="CP111" s="63">
        <v>0.22</v>
      </c>
      <c r="CQ111" s="63">
        <v>9.6999999999999993</v>
      </c>
      <c r="CR111" s="63">
        <v>68</v>
      </c>
      <c r="CS111" s="63">
        <v>39</v>
      </c>
      <c r="CT111" s="63">
        <v>103</v>
      </c>
      <c r="CU111" s="63">
        <v>491</v>
      </c>
      <c r="CV111" s="63">
        <v>68.177999999999997</v>
      </c>
      <c r="CW111" s="63">
        <v>0.3</v>
      </c>
      <c r="CX111" s="63">
        <v>0.02</v>
      </c>
      <c r="CY111" s="63">
        <v>2.25</v>
      </c>
      <c r="CZ111" s="63">
        <v>0.66</v>
      </c>
      <c r="DA111" s="63">
        <v>1</v>
      </c>
      <c r="DB111" s="63">
        <v>1.1200000000000001</v>
      </c>
      <c r="DC111" s="63">
        <v>0.2</v>
      </c>
      <c r="DD111" s="63">
        <v>191</v>
      </c>
      <c r="DE111" s="63">
        <v>3.8</v>
      </c>
      <c r="DF111" s="63">
        <v>0.67</v>
      </c>
      <c r="DG111" s="116">
        <f t="shared" si="26"/>
        <v>5.6716417910447756</v>
      </c>
      <c r="DH111" s="116">
        <f t="shared" si="27"/>
        <v>285.07462686567163</v>
      </c>
      <c r="DI111" s="63">
        <v>15.28</v>
      </c>
      <c r="DJ111" s="63">
        <v>17.04</v>
      </c>
    </row>
    <row r="112" spans="1:114" s="63" customFormat="1">
      <c r="A112" s="2">
        <v>0</v>
      </c>
      <c r="B112" s="59">
        <v>2980658</v>
      </c>
      <c r="C112" s="63" t="s">
        <v>55</v>
      </c>
      <c r="D112" s="62" t="s">
        <v>464</v>
      </c>
      <c r="E112" s="62" t="s">
        <v>465</v>
      </c>
      <c r="F112" s="108">
        <v>10</v>
      </c>
      <c r="G112" s="72" t="s">
        <v>57</v>
      </c>
      <c r="H112" s="124">
        <v>9</v>
      </c>
      <c r="I112" s="72">
        <v>2019.7</v>
      </c>
      <c r="J112" s="6">
        <v>0</v>
      </c>
      <c r="K112" s="7">
        <v>0</v>
      </c>
      <c r="L112" s="61">
        <v>1</v>
      </c>
      <c r="M112" s="6">
        <v>0</v>
      </c>
      <c r="N112" s="6">
        <v>0</v>
      </c>
      <c r="O112" s="63" t="s">
        <v>56</v>
      </c>
      <c r="P112" s="62">
        <v>0</v>
      </c>
      <c r="Q112" s="59" t="s">
        <v>466</v>
      </c>
      <c r="R112" s="62" t="s">
        <v>299</v>
      </c>
      <c r="S112">
        <v>0</v>
      </c>
      <c r="T112">
        <v>0</v>
      </c>
      <c r="U112" s="62">
        <v>2.75</v>
      </c>
      <c r="V112" s="62">
        <v>25</v>
      </c>
      <c r="W112" s="63">
        <v>8</v>
      </c>
      <c r="X112" s="62">
        <v>60</v>
      </c>
      <c r="Y112" s="62">
        <v>1</v>
      </c>
      <c r="Z112" s="63">
        <v>36</v>
      </c>
      <c r="AA112" s="63">
        <v>2.5</v>
      </c>
      <c r="AB112" s="63">
        <v>1.36</v>
      </c>
      <c r="AC112" s="139">
        <f t="shared" si="19"/>
        <v>0.47826086956521741</v>
      </c>
      <c r="AD112" s="63">
        <v>2.68</v>
      </c>
      <c r="AE112" s="63">
        <v>2.46</v>
      </c>
      <c r="AF112" s="117">
        <f t="shared" si="29"/>
        <v>2.6066666666666669</v>
      </c>
      <c r="AG112" s="63">
        <v>2.33</v>
      </c>
      <c r="AH112" s="136">
        <f t="shared" si="31"/>
        <v>0.1061381074168799</v>
      </c>
      <c r="AI112" s="63">
        <v>2.0699999999999998</v>
      </c>
      <c r="AJ112" s="136">
        <f t="shared" si="32"/>
        <v>0.20588235294117663</v>
      </c>
      <c r="AK112" s="136">
        <f t="shared" si="21"/>
        <v>0.27237851662404078</v>
      </c>
      <c r="AL112" s="75">
        <v>2019.7</v>
      </c>
      <c r="AM112" s="76">
        <v>0</v>
      </c>
      <c r="AN112" s="76">
        <v>0</v>
      </c>
      <c r="AO112" s="66">
        <v>1.51</v>
      </c>
      <c r="AP112" s="66">
        <v>2.67</v>
      </c>
      <c r="AQ112" s="66">
        <v>2.08</v>
      </c>
      <c r="AR112" s="100">
        <f t="shared" si="30"/>
        <v>2.4733333333333336</v>
      </c>
      <c r="AS112" s="103">
        <f t="shared" si="22"/>
        <v>0.38948787061994616</v>
      </c>
      <c r="AT112" s="142">
        <f t="shared" si="23"/>
        <v>0.55999999999999983</v>
      </c>
      <c r="AU112" s="74" t="s">
        <v>57</v>
      </c>
      <c r="AV112" s="62">
        <v>49</v>
      </c>
      <c r="AW112" s="62">
        <v>1</v>
      </c>
      <c r="AX112" s="62">
        <v>1</v>
      </c>
      <c r="AY112" s="2">
        <v>0</v>
      </c>
      <c r="AZ112" s="63">
        <v>1</v>
      </c>
      <c r="BA112" s="2">
        <v>0</v>
      </c>
      <c r="BB112" s="62">
        <v>0</v>
      </c>
      <c r="BC112" s="62">
        <v>5.63</v>
      </c>
      <c r="BD112" s="63">
        <v>73</v>
      </c>
      <c r="BE112" s="63">
        <v>2.06</v>
      </c>
      <c r="BF112" s="63">
        <v>0.05</v>
      </c>
      <c r="BG112" s="63">
        <v>15.2</v>
      </c>
      <c r="BH112" s="63">
        <v>16</v>
      </c>
      <c r="BI112" s="63">
        <v>39.299999999999997</v>
      </c>
      <c r="BJ112" s="63">
        <v>79</v>
      </c>
      <c r="BK112" s="63">
        <v>324</v>
      </c>
      <c r="BL112" s="63">
        <v>100.229</v>
      </c>
      <c r="BM112" s="63">
        <v>0.4</v>
      </c>
      <c r="BN112" s="63">
        <v>0.02</v>
      </c>
      <c r="BO112" s="63">
        <v>3.25</v>
      </c>
      <c r="BP112" s="63">
        <v>2.2799999999999998</v>
      </c>
      <c r="BQ112" s="63">
        <v>0.75</v>
      </c>
      <c r="BR112" s="63">
        <v>1.96</v>
      </c>
      <c r="BS112" s="63">
        <v>0.2</v>
      </c>
      <c r="BT112" s="63">
        <v>156</v>
      </c>
      <c r="BU112" s="63">
        <v>3.33</v>
      </c>
      <c r="BV112" s="63">
        <v>2.66</v>
      </c>
      <c r="BW112" s="116">
        <f t="shared" si="24"/>
        <v>1.2518796992481203</v>
      </c>
      <c r="BX112" s="116">
        <f t="shared" si="25"/>
        <v>58.646616541353382</v>
      </c>
      <c r="BY112" s="63">
        <v>13.3</v>
      </c>
      <c r="BZ112" s="63">
        <v>16.8</v>
      </c>
      <c r="CA112" s="62">
        <v>1</v>
      </c>
      <c r="CB112" s="62">
        <v>2</v>
      </c>
      <c r="CC112" s="62">
        <v>1</v>
      </c>
      <c r="CD112" s="62">
        <v>0</v>
      </c>
      <c r="CE112" s="2">
        <v>0</v>
      </c>
      <c r="CF112" s="21">
        <v>0</v>
      </c>
      <c r="CG112" s="83">
        <v>0</v>
      </c>
      <c r="CH112" s="62">
        <v>2</v>
      </c>
      <c r="CI112" s="62">
        <v>2</v>
      </c>
      <c r="CJ112" s="62">
        <v>2</v>
      </c>
      <c r="CK112" s="75">
        <v>2019.7</v>
      </c>
      <c r="CL112" s="138">
        <v>0</v>
      </c>
      <c r="CM112" s="72">
        <v>5.68</v>
      </c>
      <c r="CN112" s="63">
        <v>32.68</v>
      </c>
      <c r="CO112" s="63">
        <v>0.81</v>
      </c>
      <c r="CP112" s="63">
        <v>1.03</v>
      </c>
      <c r="CQ112" s="63">
        <v>25.7</v>
      </c>
      <c r="CR112" s="63">
        <v>20</v>
      </c>
      <c r="CS112" s="63">
        <v>42.3</v>
      </c>
      <c r="CT112" s="63">
        <v>71</v>
      </c>
      <c r="CU112" s="63">
        <v>303</v>
      </c>
      <c r="CV112" s="63">
        <v>103.992</v>
      </c>
      <c r="CW112" s="63">
        <v>0.42</v>
      </c>
      <c r="CX112" s="63">
        <v>0.02</v>
      </c>
      <c r="CY112" s="63">
        <v>2.2999999999999998</v>
      </c>
      <c r="CZ112" s="63">
        <v>1.35</v>
      </c>
      <c r="DA112" s="63">
        <v>0.72</v>
      </c>
      <c r="DB112" s="63">
        <v>1.38</v>
      </c>
      <c r="DC112" s="63">
        <v>0.2</v>
      </c>
      <c r="DD112" s="63">
        <v>166</v>
      </c>
      <c r="DE112" s="63">
        <v>4.7</v>
      </c>
      <c r="DF112" s="63">
        <v>2.48</v>
      </c>
      <c r="DG112" s="116">
        <f t="shared" si="26"/>
        <v>1.8951612903225807</v>
      </c>
      <c r="DH112" s="116">
        <f t="shared" si="27"/>
        <v>66.935483870967744</v>
      </c>
      <c r="DI112" s="63">
        <v>13.5</v>
      </c>
      <c r="DJ112" s="63">
        <v>16.399999999999999</v>
      </c>
    </row>
    <row r="113" spans="1:114" s="63" customFormat="1">
      <c r="A113" s="2">
        <v>0</v>
      </c>
      <c r="B113" s="59">
        <v>2938223</v>
      </c>
      <c r="C113" s="63" t="s">
        <v>153</v>
      </c>
      <c r="D113" s="62" t="s">
        <v>514</v>
      </c>
      <c r="E113" s="62" t="s">
        <v>515</v>
      </c>
      <c r="F113" s="108">
        <v>14</v>
      </c>
      <c r="G113" s="72">
        <v>2018.12</v>
      </c>
      <c r="H113" s="124">
        <v>19</v>
      </c>
      <c r="I113" s="72">
        <v>2020.7</v>
      </c>
      <c r="J113" s="6">
        <v>0</v>
      </c>
      <c r="K113" s="7">
        <v>0</v>
      </c>
      <c r="L113" s="73">
        <v>0</v>
      </c>
      <c r="M113" s="61">
        <v>1</v>
      </c>
      <c r="N113" s="6">
        <v>0</v>
      </c>
      <c r="O113" s="63" t="s">
        <v>14</v>
      </c>
      <c r="P113" s="62">
        <v>0</v>
      </c>
      <c r="Q113" s="59" t="s">
        <v>516</v>
      </c>
      <c r="R113" s="62" t="s">
        <v>320</v>
      </c>
      <c r="S113" s="62">
        <v>1</v>
      </c>
      <c r="T113">
        <v>0</v>
      </c>
      <c r="U113" s="62">
        <v>2</v>
      </c>
      <c r="V113" s="62">
        <v>17</v>
      </c>
      <c r="W113" s="63">
        <v>8</v>
      </c>
      <c r="X113" s="62">
        <v>60</v>
      </c>
      <c r="Y113" s="62">
        <v>2</v>
      </c>
      <c r="Z113" s="63">
        <v>48</v>
      </c>
      <c r="AA113" s="63">
        <v>2.4</v>
      </c>
      <c r="AB113" s="63">
        <v>0.9</v>
      </c>
      <c r="AC113" s="139">
        <f t="shared" si="19"/>
        <v>0.58588957055214719</v>
      </c>
      <c r="AD113" s="63">
        <v>2.2000000000000002</v>
      </c>
      <c r="AE113" s="63">
        <v>2.12</v>
      </c>
      <c r="AF113" s="117">
        <f t="shared" si="29"/>
        <v>2.1733333333333333</v>
      </c>
      <c r="AG113" s="63">
        <v>1.96</v>
      </c>
      <c r="AH113" s="136">
        <f t="shared" si="31"/>
        <v>9.8159509202453976E-2</v>
      </c>
      <c r="AI113" s="63">
        <v>2.14</v>
      </c>
      <c r="AJ113" s="136">
        <f t="shared" si="32"/>
        <v>1.5337423312883347E-2</v>
      </c>
      <c r="AK113" s="136">
        <f t="shared" si="21"/>
        <v>0.57055214723926384</v>
      </c>
      <c r="AL113" s="75">
        <v>2020.7</v>
      </c>
      <c r="AM113" s="76">
        <v>0</v>
      </c>
      <c r="AN113" s="76">
        <v>0</v>
      </c>
      <c r="AO113" s="66">
        <v>1.35</v>
      </c>
      <c r="AP113" s="66">
        <v>2.2000000000000002</v>
      </c>
      <c r="AQ113" s="66">
        <v>2.56</v>
      </c>
      <c r="AR113" s="100">
        <f t="shared" si="30"/>
        <v>2.3200000000000003</v>
      </c>
      <c r="AS113" s="103">
        <f t="shared" si="22"/>
        <v>0.4181034482758621</v>
      </c>
      <c r="AT113" s="142">
        <f t="shared" si="23"/>
        <v>0.79</v>
      </c>
      <c r="AU113" s="74">
        <v>2018.12</v>
      </c>
      <c r="AV113" s="62">
        <v>57</v>
      </c>
      <c r="AW113" s="62">
        <v>1</v>
      </c>
      <c r="AX113" s="90">
        <v>0</v>
      </c>
      <c r="AY113" s="2">
        <v>0</v>
      </c>
      <c r="AZ113" s="61">
        <v>1</v>
      </c>
      <c r="BA113" s="2">
        <v>0</v>
      </c>
      <c r="BB113" s="62">
        <v>0</v>
      </c>
      <c r="BC113" s="62">
        <v>5.44</v>
      </c>
      <c r="BD113" s="63">
        <v>106</v>
      </c>
      <c r="BE113" s="63">
        <v>3.59</v>
      </c>
      <c r="BF113" s="63">
        <v>0.01</v>
      </c>
      <c r="BG113" s="63">
        <v>7.2</v>
      </c>
      <c r="BH113" s="63">
        <v>23</v>
      </c>
      <c r="BI113" s="63">
        <v>41.7</v>
      </c>
      <c r="BJ113" s="63">
        <v>80</v>
      </c>
      <c r="BK113" s="63">
        <v>251</v>
      </c>
      <c r="BL113" s="63">
        <v>93.849000000000004</v>
      </c>
      <c r="BM113" s="63">
        <v>4.09</v>
      </c>
      <c r="BN113" s="63">
        <v>0.02</v>
      </c>
      <c r="BO113" s="63">
        <v>3.69</v>
      </c>
      <c r="BP113" s="63">
        <v>1.85</v>
      </c>
      <c r="BQ113" s="63">
        <v>0.88</v>
      </c>
      <c r="BR113" s="63">
        <v>2.25</v>
      </c>
      <c r="BS113" s="63">
        <v>0.372</v>
      </c>
      <c r="BT113" s="63">
        <v>255</v>
      </c>
      <c r="BU113" s="63">
        <v>4.0599999999999996</v>
      </c>
      <c r="BV113" s="63">
        <v>1.34</v>
      </c>
      <c r="BW113" s="116">
        <f t="shared" si="24"/>
        <v>3.0298507462686564</v>
      </c>
      <c r="BX113" s="116">
        <f t="shared" si="25"/>
        <v>190.29850746268656</v>
      </c>
      <c r="BY113" s="63">
        <v>12.9</v>
      </c>
      <c r="BZ113" s="63">
        <v>16.8</v>
      </c>
      <c r="CA113" s="62">
        <v>1</v>
      </c>
      <c r="CB113" s="62">
        <v>2</v>
      </c>
      <c r="CC113" s="62">
        <v>1</v>
      </c>
      <c r="CD113" s="62">
        <v>1</v>
      </c>
      <c r="CE113" s="62">
        <v>1</v>
      </c>
      <c r="CF113" s="62">
        <v>1</v>
      </c>
      <c r="CG113" s="62">
        <v>1</v>
      </c>
      <c r="CH113" s="62">
        <v>1</v>
      </c>
      <c r="CI113" s="62">
        <v>2</v>
      </c>
      <c r="CJ113" s="62">
        <v>2</v>
      </c>
      <c r="CK113" s="75">
        <v>2020.7</v>
      </c>
      <c r="CL113" s="138">
        <v>0</v>
      </c>
      <c r="CM113" s="72">
        <v>5.3</v>
      </c>
      <c r="CN113" s="63">
        <v>60</v>
      </c>
      <c r="CO113" s="63">
        <v>2.66</v>
      </c>
      <c r="CP113" s="63">
        <v>0.09</v>
      </c>
      <c r="CQ113" s="63">
        <v>6.4</v>
      </c>
      <c r="CR113" s="63">
        <v>24</v>
      </c>
      <c r="CS113" s="63">
        <v>42.7</v>
      </c>
      <c r="CT113" s="63">
        <v>90</v>
      </c>
      <c r="CU113" s="63">
        <v>298</v>
      </c>
      <c r="CV113" s="63">
        <v>80.822999999999993</v>
      </c>
      <c r="CW113" s="63">
        <v>1.1599999999999999</v>
      </c>
      <c r="CX113" s="63">
        <v>0.02</v>
      </c>
      <c r="CY113" s="63">
        <v>3.31</v>
      </c>
      <c r="CZ113" s="63">
        <v>2.25</v>
      </c>
      <c r="DA113" s="63">
        <v>0.73</v>
      </c>
      <c r="DB113" s="63">
        <v>1.95</v>
      </c>
      <c r="DC113" s="63">
        <v>0.29599999999999999</v>
      </c>
      <c r="DD113" s="63">
        <v>235</v>
      </c>
      <c r="DE113" s="63">
        <v>5.23</v>
      </c>
      <c r="DF113" s="63">
        <v>1.54</v>
      </c>
      <c r="DG113" s="116">
        <f t="shared" si="26"/>
        <v>3.3961038961038965</v>
      </c>
      <c r="DH113" s="116">
        <f t="shared" si="27"/>
        <v>152.59740259740261</v>
      </c>
      <c r="DI113" s="63">
        <v>12.7</v>
      </c>
      <c r="DJ113" s="63">
        <v>15.9</v>
      </c>
    </row>
    <row r="114" spans="1:114" s="63" customFormat="1">
      <c r="A114" s="2">
        <v>0</v>
      </c>
      <c r="B114" s="59">
        <v>3019590</v>
      </c>
      <c r="C114" s="59" t="s">
        <v>164</v>
      </c>
      <c r="D114" s="62" t="s">
        <v>292</v>
      </c>
      <c r="E114" s="62" t="s">
        <v>489</v>
      </c>
      <c r="F114" s="108">
        <v>12</v>
      </c>
      <c r="G114" s="118">
        <v>43488</v>
      </c>
      <c r="H114" s="125">
        <v>7</v>
      </c>
      <c r="I114" s="118" t="s">
        <v>166</v>
      </c>
      <c r="J114" s="6">
        <v>0</v>
      </c>
      <c r="K114" s="61">
        <v>1</v>
      </c>
      <c r="L114" s="73">
        <v>0</v>
      </c>
      <c r="M114" s="6">
        <v>0</v>
      </c>
      <c r="N114" s="6">
        <v>0</v>
      </c>
      <c r="O114" s="59" t="s">
        <v>165</v>
      </c>
      <c r="P114" s="62">
        <v>0</v>
      </c>
      <c r="Q114" s="59" t="s">
        <v>299</v>
      </c>
      <c r="R114" s="62" t="s">
        <v>320</v>
      </c>
      <c r="S114" s="62">
        <v>1</v>
      </c>
      <c r="T114">
        <v>0</v>
      </c>
      <c r="U114" s="62">
        <v>2.5</v>
      </c>
      <c r="V114" s="62">
        <v>20</v>
      </c>
      <c r="W114" s="63">
        <v>12</v>
      </c>
      <c r="X114" s="62">
        <v>60</v>
      </c>
      <c r="Y114" s="62">
        <v>3</v>
      </c>
      <c r="Z114" s="63">
        <v>88</v>
      </c>
      <c r="AA114" s="63">
        <v>2.75</v>
      </c>
      <c r="AB114" s="63">
        <v>0.4</v>
      </c>
      <c r="AC114" s="139">
        <f t="shared" si="19"/>
        <v>0.85594237695078035</v>
      </c>
      <c r="AD114" s="63">
        <v>2.97</v>
      </c>
      <c r="AE114" s="63">
        <v>2.39</v>
      </c>
      <c r="AF114" s="117">
        <f t="shared" si="29"/>
        <v>2.7766666666666668</v>
      </c>
      <c r="AG114" s="63">
        <v>1.54</v>
      </c>
      <c r="AH114" s="136">
        <f t="shared" si="31"/>
        <v>0.44537815126050417</v>
      </c>
      <c r="AI114" s="63">
        <v>1.83</v>
      </c>
      <c r="AJ114" s="136">
        <f t="shared" si="32"/>
        <v>0.34093637454981995</v>
      </c>
      <c r="AK114" s="136">
        <f t="shared" si="21"/>
        <v>0.51500600240096039</v>
      </c>
      <c r="AL114" s="65" t="s">
        <v>166</v>
      </c>
      <c r="AM114" s="76">
        <v>0</v>
      </c>
      <c r="AN114" s="76">
        <v>0</v>
      </c>
      <c r="AO114" s="66">
        <v>1.89</v>
      </c>
      <c r="AP114" s="66">
        <v>2.69</v>
      </c>
      <c r="AQ114" s="66">
        <v>1.97</v>
      </c>
      <c r="AR114" s="100">
        <f t="shared" si="30"/>
        <v>2.4499999999999997</v>
      </c>
      <c r="AS114" s="103">
        <f t="shared" si="22"/>
        <v>0.22857142857142854</v>
      </c>
      <c r="AT114" s="142">
        <v>0</v>
      </c>
      <c r="AU114" s="64">
        <v>43488</v>
      </c>
      <c r="AV114" s="62">
        <v>47</v>
      </c>
      <c r="AW114" s="62">
        <v>1</v>
      </c>
      <c r="AX114" s="90">
        <v>0</v>
      </c>
      <c r="AY114" s="2">
        <v>0</v>
      </c>
      <c r="AZ114" s="62">
        <v>1</v>
      </c>
      <c r="BA114" s="2">
        <v>0</v>
      </c>
      <c r="BB114" s="62">
        <v>0</v>
      </c>
      <c r="BC114" s="62">
        <v>5.91</v>
      </c>
      <c r="BD114" s="63">
        <v>181.86</v>
      </c>
      <c r="BE114" s="63">
        <v>2.2200000000000002</v>
      </c>
      <c r="BF114" s="63">
        <v>0.09</v>
      </c>
      <c r="BG114" s="63">
        <v>10.5</v>
      </c>
      <c r="BH114" s="63">
        <v>16</v>
      </c>
      <c r="BI114" s="63">
        <v>40.4</v>
      </c>
      <c r="BJ114" s="63">
        <v>83.1</v>
      </c>
      <c r="BK114" s="63">
        <v>371</v>
      </c>
      <c r="BL114" s="63">
        <v>96.16</v>
      </c>
      <c r="BM114" s="63">
        <v>1.1000000000000001</v>
      </c>
      <c r="BN114" s="63">
        <v>0.02</v>
      </c>
      <c r="BO114" s="63">
        <v>3.05</v>
      </c>
      <c r="BP114" s="63">
        <v>0.99</v>
      </c>
      <c r="BQ114" s="63">
        <v>1.01</v>
      </c>
      <c r="BR114" s="63">
        <v>1.82</v>
      </c>
      <c r="BS114" s="63">
        <v>0.2</v>
      </c>
      <c r="BT114" s="63">
        <v>145</v>
      </c>
      <c r="BU114" s="63">
        <v>4.25</v>
      </c>
      <c r="BV114" s="63">
        <v>1.44</v>
      </c>
      <c r="BW114" s="116">
        <f t="shared" si="24"/>
        <v>2.9513888888888888</v>
      </c>
      <c r="BX114" s="116">
        <f t="shared" si="25"/>
        <v>100.69444444444444</v>
      </c>
      <c r="BY114" s="63">
        <v>14.24</v>
      </c>
      <c r="BZ114" s="63">
        <v>16.16</v>
      </c>
      <c r="CA114" s="62">
        <v>1</v>
      </c>
      <c r="CB114" s="62">
        <v>2</v>
      </c>
      <c r="CC114" s="62">
        <v>1</v>
      </c>
      <c r="CD114" s="62">
        <v>1</v>
      </c>
      <c r="CE114" s="62">
        <v>1</v>
      </c>
      <c r="CF114" s="62">
        <v>1</v>
      </c>
      <c r="CG114" s="62">
        <v>1</v>
      </c>
      <c r="CH114" s="62">
        <v>1</v>
      </c>
      <c r="CI114" s="62">
        <v>2</v>
      </c>
      <c r="CJ114" s="62">
        <v>2</v>
      </c>
      <c r="CK114" s="65" t="s">
        <v>166</v>
      </c>
      <c r="CL114" s="138">
        <v>0</v>
      </c>
      <c r="CM114" s="98">
        <v>6.1</v>
      </c>
      <c r="CN114" s="63">
        <v>58.35</v>
      </c>
      <c r="CO114" s="63">
        <v>2.0099999999999998</v>
      </c>
      <c r="CP114" s="63">
        <v>0.08</v>
      </c>
      <c r="CQ114" s="63">
        <v>16.899999999999999</v>
      </c>
      <c r="CR114" s="63">
        <v>37</v>
      </c>
      <c r="CS114" s="63">
        <v>45.5</v>
      </c>
      <c r="CT114" s="63">
        <v>76.900000000000006</v>
      </c>
      <c r="CU114" s="63">
        <v>345</v>
      </c>
      <c r="CV114" s="63">
        <v>102.78</v>
      </c>
      <c r="CW114" s="63">
        <v>0.2</v>
      </c>
      <c r="CX114" s="63">
        <v>0.02</v>
      </c>
      <c r="CY114" s="63">
        <v>3.12</v>
      </c>
      <c r="CZ114" s="63">
        <v>0.93</v>
      </c>
      <c r="DA114" s="63">
        <v>1.1299999999999999</v>
      </c>
      <c r="DB114" s="63">
        <v>1.81</v>
      </c>
      <c r="DC114" s="63">
        <v>0.16700000000000001</v>
      </c>
      <c r="DD114" s="63">
        <v>151</v>
      </c>
      <c r="DE114" s="63">
        <v>3.34</v>
      </c>
      <c r="DF114" s="63">
        <v>1.96</v>
      </c>
      <c r="DG114" s="116">
        <f t="shared" si="26"/>
        <v>1.7040816326530612</v>
      </c>
      <c r="DH114" s="116">
        <f t="shared" si="27"/>
        <v>77.040816326530617</v>
      </c>
      <c r="DI114" s="63">
        <v>14.01</v>
      </c>
      <c r="DJ114" s="63">
        <v>16.5</v>
      </c>
    </row>
    <row r="115" spans="1:114" s="63" customFormat="1">
      <c r="A115" s="2">
        <v>0</v>
      </c>
      <c r="B115" s="59">
        <v>2610600</v>
      </c>
      <c r="C115" s="60" t="s">
        <v>198</v>
      </c>
      <c r="D115" s="62" t="s">
        <v>546</v>
      </c>
      <c r="E115" s="62" t="s">
        <v>547</v>
      </c>
      <c r="F115" s="112">
        <v>9</v>
      </c>
      <c r="G115" s="71" t="s">
        <v>199</v>
      </c>
      <c r="H115" s="121">
        <v>13</v>
      </c>
      <c r="I115" s="71" t="s">
        <v>200</v>
      </c>
      <c r="J115" s="6">
        <v>0</v>
      </c>
      <c r="K115" s="73">
        <v>1</v>
      </c>
      <c r="L115" s="73">
        <v>0</v>
      </c>
      <c r="M115" s="6">
        <v>0</v>
      </c>
      <c r="N115" s="6">
        <v>0</v>
      </c>
      <c r="O115" s="82" t="s">
        <v>9</v>
      </c>
      <c r="P115" s="62">
        <v>0</v>
      </c>
      <c r="Q115" s="59" t="s">
        <v>318</v>
      </c>
      <c r="R115" s="62" t="s">
        <v>320</v>
      </c>
      <c r="S115" s="62">
        <v>1</v>
      </c>
      <c r="T115">
        <v>0</v>
      </c>
      <c r="U115" s="62">
        <v>2.75</v>
      </c>
      <c r="V115" s="62">
        <v>15</v>
      </c>
      <c r="W115" s="63">
        <v>12</v>
      </c>
      <c r="X115" s="62">
        <v>60</v>
      </c>
      <c r="Y115" s="62">
        <v>2</v>
      </c>
      <c r="Z115" s="63">
        <v>39</v>
      </c>
      <c r="AA115" s="63">
        <v>2.875</v>
      </c>
      <c r="AB115" s="63">
        <v>1.33</v>
      </c>
      <c r="AC115" s="139">
        <f t="shared" si="19"/>
        <v>0.50249376558603487</v>
      </c>
      <c r="AD115" s="63">
        <v>2.66</v>
      </c>
      <c r="AE115" s="63">
        <v>2.7</v>
      </c>
      <c r="AF115" s="117">
        <f t="shared" si="29"/>
        <v>2.6733333333333333</v>
      </c>
      <c r="AG115" s="63">
        <v>2</v>
      </c>
      <c r="AH115" s="136">
        <f t="shared" si="31"/>
        <v>0.25187032418952615</v>
      </c>
      <c r="AI115" s="63">
        <v>2.2799999999999998</v>
      </c>
      <c r="AJ115" s="136">
        <f t="shared" si="32"/>
        <v>0.1471321695760599</v>
      </c>
      <c r="AK115" s="136">
        <f t="shared" si="21"/>
        <v>0.35536159600997497</v>
      </c>
      <c r="AL115" s="85" t="s">
        <v>200</v>
      </c>
      <c r="AM115" s="76">
        <v>0</v>
      </c>
      <c r="AN115" s="76">
        <v>0</v>
      </c>
      <c r="AO115" s="66">
        <v>1.97</v>
      </c>
      <c r="AP115" s="66">
        <v>2.61</v>
      </c>
      <c r="AQ115" s="66">
        <v>2.35</v>
      </c>
      <c r="AR115" s="100">
        <f t="shared" si="30"/>
        <v>2.5233333333333334</v>
      </c>
      <c r="AS115" s="103">
        <f t="shared" si="22"/>
        <v>0.21928665785997359</v>
      </c>
      <c r="AT115" s="142">
        <f t="shared" si="23"/>
        <v>0.30999999999999983</v>
      </c>
      <c r="AU115" s="84" t="s">
        <v>199</v>
      </c>
      <c r="AV115" s="62">
        <v>62</v>
      </c>
      <c r="AW115" s="62">
        <v>1</v>
      </c>
      <c r="AX115" s="90">
        <v>0</v>
      </c>
      <c r="AY115" s="2">
        <v>0</v>
      </c>
      <c r="AZ115" s="63">
        <v>1</v>
      </c>
      <c r="BA115" s="2">
        <v>0</v>
      </c>
      <c r="BB115" s="62">
        <v>0</v>
      </c>
      <c r="BC115" s="62">
        <v>6.3</v>
      </c>
      <c r="BD115" s="63">
        <v>217</v>
      </c>
      <c r="BE115" s="63">
        <v>2.34</v>
      </c>
      <c r="BF115" s="63">
        <v>0.08</v>
      </c>
      <c r="BG115" s="63">
        <v>10.5</v>
      </c>
      <c r="BH115" s="63">
        <v>47</v>
      </c>
      <c r="BI115" s="63">
        <v>40.9</v>
      </c>
      <c r="BJ115" s="63">
        <v>88</v>
      </c>
      <c r="BK115" s="63">
        <v>348</v>
      </c>
      <c r="BL115" s="63">
        <v>80</v>
      </c>
      <c r="BM115" s="63">
        <v>1.3</v>
      </c>
      <c r="BN115" s="63">
        <v>0.02</v>
      </c>
      <c r="BO115" s="63">
        <v>2.3199999999999998</v>
      </c>
      <c r="BP115" s="63">
        <v>0.53</v>
      </c>
      <c r="BQ115" s="63">
        <v>1.18</v>
      </c>
      <c r="BR115" s="63">
        <v>1.05</v>
      </c>
      <c r="BS115" s="63">
        <v>8.8999999999999996E-2</v>
      </c>
      <c r="BT115" s="63">
        <v>140</v>
      </c>
      <c r="BU115" s="63">
        <v>3.4</v>
      </c>
      <c r="BV115" s="63">
        <v>1.71</v>
      </c>
      <c r="BW115" s="116">
        <f t="shared" si="24"/>
        <v>1.9883040935672514</v>
      </c>
      <c r="BX115" s="116">
        <f t="shared" si="25"/>
        <v>81.871345029239762</v>
      </c>
      <c r="BY115" s="63">
        <v>12.8</v>
      </c>
      <c r="BZ115" s="63">
        <v>16.899999999999999</v>
      </c>
      <c r="CA115" s="62">
        <v>1</v>
      </c>
      <c r="CB115" s="62">
        <v>2</v>
      </c>
      <c r="CC115" s="62">
        <v>1</v>
      </c>
      <c r="CD115" s="62">
        <v>0</v>
      </c>
      <c r="CE115" s="62">
        <v>1</v>
      </c>
      <c r="CF115" s="62">
        <v>1</v>
      </c>
      <c r="CG115" s="83">
        <v>0</v>
      </c>
      <c r="CH115" s="62">
        <v>1</v>
      </c>
      <c r="CI115" s="62">
        <v>2</v>
      </c>
      <c r="CJ115" s="62">
        <v>2</v>
      </c>
      <c r="CK115" s="85" t="s">
        <v>200</v>
      </c>
      <c r="CL115" s="138">
        <v>0</v>
      </c>
      <c r="CM115" s="71">
        <v>5.8</v>
      </c>
      <c r="CN115" s="63">
        <v>60</v>
      </c>
      <c r="CO115" s="63">
        <v>2.0499999999999998</v>
      </c>
      <c r="CP115" s="63">
        <v>0.32</v>
      </c>
      <c r="CQ115" s="63">
        <v>13.3</v>
      </c>
      <c r="CR115" s="63">
        <v>33</v>
      </c>
      <c r="CS115" s="63">
        <v>41.1</v>
      </c>
      <c r="CT115" s="63">
        <v>87</v>
      </c>
      <c r="CU115" s="63">
        <v>329</v>
      </c>
      <c r="CV115" s="63">
        <v>81</v>
      </c>
      <c r="CW115" s="63">
        <v>0.45</v>
      </c>
      <c r="CX115" s="63">
        <v>0.02</v>
      </c>
      <c r="CY115" s="63">
        <v>2.62</v>
      </c>
      <c r="CZ115" s="63">
        <v>0.66</v>
      </c>
      <c r="DA115" s="63">
        <v>1.1200000000000001</v>
      </c>
      <c r="DB115" s="63">
        <v>1.22</v>
      </c>
      <c r="DC115" s="63">
        <v>8.2000000000000003E-2</v>
      </c>
      <c r="DD115" s="63">
        <v>170</v>
      </c>
      <c r="DE115" s="63">
        <v>3.18</v>
      </c>
      <c r="DF115" s="63">
        <v>1.84</v>
      </c>
      <c r="DG115" s="116">
        <f t="shared" si="26"/>
        <v>1.7282608695652173</v>
      </c>
      <c r="DH115" s="116">
        <f t="shared" si="27"/>
        <v>92.391304347826079</v>
      </c>
      <c r="DI115" s="63">
        <v>12.6</v>
      </c>
      <c r="DJ115" s="63">
        <v>16.399999999999999</v>
      </c>
    </row>
    <row r="116" spans="1:114" s="63" customFormat="1">
      <c r="A116" s="2">
        <v>0</v>
      </c>
      <c r="B116" s="59">
        <v>2460344</v>
      </c>
      <c r="C116" s="63" t="s">
        <v>87</v>
      </c>
      <c r="D116" s="62" t="s">
        <v>453</v>
      </c>
      <c r="E116" s="62" t="s">
        <v>477</v>
      </c>
      <c r="F116" s="108">
        <v>12</v>
      </c>
      <c r="G116" s="72">
        <v>2017.4</v>
      </c>
      <c r="H116" s="124">
        <v>20</v>
      </c>
      <c r="I116" s="72">
        <v>2018.12</v>
      </c>
      <c r="J116" s="6">
        <v>0</v>
      </c>
      <c r="K116" s="7">
        <v>0</v>
      </c>
      <c r="L116" s="61">
        <v>1</v>
      </c>
      <c r="M116" s="6">
        <v>0</v>
      </c>
      <c r="N116" s="6">
        <v>0</v>
      </c>
      <c r="O116" s="63" t="s">
        <v>21</v>
      </c>
      <c r="P116" s="62">
        <v>0</v>
      </c>
      <c r="Q116" s="59" t="s">
        <v>478</v>
      </c>
      <c r="R116" s="62" t="s">
        <v>299</v>
      </c>
      <c r="S116">
        <v>0</v>
      </c>
      <c r="T116">
        <v>0</v>
      </c>
      <c r="U116" s="62">
        <v>3</v>
      </c>
      <c r="V116" s="62">
        <v>30</v>
      </c>
      <c r="W116" s="63">
        <v>8</v>
      </c>
      <c r="X116" s="62">
        <v>40</v>
      </c>
      <c r="Y116" s="62">
        <v>1</v>
      </c>
      <c r="Z116" s="63">
        <v>28</v>
      </c>
      <c r="AA116" s="63">
        <v>3</v>
      </c>
      <c r="AB116" s="63">
        <v>0.1</v>
      </c>
      <c r="AC116" s="139">
        <f t="shared" si="19"/>
        <v>0.96398559423769503</v>
      </c>
      <c r="AD116" s="63">
        <v>3.06</v>
      </c>
      <c r="AE116" s="63">
        <v>2.21</v>
      </c>
      <c r="AF116" s="117">
        <f t="shared" si="29"/>
        <v>2.7766666666666668</v>
      </c>
      <c r="AG116" s="63">
        <v>1.85</v>
      </c>
      <c r="AH116" s="136">
        <f t="shared" si="31"/>
        <v>0.33373349339735892</v>
      </c>
      <c r="AI116" s="63">
        <v>1.82</v>
      </c>
      <c r="AJ116" s="136">
        <f t="shared" si="32"/>
        <v>0.34453781512605042</v>
      </c>
      <c r="AK116" s="136">
        <f t="shared" si="21"/>
        <v>0.61944777911164461</v>
      </c>
      <c r="AL116" s="75">
        <v>2018.12</v>
      </c>
      <c r="AM116" s="76">
        <v>0</v>
      </c>
      <c r="AN116" s="76">
        <v>0</v>
      </c>
      <c r="AO116" s="66">
        <v>1.48</v>
      </c>
      <c r="AP116" s="66">
        <v>2.66</v>
      </c>
      <c r="AQ116" s="66">
        <v>2.4300000000000002</v>
      </c>
      <c r="AR116" s="100">
        <f t="shared" si="30"/>
        <v>2.5833333333333335</v>
      </c>
      <c r="AS116" s="103">
        <f t="shared" si="22"/>
        <v>0.42709677419354841</v>
      </c>
      <c r="AT116" s="142">
        <f t="shared" si="23"/>
        <v>0.34000000000000008</v>
      </c>
      <c r="AU116" s="74">
        <v>2017.4</v>
      </c>
      <c r="AV116" s="62">
        <v>53</v>
      </c>
      <c r="AW116" s="62">
        <v>1</v>
      </c>
      <c r="AX116" s="90">
        <v>0</v>
      </c>
      <c r="AY116" s="2">
        <v>0</v>
      </c>
      <c r="AZ116" s="63">
        <v>1</v>
      </c>
      <c r="BA116" s="2">
        <v>0</v>
      </c>
      <c r="BB116" s="62">
        <v>0</v>
      </c>
      <c r="BC116" s="62">
        <v>5.7</v>
      </c>
      <c r="BD116" s="63">
        <v>103</v>
      </c>
      <c r="BE116" s="63">
        <v>4.0599999999999996</v>
      </c>
      <c r="BF116" s="63">
        <v>0.18</v>
      </c>
      <c r="BG116" s="63">
        <v>8.9</v>
      </c>
      <c r="BH116" s="63">
        <v>19</v>
      </c>
      <c r="BI116" s="63">
        <v>42.5</v>
      </c>
      <c r="BJ116" s="63">
        <v>67</v>
      </c>
      <c r="BK116" s="63">
        <v>270</v>
      </c>
      <c r="BL116" s="63">
        <v>104.279</v>
      </c>
      <c r="BM116" s="63">
        <v>0.8</v>
      </c>
      <c r="BN116" s="63">
        <v>0.02</v>
      </c>
      <c r="BO116" s="63">
        <v>2.59</v>
      </c>
      <c r="BP116" s="63">
        <v>0.84</v>
      </c>
      <c r="BQ116" s="63">
        <v>1.03</v>
      </c>
      <c r="BR116" s="63">
        <v>1.38</v>
      </c>
      <c r="BS116" s="63">
        <v>0.3</v>
      </c>
      <c r="BT116" s="63">
        <v>183</v>
      </c>
      <c r="BU116" s="63">
        <v>3.16</v>
      </c>
      <c r="BV116" s="63">
        <v>2.09</v>
      </c>
      <c r="BW116" s="116">
        <f t="shared" si="24"/>
        <v>1.5119617224880384</v>
      </c>
      <c r="BX116" s="116">
        <f t="shared" si="25"/>
        <v>87.559808612440193</v>
      </c>
      <c r="BY116" s="63">
        <v>13.2</v>
      </c>
      <c r="BZ116" s="63">
        <v>16.399999999999999</v>
      </c>
      <c r="CA116" s="62">
        <v>1</v>
      </c>
      <c r="CB116" s="62">
        <v>1</v>
      </c>
      <c r="CC116" s="62">
        <v>2</v>
      </c>
      <c r="CD116" s="62">
        <v>0</v>
      </c>
      <c r="CE116" s="62">
        <v>1</v>
      </c>
      <c r="CF116" s="21">
        <v>0</v>
      </c>
      <c r="CG116" s="83">
        <v>0</v>
      </c>
      <c r="CH116" s="62">
        <v>1</v>
      </c>
      <c r="CI116" s="62">
        <v>2</v>
      </c>
      <c r="CJ116" s="62">
        <v>2</v>
      </c>
      <c r="CK116" s="75">
        <v>2018.12</v>
      </c>
      <c r="CL116" s="138">
        <v>0</v>
      </c>
      <c r="CM116" s="72">
        <v>5.61</v>
      </c>
      <c r="CN116" s="63">
        <v>103</v>
      </c>
      <c r="CO116" s="63">
        <v>3.02</v>
      </c>
      <c r="CP116" s="63">
        <v>7.0000000000000007E-2</v>
      </c>
      <c r="CQ116" s="63">
        <v>4.0999999999999996</v>
      </c>
      <c r="CR116" s="63">
        <v>18</v>
      </c>
      <c r="CS116" s="63">
        <v>42.5</v>
      </c>
      <c r="CT116" s="63">
        <v>70</v>
      </c>
      <c r="CU116" s="63">
        <v>271</v>
      </c>
      <c r="CV116" s="63">
        <v>101.702</v>
      </c>
      <c r="CW116" s="63">
        <v>1.8</v>
      </c>
      <c r="CX116" s="63">
        <v>0.03</v>
      </c>
      <c r="CY116" s="63">
        <v>2.99</v>
      </c>
      <c r="CZ116" s="63">
        <v>0.37</v>
      </c>
      <c r="DA116" s="63">
        <v>1.33</v>
      </c>
      <c r="DB116" s="63">
        <v>1.55</v>
      </c>
      <c r="DC116" s="63">
        <v>0.2</v>
      </c>
      <c r="DD116" s="63">
        <v>211</v>
      </c>
      <c r="DE116" s="63">
        <v>3.68</v>
      </c>
      <c r="DF116" s="63">
        <v>0.95</v>
      </c>
      <c r="DG116" s="116">
        <f t="shared" si="26"/>
        <v>3.8736842105263163</v>
      </c>
      <c r="DH116" s="116">
        <f t="shared" si="27"/>
        <v>222.10526315789474</v>
      </c>
      <c r="DI116" s="63">
        <v>13.7</v>
      </c>
      <c r="DJ116" s="63">
        <v>16.5</v>
      </c>
    </row>
    <row r="117" spans="1:114" s="63" customFormat="1">
      <c r="A117" s="2">
        <v>0</v>
      </c>
      <c r="B117" s="59">
        <v>2779261</v>
      </c>
      <c r="C117" s="63" t="s">
        <v>80</v>
      </c>
      <c r="D117" s="62" t="s">
        <v>292</v>
      </c>
      <c r="E117" s="62" t="s">
        <v>476</v>
      </c>
      <c r="F117" s="108">
        <v>13</v>
      </c>
      <c r="G117" s="72">
        <v>2018.6</v>
      </c>
      <c r="H117" s="124">
        <v>18</v>
      </c>
      <c r="I117" s="72">
        <v>2019.12</v>
      </c>
      <c r="J117" s="6">
        <v>0</v>
      </c>
      <c r="K117" s="73">
        <v>1</v>
      </c>
      <c r="L117" s="73">
        <v>0</v>
      </c>
      <c r="M117" s="6">
        <v>0</v>
      </c>
      <c r="N117" s="6">
        <v>0</v>
      </c>
      <c r="O117" s="63" t="s">
        <v>81</v>
      </c>
      <c r="P117" s="62">
        <v>0</v>
      </c>
      <c r="Q117" s="59" t="s">
        <v>330</v>
      </c>
      <c r="R117" s="62" t="s">
        <v>331</v>
      </c>
      <c r="S117" s="62">
        <v>1</v>
      </c>
      <c r="T117">
        <v>0</v>
      </c>
      <c r="U117" s="62">
        <v>3</v>
      </c>
      <c r="V117" s="62">
        <v>30</v>
      </c>
      <c r="W117" s="63">
        <v>14</v>
      </c>
      <c r="X117" s="62">
        <v>70</v>
      </c>
      <c r="Y117" s="83">
        <v>4</v>
      </c>
      <c r="Z117" s="63">
        <v>99</v>
      </c>
      <c r="AA117" s="63">
        <v>3</v>
      </c>
      <c r="AB117" s="63">
        <v>1.49</v>
      </c>
      <c r="AC117" s="139">
        <f t="shared" si="19"/>
        <v>0.49377123442808601</v>
      </c>
      <c r="AD117" s="63">
        <v>3.07</v>
      </c>
      <c r="AE117" s="63">
        <v>2.69</v>
      </c>
      <c r="AF117" s="117">
        <f t="shared" si="29"/>
        <v>2.9433333333333329</v>
      </c>
      <c r="AG117" s="63">
        <v>2.69</v>
      </c>
      <c r="AH117" s="136">
        <f t="shared" si="31"/>
        <v>8.6070215175537812E-2</v>
      </c>
      <c r="AI117" s="63">
        <v>2.4900000000000002</v>
      </c>
      <c r="AJ117" s="136">
        <f t="shared" si="32"/>
        <v>0.15402038505096238</v>
      </c>
      <c r="AK117" s="136">
        <f t="shared" si="21"/>
        <v>0.33975084937712363</v>
      </c>
      <c r="AL117" s="75">
        <v>2019.12</v>
      </c>
      <c r="AM117" s="76">
        <v>0</v>
      </c>
      <c r="AN117" s="76">
        <v>0</v>
      </c>
      <c r="AO117" s="66">
        <v>2.73</v>
      </c>
      <c r="AP117" s="66">
        <v>3.07</v>
      </c>
      <c r="AQ117" s="66">
        <v>2.69</v>
      </c>
      <c r="AR117" s="100">
        <f t="shared" si="30"/>
        <v>2.9433333333333329</v>
      </c>
      <c r="AS117" s="103">
        <f t="shared" si="22"/>
        <v>7.2480181200452853E-2</v>
      </c>
      <c r="AT117" s="142">
        <v>0</v>
      </c>
      <c r="AU117" s="74">
        <v>2018.6</v>
      </c>
      <c r="AV117" s="62">
        <v>56</v>
      </c>
      <c r="AW117" s="62">
        <v>1</v>
      </c>
      <c r="AX117" s="90">
        <v>0</v>
      </c>
      <c r="AY117" s="2">
        <v>0</v>
      </c>
      <c r="AZ117" s="73">
        <v>1</v>
      </c>
      <c r="BA117" s="2">
        <v>0</v>
      </c>
      <c r="BB117" s="62">
        <v>0</v>
      </c>
      <c r="BC117" s="62">
        <v>5.7</v>
      </c>
      <c r="BD117" s="63">
        <v>415</v>
      </c>
      <c r="BE117" s="63">
        <v>3.54</v>
      </c>
      <c r="BF117" s="63">
        <v>8.3000000000000004E-2</v>
      </c>
      <c r="BG117" s="63">
        <v>14.4</v>
      </c>
      <c r="BH117" s="63">
        <v>21</v>
      </c>
      <c r="BI117" s="63">
        <v>43.6</v>
      </c>
      <c r="BJ117" s="63">
        <v>55</v>
      </c>
      <c r="BK117" s="63">
        <v>198</v>
      </c>
      <c r="BL117" s="63">
        <v>110.732</v>
      </c>
      <c r="BM117" s="63">
        <v>5.39</v>
      </c>
      <c r="BN117" s="63">
        <v>0.03</v>
      </c>
      <c r="BO117" s="63">
        <v>2.4500000000000002</v>
      </c>
      <c r="BP117" s="63">
        <v>1.85</v>
      </c>
      <c r="BQ117" s="63">
        <v>0.62</v>
      </c>
      <c r="BR117" s="63">
        <v>1.4</v>
      </c>
      <c r="BS117" s="63">
        <v>0.24</v>
      </c>
      <c r="BT117" s="63">
        <v>128</v>
      </c>
      <c r="BU117" s="63">
        <v>2.87</v>
      </c>
      <c r="BV117" s="63">
        <v>1.1399999999999999</v>
      </c>
      <c r="BW117" s="116">
        <f t="shared" si="24"/>
        <v>2.5175438596491233</v>
      </c>
      <c r="BX117" s="116">
        <f t="shared" si="25"/>
        <v>112.28070175438597</v>
      </c>
      <c r="BY117" s="63">
        <v>13.3</v>
      </c>
      <c r="BZ117" s="63">
        <v>16.2</v>
      </c>
      <c r="CA117" s="83">
        <v>1</v>
      </c>
      <c r="CB117" s="83">
        <v>1</v>
      </c>
      <c r="CC117" s="83">
        <v>2</v>
      </c>
      <c r="CD117" s="83">
        <v>1</v>
      </c>
      <c r="CE117" s="2">
        <v>0</v>
      </c>
      <c r="CF117" s="21">
        <v>0</v>
      </c>
      <c r="CG117" s="83">
        <v>0</v>
      </c>
      <c r="CH117" s="83">
        <v>1</v>
      </c>
      <c r="CI117" s="83">
        <v>2</v>
      </c>
      <c r="CJ117" s="83">
        <v>2</v>
      </c>
      <c r="CK117" s="75">
        <v>2019.12</v>
      </c>
      <c r="CL117" s="138">
        <v>0</v>
      </c>
      <c r="CM117" s="72">
        <v>6.2</v>
      </c>
      <c r="CN117" s="63">
        <v>1627</v>
      </c>
      <c r="CO117" s="63">
        <v>4.9400000000000004</v>
      </c>
      <c r="CP117" s="63">
        <v>0.32</v>
      </c>
      <c r="CQ117" s="63">
        <v>0.32</v>
      </c>
      <c r="CR117" s="63">
        <v>19</v>
      </c>
      <c r="CS117" s="63">
        <v>39</v>
      </c>
      <c r="CT117" s="63">
        <v>52</v>
      </c>
      <c r="CU117" s="63">
        <v>129</v>
      </c>
      <c r="CV117" s="63">
        <v>112.521</v>
      </c>
      <c r="CW117" s="63">
        <v>83.82</v>
      </c>
      <c r="CX117" s="63">
        <v>0.03</v>
      </c>
      <c r="CY117" s="63">
        <v>3.42</v>
      </c>
      <c r="CZ117" s="63">
        <v>1.1200000000000001</v>
      </c>
      <c r="DA117" s="63">
        <v>0.63</v>
      </c>
      <c r="DB117" s="63">
        <v>2.41</v>
      </c>
      <c r="DC117" s="63">
        <v>0.61599999999999999</v>
      </c>
      <c r="DD117" s="63">
        <v>243</v>
      </c>
      <c r="DE117" s="63">
        <v>6.21</v>
      </c>
      <c r="DF117" s="63">
        <v>1.39</v>
      </c>
      <c r="DG117" s="116">
        <f t="shared" si="26"/>
        <v>4.4676258992805762</v>
      </c>
      <c r="DH117" s="116">
        <f t="shared" si="27"/>
        <v>174.8201438848921</v>
      </c>
      <c r="DI117" s="63">
        <v>13.7</v>
      </c>
      <c r="DJ117" s="63">
        <v>16.3</v>
      </c>
    </row>
    <row r="118" spans="1:114" s="63" customFormat="1">
      <c r="A118" s="2">
        <v>0</v>
      </c>
      <c r="B118" s="59">
        <v>3021582</v>
      </c>
      <c r="C118" s="63" t="s">
        <v>106</v>
      </c>
      <c r="D118" s="62" t="s">
        <v>307</v>
      </c>
      <c r="E118" s="62" t="s">
        <v>489</v>
      </c>
      <c r="F118" s="108">
        <v>6</v>
      </c>
      <c r="G118" s="72" t="s">
        <v>488</v>
      </c>
      <c r="H118" s="124">
        <v>11</v>
      </c>
      <c r="I118" s="72" t="s">
        <v>566</v>
      </c>
      <c r="J118" s="6">
        <v>0</v>
      </c>
      <c r="K118" s="7">
        <v>0</v>
      </c>
      <c r="L118" s="73">
        <v>0</v>
      </c>
      <c r="M118" s="61">
        <v>1</v>
      </c>
      <c r="N118" s="6">
        <v>0</v>
      </c>
      <c r="O118" s="63" t="s">
        <v>193</v>
      </c>
      <c r="P118" s="62">
        <v>0</v>
      </c>
      <c r="Q118" s="59" t="s">
        <v>490</v>
      </c>
      <c r="R118" s="62" t="s">
        <v>491</v>
      </c>
      <c r="S118" s="62">
        <v>1</v>
      </c>
      <c r="T118">
        <v>0</v>
      </c>
      <c r="U118" s="62">
        <v>3.5</v>
      </c>
      <c r="V118" s="62">
        <v>17</v>
      </c>
      <c r="W118" s="63">
        <v>8</v>
      </c>
      <c r="X118" s="62">
        <v>60</v>
      </c>
      <c r="Y118" s="62">
        <v>3</v>
      </c>
      <c r="Z118" s="63">
        <v>60</v>
      </c>
      <c r="AA118" s="63">
        <v>3.67</v>
      </c>
      <c r="AB118" s="63">
        <v>0.2</v>
      </c>
      <c r="AC118" s="139">
        <f t="shared" si="19"/>
        <v>0.93644067796610164</v>
      </c>
      <c r="AD118" s="63">
        <v>3.55</v>
      </c>
      <c r="AE118" s="63">
        <v>2.34</v>
      </c>
      <c r="AF118" s="117">
        <f t="shared" si="29"/>
        <v>3.1466666666666665</v>
      </c>
      <c r="AG118" s="63">
        <v>2.1</v>
      </c>
      <c r="AH118" s="136">
        <f t="shared" si="31"/>
        <v>0.33262711864406769</v>
      </c>
      <c r="AI118" s="63">
        <v>2.15</v>
      </c>
      <c r="AJ118" s="136">
        <f t="shared" si="32"/>
        <v>0.31673728813559321</v>
      </c>
      <c r="AK118" s="136">
        <f t="shared" si="21"/>
        <v>0.61970338983050843</v>
      </c>
      <c r="AL118" s="75" t="s">
        <v>566</v>
      </c>
      <c r="AM118" s="76">
        <v>0</v>
      </c>
      <c r="AN118" s="76">
        <v>0</v>
      </c>
      <c r="AO118" s="66">
        <v>2.31</v>
      </c>
      <c r="AP118" s="66">
        <v>3.25</v>
      </c>
      <c r="AQ118" s="66">
        <v>2.42</v>
      </c>
      <c r="AR118" s="100">
        <f t="shared" si="30"/>
        <v>2.9733333333333332</v>
      </c>
      <c r="AS118" s="103">
        <f t="shared" si="22"/>
        <v>0.22309417040358737</v>
      </c>
      <c r="AT118" s="142">
        <v>0</v>
      </c>
      <c r="AU118" s="74" t="s">
        <v>488</v>
      </c>
      <c r="AV118" s="62">
        <v>69</v>
      </c>
      <c r="AW118" s="62">
        <v>1</v>
      </c>
      <c r="AX118" s="90">
        <v>0</v>
      </c>
      <c r="AY118" s="2">
        <v>0</v>
      </c>
      <c r="AZ118" s="61">
        <v>1</v>
      </c>
      <c r="BA118" s="2">
        <v>0</v>
      </c>
      <c r="BB118" s="62">
        <v>0</v>
      </c>
      <c r="BC118" s="62">
        <v>6.4</v>
      </c>
      <c r="BD118" s="63">
        <v>29.57</v>
      </c>
      <c r="BE118" s="63">
        <v>2.95</v>
      </c>
      <c r="BF118" s="63">
        <v>0.10199999999999999</v>
      </c>
      <c r="BG118" s="63">
        <v>12</v>
      </c>
      <c r="BH118" s="63">
        <v>23</v>
      </c>
      <c r="BI118" s="63">
        <v>40.1</v>
      </c>
      <c r="BJ118" s="63">
        <v>65</v>
      </c>
      <c r="BK118" s="63">
        <v>255</v>
      </c>
      <c r="BL118" s="63">
        <v>94.361999999999995</v>
      </c>
      <c r="BM118" s="63">
        <v>2.69</v>
      </c>
      <c r="BN118" s="63">
        <v>0.05</v>
      </c>
      <c r="BO118" s="63">
        <v>3.18</v>
      </c>
      <c r="BP118" s="63">
        <v>1.58</v>
      </c>
      <c r="BQ118" s="63">
        <v>0.99</v>
      </c>
      <c r="BR118" s="63">
        <v>1.78</v>
      </c>
      <c r="BS118" s="63">
        <v>0.05</v>
      </c>
      <c r="BT118" s="63">
        <v>188</v>
      </c>
      <c r="BU118" s="63">
        <v>3.68</v>
      </c>
      <c r="BV118" s="63">
        <v>1.39</v>
      </c>
      <c r="BW118" s="116">
        <f t="shared" si="24"/>
        <v>2.6474820143884896</v>
      </c>
      <c r="BX118" s="116">
        <f t="shared" si="25"/>
        <v>135.25179856115108</v>
      </c>
      <c r="BY118" s="63">
        <v>13.1</v>
      </c>
      <c r="BZ118" s="63">
        <v>16.399999999999999</v>
      </c>
      <c r="CA118" s="62">
        <v>1</v>
      </c>
      <c r="CB118" s="62">
        <v>1</v>
      </c>
      <c r="CC118" s="62">
        <v>2</v>
      </c>
      <c r="CD118" s="62">
        <v>0</v>
      </c>
      <c r="CE118" s="2">
        <v>0</v>
      </c>
      <c r="CF118" s="21">
        <v>0</v>
      </c>
      <c r="CG118" s="83">
        <v>0</v>
      </c>
      <c r="CH118" s="62">
        <v>1</v>
      </c>
      <c r="CI118" s="62">
        <v>2</v>
      </c>
      <c r="CJ118" s="62">
        <v>2</v>
      </c>
      <c r="CK118" s="75" t="s">
        <v>566</v>
      </c>
      <c r="CL118" s="138">
        <v>0</v>
      </c>
      <c r="CM118" s="72">
        <v>6.1</v>
      </c>
      <c r="CN118" s="63">
        <v>67</v>
      </c>
      <c r="CO118" s="63">
        <v>3.33</v>
      </c>
      <c r="CP118" s="63">
        <v>0.1</v>
      </c>
      <c r="CQ118" s="63">
        <v>8.1999999999999993</v>
      </c>
      <c r="CR118" s="63">
        <v>18</v>
      </c>
      <c r="CS118" s="63">
        <v>42</v>
      </c>
      <c r="CT118" s="63">
        <v>69</v>
      </c>
      <c r="CU118" s="63">
        <v>243</v>
      </c>
      <c r="CV118" s="63">
        <v>91.429000000000002</v>
      </c>
      <c r="CW118" s="63">
        <v>0.84</v>
      </c>
      <c r="CX118" s="63">
        <v>0.02</v>
      </c>
      <c r="CY118" s="63">
        <v>2.66</v>
      </c>
      <c r="CZ118" s="63">
        <v>0.79</v>
      </c>
      <c r="DA118" s="63">
        <v>1.03</v>
      </c>
      <c r="DB118" s="63">
        <v>1.52</v>
      </c>
      <c r="DC118" s="63">
        <v>5.6000000000000001E-2</v>
      </c>
      <c r="DD118" s="63">
        <v>190</v>
      </c>
      <c r="DE118" s="63">
        <v>3.14</v>
      </c>
      <c r="DF118" s="63">
        <v>1.1299999999999999</v>
      </c>
      <c r="DG118" s="116">
        <f t="shared" si="26"/>
        <v>2.778761061946903</v>
      </c>
      <c r="DH118" s="116">
        <f t="shared" si="27"/>
        <v>168.14159292035399</v>
      </c>
      <c r="DI118" s="63">
        <v>13.2</v>
      </c>
      <c r="DJ118" s="63">
        <v>16.5</v>
      </c>
    </row>
    <row r="119" spans="1:114" s="63" customFormat="1">
      <c r="A119" s="2">
        <v>0</v>
      </c>
      <c r="B119" s="59">
        <v>2836270</v>
      </c>
      <c r="C119" s="63" t="s">
        <v>182</v>
      </c>
      <c r="D119" s="62" t="s">
        <v>393</v>
      </c>
      <c r="E119" s="62" t="s">
        <v>526</v>
      </c>
      <c r="F119" s="108">
        <v>14</v>
      </c>
      <c r="G119" s="72">
        <v>2018.9</v>
      </c>
      <c r="H119" s="124">
        <v>11</v>
      </c>
      <c r="I119" s="72">
        <v>2019.8</v>
      </c>
      <c r="J119" s="6">
        <v>0</v>
      </c>
      <c r="K119" s="73">
        <v>1</v>
      </c>
      <c r="L119" s="73">
        <v>0</v>
      </c>
      <c r="M119" s="6">
        <v>0</v>
      </c>
      <c r="N119" s="6">
        <v>0</v>
      </c>
      <c r="O119" s="63" t="s">
        <v>47</v>
      </c>
      <c r="P119" s="62">
        <v>0</v>
      </c>
      <c r="Q119" s="59" t="s">
        <v>318</v>
      </c>
      <c r="R119" s="62" t="s">
        <v>331</v>
      </c>
      <c r="S119" s="62">
        <v>1</v>
      </c>
      <c r="T119">
        <v>0</v>
      </c>
      <c r="U119" s="62">
        <v>3</v>
      </c>
      <c r="V119" s="62">
        <v>20</v>
      </c>
      <c r="W119" s="63">
        <v>10</v>
      </c>
      <c r="X119" s="62">
        <v>60</v>
      </c>
      <c r="Y119" s="62">
        <v>1</v>
      </c>
      <c r="Z119" s="63">
        <v>33</v>
      </c>
      <c r="AA119" s="63">
        <v>3</v>
      </c>
      <c r="AB119" s="63">
        <v>0.77</v>
      </c>
      <c r="AC119" s="139">
        <f t="shared" si="19"/>
        <v>0.69525065963060695</v>
      </c>
      <c r="AD119" s="63">
        <v>2.4900000000000002</v>
      </c>
      <c r="AE119" s="63">
        <v>2.6</v>
      </c>
      <c r="AF119" s="117">
        <f t="shared" si="29"/>
        <v>2.5266666666666668</v>
      </c>
      <c r="AG119" s="63">
        <v>1.68</v>
      </c>
      <c r="AH119" s="136">
        <f t="shared" si="31"/>
        <v>0.33509234828496048</v>
      </c>
      <c r="AI119" s="63">
        <v>1.74</v>
      </c>
      <c r="AJ119" s="136">
        <f t="shared" si="32"/>
        <v>0.31134564643799478</v>
      </c>
      <c r="AK119" s="136">
        <f t="shared" si="21"/>
        <v>0.38390501319261217</v>
      </c>
      <c r="AL119" s="75">
        <v>2019.8</v>
      </c>
      <c r="AM119" s="76">
        <v>0</v>
      </c>
      <c r="AN119" s="76">
        <v>0</v>
      </c>
      <c r="AO119" s="66">
        <v>1.61</v>
      </c>
      <c r="AP119" s="66">
        <v>2.65</v>
      </c>
      <c r="AQ119" s="66">
        <v>2.5099999999999998</v>
      </c>
      <c r="AR119" s="100">
        <f t="shared" si="30"/>
        <v>2.6033333333333331</v>
      </c>
      <c r="AS119" s="103">
        <f t="shared" si="22"/>
        <v>0.38156209987195888</v>
      </c>
      <c r="AT119" s="142">
        <f t="shared" si="23"/>
        <v>0.12999999999999989</v>
      </c>
      <c r="AU119" s="74">
        <v>2018.9</v>
      </c>
      <c r="AV119" s="62">
        <v>65</v>
      </c>
      <c r="AW119" s="62">
        <v>0</v>
      </c>
      <c r="AX119" s="90">
        <v>0</v>
      </c>
      <c r="AY119" s="2">
        <v>0</v>
      </c>
      <c r="AZ119" s="62">
        <v>1</v>
      </c>
      <c r="BA119" s="2">
        <v>0</v>
      </c>
      <c r="BB119" s="62">
        <v>0</v>
      </c>
      <c r="BC119" s="62">
        <v>6.4</v>
      </c>
      <c r="BD119" s="63">
        <v>328</v>
      </c>
      <c r="BE119" s="63">
        <v>3.35</v>
      </c>
      <c r="BF119" s="63">
        <v>0.18</v>
      </c>
      <c r="BG119" s="63">
        <v>6.6</v>
      </c>
      <c r="BH119" s="63">
        <v>15</v>
      </c>
      <c r="BI119" s="63">
        <v>40.9</v>
      </c>
      <c r="BJ119" s="63">
        <v>46.1</v>
      </c>
      <c r="BK119" s="63">
        <v>241</v>
      </c>
      <c r="BL119" s="63">
        <v>100.49</v>
      </c>
      <c r="BM119" s="63">
        <v>3.74</v>
      </c>
      <c r="BN119" s="63">
        <v>0.03</v>
      </c>
      <c r="BO119" s="63">
        <v>2.98</v>
      </c>
      <c r="BP119" s="63">
        <v>1.02</v>
      </c>
      <c r="BQ119" s="63">
        <v>1.26</v>
      </c>
      <c r="BR119" s="63">
        <v>1.65</v>
      </c>
      <c r="BS119" s="63">
        <v>0.26</v>
      </c>
      <c r="BT119" s="63">
        <v>135</v>
      </c>
      <c r="BU119" s="63">
        <v>2.76</v>
      </c>
      <c r="BV119" s="63">
        <v>1.3</v>
      </c>
      <c r="BW119" s="116">
        <f t="shared" si="24"/>
        <v>2.1230769230769226</v>
      </c>
      <c r="BX119" s="116">
        <f t="shared" si="25"/>
        <v>103.84615384615384</v>
      </c>
      <c r="BY119" s="63">
        <v>13.4</v>
      </c>
      <c r="BZ119" s="63">
        <v>16.59</v>
      </c>
      <c r="CA119" s="62">
        <v>1</v>
      </c>
      <c r="CB119" s="62">
        <v>1</v>
      </c>
      <c r="CC119" s="62">
        <v>2</v>
      </c>
      <c r="CD119" s="62">
        <v>1</v>
      </c>
      <c r="CE119" s="62">
        <v>1</v>
      </c>
      <c r="CF119" s="21">
        <v>0</v>
      </c>
      <c r="CG119" s="62">
        <v>1</v>
      </c>
      <c r="CH119" s="62">
        <v>1</v>
      </c>
      <c r="CI119" s="62">
        <v>2</v>
      </c>
      <c r="CJ119" s="62">
        <v>2</v>
      </c>
      <c r="CK119" s="75">
        <v>2019.8</v>
      </c>
      <c r="CL119" s="138">
        <v>0</v>
      </c>
      <c r="CM119" s="72">
        <v>6</v>
      </c>
      <c r="CN119" s="63">
        <v>419.82</v>
      </c>
      <c r="CO119" s="63">
        <v>4.49</v>
      </c>
      <c r="CP119" s="63">
        <v>1.04</v>
      </c>
      <c r="CQ119" s="63">
        <v>4.2</v>
      </c>
      <c r="CR119" s="63">
        <v>12</v>
      </c>
      <c r="CS119" s="63">
        <v>38.1</v>
      </c>
      <c r="CT119" s="63">
        <v>44</v>
      </c>
      <c r="CU119" s="63">
        <v>312</v>
      </c>
      <c r="CV119" s="63">
        <v>101.33</v>
      </c>
      <c r="CW119" s="63">
        <v>6.91</v>
      </c>
      <c r="CX119" s="63">
        <v>0.03</v>
      </c>
      <c r="CY119" s="63">
        <v>2.96</v>
      </c>
      <c r="CZ119" s="63">
        <v>1.35</v>
      </c>
      <c r="DA119" s="63">
        <v>0.93</v>
      </c>
      <c r="DB119" s="63">
        <v>1.82</v>
      </c>
      <c r="DC119" s="63">
        <v>0.51500000000000001</v>
      </c>
      <c r="DD119" s="63">
        <v>219</v>
      </c>
      <c r="DE119" s="63">
        <v>2.2799999999999998</v>
      </c>
      <c r="DF119" s="63">
        <v>1.21</v>
      </c>
      <c r="DG119" s="116">
        <f t="shared" si="26"/>
        <v>1.884297520661157</v>
      </c>
      <c r="DH119" s="116">
        <f t="shared" si="27"/>
        <v>180.9917355371901</v>
      </c>
      <c r="DI119" s="63">
        <v>17.440000000000001</v>
      </c>
      <c r="DJ119" s="63">
        <v>16.440000000000001</v>
      </c>
    </row>
    <row r="120" spans="1:114" s="63" customFormat="1">
      <c r="A120" s="2">
        <v>0</v>
      </c>
      <c r="B120" s="59">
        <v>3089527</v>
      </c>
      <c r="C120" s="63" t="s">
        <v>147</v>
      </c>
      <c r="D120" s="62" t="s">
        <v>393</v>
      </c>
      <c r="E120" s="62" t="s">
        <v>512</v>
      </c>
      <c r="F120" s="108">
        <v>31</v>
      </c>
      <c r="G120" s="72" t="s">
        <v>15</v>
      </c>
      <c r="H120" s="124">
        <v>10</v>
      </c>
      <c r="I120" s="72">
        <v>2021.8</v>
      </c>
      <c r="J120" s="6">
        <v>0</v>
      </c>
      <c r="K120" s="73">
        <v>1</v>
      </c>
      <c r="L120" s="73">
        <v>0</v>
      </c>
      <c r="M120" s="6">
        <v>0</v>
      </c>
      <c r="N120" s="6">
        <v>0</v>
      </c>
      <c r="O120" s="63" t="s">
        <v>148</v>
      </c>
      <c r="P120" s="62">
        <v>0</v>
      </c>
      <c r="Q120" s="59" t="s">
        <v>332</v>
      </c>
      <c r="R120" s="62" t="s">
        <v>298</v>
      </c>
      <c r="S120" s="62">
        <v>1</v>
      </c>
      <c r="T120">
        <v>0</v>
      </c>
      <c r="U120" s="62">
        <v>3</v>
      </c>
      <c r="V120" s="62">
        <v>20</v>
      </c>
      <c r="W120" s="63">
        <v>6</v>
      </c>
      <c r="X120" s="62">
        <v>60</v>
      </c>
      <c r="Y120" s="62">
        <v>1</v>
      </c>
      <c r="Z120" s="63">
        <v>29</v>
      </c>
      <c r="AA120" s="63">
        <v>4</v>
      </c>
      <c r="AB120" s="63">
        <v>0.2</v>
      </c>
      <c r="AC120" s="139">
        <f t="shared" si="19"/>
        <v>0.93506493506493504</v>
      </c>
      <c r="AD120" s="63">
        <v>3.44</v>
      </c>
      <c r="AE120" s="63">
        <v>2.36</v>
      </c>
      <c r="AF120" s="117">
        <f t="shared" si="29"/>
        <v>3.08</v>
      </c>
      <c r="AG120" s="63">
        <v>2.5</v>
      </c>
      <c r="AH120" s="136">
        <f t="shared" si="31"/>
        <v>0.18831168831168832</v>
      </c>
      <c r="AI120" s="63">
        <v>2.35</v>
      </c>
      <c r="AJ120" s="136">
        <f t="shared" si="32"/>
        <v>0.23701298701298701</v>
      </c>
      <c r="AK120" s="136">
        <f t="shared" si="21"/>
        <v>0.69805194805194803</v>
      </c>
      <c r="AL120" s="75">
        <v>2021.8</v>
      </c>
      <c r="AM120" s="76">
        <v>0</v>
      </c>
      <c r="AN120" s="76">
        <v>0</v>
      </c>
      <c r="AO120" s="66">
        <v>2.67</v>
      </c>
      <c r="AP120" s="66">
        <v>3.2</v>
      </c>
      <c r="AQ120" s="66">
        <v>2.7</v>
      </c>
      <c r="AR120" s="100">
        <f t="shared" si="30"/>
        <v>3.0333333333333332</v>
      </c>
      <c r="AS120" s="103">
        <f t="shared" si="22"/>
        <v>0.1197802197802198</v>
      </c>
      <c r="AT120" s="142">
        <v>0</v>
      </c>
      <c r="AU120" s="74" t="s">
        <v>15</v>
      </c>
      <c r="AV120" s="62">
        <v>58</v>
      </c>
      <c r="AW120" s="62">
        <v>0</v>
      </c>
      <c r="AX120" s="90">
        <v>0</v>
      </c>
      <c r="AY120" s="2">
        <v>0</v>
      </c>
      <c r="AZ120" s="62">
        <v>1</v>
      </c>
      <c r="BA120" s="2">
        <v>0</v>
      </c>
      <c r="BB120" s="62">
        <v>0</v>
      </c>
      <c r="BC120" s="62">
        <v>6</v>
      </c>
      <c r="BD120" s="63">
        <v>66.400000000000006</v>
      </c>
      <c r="BE120" s="63">
        <v>2.89</v>
      </c>
      <c r="BF120" s="63">
        <v>0.08</v>
      </c>
      <c r="BG120" s="63">
        <v>5.6</v>
      </c>
      <c r="BH120" s="63">
        <v>17</v>
      </c>
      <c r="BI120" s="63">
        <v>45.5</v>
      </c>
      <c r="BJ120" s="63">
        <v>53</v>
      </c>
      <c r="BK120" s="63">
        <v>294</v>
      </c>
      <c r="BL120" s="63">
        <v>100.821</v>
      </c>
      <c r="BM120" s="63">
        <v>10.210000000000001</v>
      </c>
      <c r="BN120" s="63">
        <v>0.03</v>
      </c>
      <c r="BO120" s="63">
        <v>4.03</v>
      </c>
      <c r="BP120" s="63">
        <v>2.4500000000000002</v>
      </c>
      <c r="BQ120" s="63">
        <v>1.04</v>
      </c>
      <c r="BR120" s="63">
        <v>2.36</v>
      </c>
      <c r="BS120" s="63">
        <v>0.21</v>
      </c>
      <c r="BT120" s="63">
        <v>252</v>
      </c>
      <c r="BU120" s="63">
        <v>3.6</v>
      </c>
      <c r="BV120" s="63">
        <v>2.33</v>
      </c>
      <c r="BW120" s="116">
        <f t="shared" si="24"/>
        <v>1.5450643776824033</v>
      </c>
      <c r="BX120" s="116">
        <f t="shared" si="25"/>
        <v>108.15450643776823</v>
      </c>
      <c r="BY120" s="63">
        <v>12.8</v>
      </c>
      <c r="BZ120" s="63">
        <v>17</v>
      </c>
      <c r="CA120" s="62">
        <v>1</v>
      </c>
      <c r="CB120" s="62">
        <v>1</v>
      </c>
      <c r="CC120" s="62">
        <v>2</v>
      </c>
      <c r="CD120" s="62">
        <v>0</v>
      </c>
      <c r="CE120" s="62">
        <v>1</v>
      </c>
      <c r="CF120" s="21">
        <v>0</v>
      </c>
      <c r="CG120" s="83">
        <v>0</v>
      </c>
      <c r="CH120" s="62">
        <v>1</v>
      </c>
      <c r="CI120" s="62">
        <v>2</v>
      </c>
      <c r="CJ120" s="62">
        <v>2</v>
      </c>
      <c r="CK120" s="75">
        <v>2021.8</v>
      </c>
      <c r="CL120" s="138">
        <v>0</v>
      </c>
      <c r="CM120" s="72">
        <v>6.2</v>
      </c>
      <c r="CN120" s="63">
        <v>51</v>
      </c>
      <c r="CO120" s="63">
        <v>3.06</v>
      </c>
      <c r="CP120" s="63">
        <v>0.28000000000000003</v>
      </c>
      <c r="CQ120" s="63">
        <v>11</v>
      </c>
      <c r="CR120" s="63">
        <v>26</v>
      </c>
      <c r="CS120" s="63">
        <v>47.1</v>
      </c>
      <c r="CT120" s="63">
        <v>54</v>
      </c>
      <c r="CU120" s="63">
        <v>339</v>
      </c>
      <c r="CV120" s="63">
        <v>99.501999999999995</v>
      </c>
      <c r="CW120" s="63">
        <v>1</v>
      </c>
      <c r="CX120" s="63">
        <v>0.02</v>
      </c>
      <c r="CY120" s="63">
        <v>4.0199999999999996</v>
      </c>
      <c r="CZ120" s="63">
        <v>2.12</v>
      </c>
      <c r="DA120" s="63">
        <v>0.88</v>
      </c>
      <c r="DB120" s="63">
        <v>2.4900000000000002</v>
      </c>
      <c r="DC120" s="63">
        <v>0.16800000000000001</v>
      </c>
      <c r="DD120" s="63">
        <v>249</v>
      </c>
      <c r="DE120" s="63">
        <v>3.19</v>
      </c>
      <c r="DF120" s="63">
        <v>2.2000000000000002</v>
      </c>
      <c r="DG120" s="116">
        <f t="shared" si="26"/>
        <v>1.45</v>
      </c>
      <c r="DH120" s="116">
        <f t="shared" si="27"/>
        <v>113.18181818181817</v>
      </c>
      <c r="DI120" s="63">
        <v>12.92</v>
      </c>
      <c r="DJ120" s="63">
        <v>17.12</v>
      </c>
    </row>
    <row r="121" spans="1:114" s="63" customFormat="1">
      <c r="A121" s="2">
        <v>0</v>
      </c>
      <c r="B121" s="59">
        <v>3311421</v>
      </c>
      <c r="C121" s="63" t="s">
        <v>221</v>
      </c>
      <c r="D121" s="62">
        <v>2</v>
      </c>
      <c r="E121" s="62">
        <v>2017</v>
      </c>
      <c r="F121" s="108">
        <v>12</v>
      </c>
      <c r="G121" s="66" t="s">
        <v>222</v>
      </c>
      <c r="H121" s="124">
        <v>7</v>
      </c>
      <c r="I121" s="66" t="s">
        <v>53</v>
      </c>
      <c r="J121" s="6">
        <v>0</v>
      </c>
      <c r="K121" s="61">
        <v>1</v>
      </c>
      <c r="L121" s="73">
        <v>0</v>
      </c>
      <c r="M121" s="6">
        <v>0</v>
      </c>
      <c r="N121" s="6">
        <v>0</v>
      </c>
      <c r="O121" s="63" t="s">
        <v>9</v>
      </c>
      <c r="P121" s="62">
        <v>0</v>
      </c>
      <c r="Q121" s="59" t="s">
        <v>318</v>
      </c>
      <c r="R121" s="62" t="s">
        <v>298</v>
      </c>
      <c r="S121" s="62">
        <v>1</v>
      </c>
      <c r="T121">
        <v>0</v>
      </c>
      <c r="U121" s="62">
        <v>3</v>
      </c>
      <c r="V121" s="62">
        <v>30</v>
      </c>
      <c r="W121" s="63">
        <v>8</v>
      </c>
      <c r="X121" s="62">
        <v>60</v>
      </c>
      <c r="Y121" s="83">
        <v>1</v>
      </c>
      <c r="Z121" s="63">
        <v>22</v>
      </c>
      <c r="AA121" s="63">
        <v>2.78</v>
      </c>
      <c r="AB121" s="63">
        <v>1.08</v>
      </c>
      <c r="AC121" s="139">
        <f t="shared" si="19"/>
        <v>0.55371900826446274</v>
      </c>
      <c r="AD121" s="63">
        <v>2.42</v>
      </c>
      <c r="AE121" s="63">
        <v>2.42</v>
      </c>
      <c r="AF121" s="117">
        <f t="shared" si="29"/>
        <v>2.42</v>
      </c>
      <c r="AG121" s="63">
        <v>2.13</v>
      </c>
      <c r="AH121" s="136">
        <f t="shared" si="31"/>
        <v>0.1198347107438017</v>
      </c>
      <c r="AI121" s="63">
        <v>2.1800000000000002</v>
      </c>
      <c r="AJ121" s="136">
        <f t="shared" si="32"/>
        <v>9.9173553719008156E-2</v>
      </c>
      <c r="AK121" s="136">
        <f t="shared" si="21"/>
        <v>0.45454545454545459</v>
      </c>
      <c r="AL121" s="81" t="s">
        <v>53</v>
      </c>
      <c r="AM121" s="76">
        <v>0</v>
      </c>
      <c r="AN121" s="76">
        <v>0</v>
      </c>
      <c r="AO121" s="66">
        <v>1.67</v>
      </c>
      <c r="AP121" s="66">
        <v>2.44</v>
      </c>
      <c r="AQ121" s="66">
        <v>2.13</v>
      </c>
      <c r="AR121" s="100">
        <f t="shared" si="30"/>
        <v>2.3366666666666669</v>
      </c>
      <c r="AS121" s="103">
        <f t="shared" si="22"/>
        <v>0.2853067047075607</v>
      </c>
      <c r="AT121" s="142">
        <f t="shared" si="23"/>
        <v>0.51000000000000023</v>
      </c>
      <c r="AU121" s="80" t="s">
        <v>222</v>
      </c>
      <c r="AV121" s="63">
        <v>47</v>
      </c>
      <c r="AW121" s="62">
        <v>0</v>
      </c>
      <c r="AX121" s="90">
        <v>0</v>
      </c>
      <c r="AY121" s="2">
        <v>0</v>
      </c>
      <c r="AZ121" s="63">
        <v>1</v>
      </c>
      <c r="BA121" s="2">
        <v>0</v>
      </c>
      <c r="BB121" s="62">
        <v>0</v>
      </c>
      <c r="BC121" s="63">
        <v>5.77</v>
      </c>
      <c r="BD121" s="63">
        <v>503</v>
      </c>
      <c r="BE121" s="63">
        <v>2.8</v>
      </c>
      <c r="BF121" s="63">
        <v>0.05</v>
      </c>
      <c r="BG121" s="63">
        <v>9</v>
      </c>
      <c r="BH121" s="63">
        <v>24</v>
      </c>
      <c r="BI121" s="63">
        <v>42</v>
      </c>
      <c r="BJ121" s="63">
        <v>65</v>
      </c>
      <c r="BK121" s="63">
        <v>328</v>
      </c>
      <c r="BL121" s="63">
        <v>96</v>
      </c>
      <c r="BM121" s="63">
        <v>1.3</v>
      </c>
      <c r="BN121" s="63">
        <v>0.02</v>
      </c>
      <c r="BO121" s="63">
        <v>3.2</v>
      </c>
      <c r="BP121" s="63">
        <v>1.5</v>
      </c>
      <c r="BQ121" s="63">
        <v>0.9</v>
      </c>
      <c r="BR121" s="63">
        <v>1.5</v>
      </c>
      <c r="BS121" s="63">
        <v>0.05</v>
      </c>
      <c r="BT121" s="63">
        <v>192</v>
      </c>
      <c r="BU121" s="63">
        <v>1.38</v>
      </c>
      <c r="BV121" s="63">
        <v>1.31</v>
      </c>
      <c r="BW121" s="116">
        <f t="shared" si="24"/>
        <v>1.0534351145038168</v>
      </c>
      <c r="BX121" s="116">
        <f t="shared" si="25"/>
        <v>146.56488549618319</v>
      </c>
      <c r="BY121" s="63">
        <v>13.2</v>
      </c>
      <c r="BZ121" s="63">
        <v>16.8</v>
      </c>
      <c r="CA121" s="62">
        <v>1</v>
      </c>
      <c r="CB121" s="62">
        <v>1</v>
      </c>
      <c r="CC121" s="62">
        <v>2</v>
      </c>
      <c r="CD121" s="62">
        <v>1</v>
      </c>
      <c r="CE121" s="2">
        <v>0</v>
      </c>
      <c r="CF121" s="21">
        <v>0</v>
      </c>
      <c r="CG121" s="83">
        <v>0</v>
      </c>
      <c r="CH121" s="62">
        <v>1</v>
      </c>
      <c r="CI121" s="62">
        <v>2</v>
      </c>
      <c r="CJ121" s="62">
        <v>2</v>
      </c>
      <c r="CK121" s="81" t="s">
        <v>53</v>
      </c>
      <c r="CL121" s="138">
        <v>0</v>
      </c>
      <c r="CM121" s="72">
        <v>5.97</v>
      </c>
      <c r="CN121" s="63">
        <v>313</v>
      </c>
      <c r="CO121" s="63">
        <v>2.5499999999999998</v>
      </c>
      <c r="CP121" s="63">
        <v>0.14000000000000001</v>
      </c>
      <c r="CQ121" s="63">
        <v>11.6</v>
      </c>
      <c r="CR121" s="63">
        <v>19</v>
      </c>
      <c r="CS121" s="63">
        <v>43.7</v>
      </c>
      <c r="CT121" s="63">
        <v>58</v>
      </c>
      <c r="CU121" s="63">
        <v>242</v>
      </c>
      <c r="CV121" s="63">
        <v>105.73</v>
      </c>
      <c r="CW121" s="63">
        <v>0.23</v>
      </c>
      <c r="CX121" s="63">
        <v>0.03</v>
      </c>
      <c r="CY121" s="63">
        <v>2.6</v>
      </c>
      <c r="CZ121" s="63">
        <v>0.52</v>
      </c>
      <c r="DA121" s="63">
        <v>1.39</v>
      </c>
      <c r="DB121" s="63">
        <v>1.31</v>
      </c>
      <c r="DC121" s="63">
        <v>0.3</v>
      </c>
      <c r="DD121" s="63">
        <v>258</v>
      </c>
      <c r="DE121" s="63">
        <v>1.33</v>
      </c>
      <c r="DF121" s="63">
        <v>2.13</v>
      </c>
      <c r="DG121" s="116">
        <f t="shared" si="26"/>
        <v>0.62441314553990612</v>
      </c>
      <c r="DH121" s="116">
        <f t="shared" si="27"/>
        <v>121.12676056338029</v>
      </c>
      <c r="DI121" s="63">
        <v>13.6</v>
      </c>
      <c r="DJ121" s="63">
        <v>16.600000000000001</v>
      </c>
    </row>
    <row r="122" spans="1:114" s="63" customFormat="1">
      <c r="A122" s="2">
        <v>0</v>
      </c>
      <c r="B122" s="79">
        <v>2363555</v>
      </c>
      <c r="C122" s="8" t="s">
        <v>191</v>
      </c>
      <c r="D122" s="21" t="s">
        <v>307</v>
      </c>
      <c r="E122" s="21" t="s">
        <v>540</v>
      </c>
      <c r="F122" s="111">
        <v>53</v>
      </c>
      <c r="G122" s="72"/>
      <c r="H122" s="122">
        <v>16</v>
      </c>
      <c r="I122" s="36">
        <v>2021.9</v>
      </c>
      <c r="J122" s="6">
        <v>0</v>
      </c>
      <c r="K122" s="7">
        <v>0</v>
      </c>
      <c r="L122" s="73">
        <v>0</v>
      </c>
      <c r="M122" s="20">
        <v>1</v>
      </c>
      <c r="N122" s="6">
        <v>0</v>
      </c>
      <c r="O122" s="8" t="s">
        <v>17</v>
      </c>
      <c r="P122" s="62">
        <v>0</v>
      </c>
      <c r="Q122" s="79" t="s">
        <v>541</v>
      </c>
      <c r="R122" s="21" t="s">
        <v>299</v>
      </c>
      <c r="S122">
        <v>0</v>
      </c>
      <c r="T122">
        <v>0</v>
      </c>
      <c r="U122" s="21">
        <v>2.75</v>
      </c>
      <c r="V122" s="21">
        <v>25</v>
      </c>
      <c r="W122" s="21">
        <v>11</v>
      </c>
      <c r="X122" s="21">
        <v>60</v>
      </c>
      <c r="Y122" s="95">
        <v>1</v>
      </c>
      <c r="Z122" s="8">
        <v>28</v>
      </c>
      <c r="AA122" s="8">
        <v>3</v>
      </c>
      <c r="AB122" s="8">
        <v>0.69</v>
      </c>
      <c r="AC122" s="139">
        <f t="shared" si="19"/>
        <v>0.68636363636363629</v>
      </c>
      <c r="AD122" s="8">
        <v>2.0499999999999998</v>
      </c>
      <c r="AE122" s="8">
        <v>2.5</v>
      </c>
      <c r="AF122" s="117">
        <f t="shared" si="29"/>
        <v>2.1999999999999997</v>
      </c>
      <c r="AG122" s="8">
        <v>1.64</v>
      </c>
      <c r="AH122" s="136">
        <f t="shared" si="31"/>
        <v>0.25454545454545452</v>
      </c>
      <c r="AI122" s="8">
        <v>1.78</v>
      </c>
      <c r="AJ122" s="136">
        <f t="shared" si="32"/>
        <v>0.19090909090909081</v>
      </c>
      <c r="AK122" s="136">
        <f t="shared" si="21"/>
        <v>0.49545454545454548</v>
      </c>
      <c r="AL122" s="46">
        <v>2021.9</v>
      </c>
      <c r="AM122" s="76">
        <v>0</v>
      </c>
      <c r="AN122" s="76">
        <v>0</v>
      </c>
      <c r="AO122" s="76">
        <v>1.24</v>
      </c>
      <c r="AP122" s="76">
        <v>2.4</v>
      </c>
      <c r="AQ122" s="76">
        <v>1.99</v>
      </c>
      <c r="AR122" s="100">
        <f t="shared" si="30"/>
        <v>2.2633333333333332</v>
      </c>
      <c r="AS122" s="103">
        <f t="shared" si="22"/>
        <v>0.45213549337260672</v>
      </c>
      <c r="AT122" s="142">
        <f t="shared" si="23"/>
        <v>0.54</v>
      </c>
      <c r="AU122" s="55">
        <v>2020.5</v>
      </c>
      <c r="AV122" s="21">
        <v>63</v>
      </c>
      <c r="AW122" s="21">
        <v>1</v>
      </c>
      <c r="AX122" s="90">
        <v>0</v>
      </c>
      <c r="AY122" s="21">
        <v>1</v>
      </c>
      <c r="AZ122" s="19">
        <v>1</v>
      </c>
      <c r="BA122" s="2">
        <v>0</v>
      </c>
      <c r="BB122" s="62">
        <v>0</v>
      </c>
      <c r="BC122" s="21">
        <v>5.9</v>
      </c>
      <c r="BD122" s="8">
        <v>404.41</v>
      </c>
      <c r="BE122" s="8">
        <v>1.1000000000000001</v>
      </c>
      <c r="BF122" s="8">
        <v>0.16</v>
      </c>
      <c r="BG122" s="8">
        <v>13.19</v>
      </c>
      <c r="BH122" s="8">
        <v>22</v>
      </c>
      <c r="BI122" s="8">
        <v>44.4</v>
      </c>
      <c r="BJ122" s="8">
        <v>81.599999999999994</v>
      </c>
      <c r="BK122" s="8">
        <v>386</v>
      </c>
      <c r="BL122" s="8">
        <v>87.85</v>
      </c>
      <c r="BM122" s="8">
        <v>1.2</v>
      </c>
      <c r="BN122" s="8">
        <v>0.02</v>
      </c>
      <c r="BO122" s="8">
        <v>2.76</v>
      </c>
      <c r="BP122" s="8">
        <v>1.05</v>
      </c>
      <c r="BQ122" s="8">
        <v>1.07</v>
      </c>
      <c r="BR122" s="8">
        <v>1.43</v>
      </c>
      <c r="BS122" s="8">
        <v>0.2</v>
      </c>
      <c r="BT122" s="8">
        <v>200</v>
      </c>
      <c r="BU122" s="8">
        <v>4.1900000000000004</v>
      </c>
      <c r="BV122" s="8">
        <v>2.06</v>
      </c>
      <c r="BW122" s="116">
        <f t="shared" si="24"/>
        <v>2.0339805825242721</v>
      </c>
      <c r="BX122" s="116">
        <f t="shared" si="25"/>
        <v>97.087378640776691</v>
      </c>
      <c r="BY122" s="8">
        <v>12.9</v>
      </c>
      <c r="BZ122" s="8">
        <v>16.5</v>
      </c>
      <c r="CA122" s="21">
        <v>1</v>
      </c>
      <c r="CB122" s="21">
        <v>1</v>
      </c>
      <c r="CC122" s="21">
        <v>2</v>
      </c>
      <c r="CD122" s="21">
        <v>1</v>
      </c>
      <c r="CE122" s="21">
        <v>1</v>
      </c>
      <c r="CF122" s="21">
        <v>1</v>
      </c>
      <c r="CG122" s="21">
        <v>1</v>
      </c>
      <c r="CH122" s="21">
        <v>1</v>
      </c>
      <c r="CI122" s="21">
        <v>2</v>
      </c>
      <c r="CJ122" s="21">
        <v>2</v>
      </c>
      <c r="CK122" s="46">
        <v>2021.9</v>
      </c>
      <c r="CL122" s="138">
        <v>0</v>
      </c>
      <c r="CM122" s="36">
        <v>6.4</v>
      </c>
      <c r="CN122" s="8">
        <v>822.9</v>
      </c>
      <c r="CO122" s="8">
        <v>2.58</v>
      </c>
      <c r="CP122" s="8">
        <v>0.06</v>
      </c>
      <c r="CQ122" s="8">
        <v>11.27</v>
      </c>
      <c r="CR122" s="8">
        <v>17</v>
      </c>
      <c r="CS122" s="8">
        <v>43.4</v>
      </c>
      <c r="CT122" s="8">
        <v>73</v>
      </c>
      <c r="CU122" s="8">
        <v>377</v>
      </c>
      <c r="CV122" s="8">
        <v>93.182000000000002</v>
      </c>
      <c r="CW122" s="8">
        <v>0.9</v>
      </c>
      <c r="CX122" s="8">
        <v>0.03</v>
      </c>
      <c r="CY122" s="8">
        <v>4.01</v>
      </c>
      <c r="CZ122" s="8">
        <v>1.78</v>
      </c>
      <c r="DA122" s="8">
        <v>1.1599999999999999</v>
      </c>
      <c r="DB122" s="8">
        <v>2.5</v>
      </c>
      <c r="DC122" s="8">
        <v>0.53700000000000003</v>
      </c>
      <c r="DD122" s="8">
        <v>193</v>
      </c>
      <c r="DE122" s="8">
        <v>4.84</v>
      </c>
      <c r="DF122" s="8">
        <v>2.34</v>
      </c>
      <c r="DG122" s="116">
        <f t="shared" si="26"/>
        <v>2.0683760683760686</v>
      </c>
      <c r="DH122" s="116">
        <f t="shared" si="27"/>
        <v>82.478632478632477</v>
      </c>
      <c r="DI122" s="8">
        <v>12.8</v>
      </c>
      <c r="DJ122" s="8">
        <v>15.7</v>
      </c>
    </row>
    <row r="123" spans="1:114" s="63" customFormat="1">
      <c r="A123" s="2">
        <v>0</v>
      </c>
      <c r="B123" s="79">
        <v>2363555</v>
      </c>
      <c r="C123" s="8" t="s">
        <v>191</v>
      </c>
      <c r="D123" s="21" t="s">
        <v>514</v>
      </c>
      <c r="E123" s="21" t="s">
        <v>540</v>
      </c>
      <c r="F123" s="111">
        <v>53</v>
      </c>
      <c r="G123" s="72">
        <v>2020.5</v>
      </c>
      <c r="H123" s="122">
        <v>16</v>
      </c>
      <c r="I123" s="36">
        <v>2021.9</v>
      </c>
      <c r="J123" s="6">
        <v>0</v>
      </c>
      <c r="K123" s="7">
        <v>0</v>
      </c>
      <c r="L123" s="19">
        <v>1</v>
      </c>
      <c r="M123" s="6">
        <v>0</v>
      </c>
      <c r="N123" s="6">
        <v>0</v>
      </c>
      <c r="O123" s="8" t="s">
        <v>56</v>
      </c>
      <c r="P123" s="62">
        <v>0</v>
      </c>
      <c r="Q123" s="79" t="s">
        <v>362</v>
      </c>
      <c r="R123" s="21" t="s">
        <v>299</v>
      </c>
      <c r="S123">
        <v>0</v>
      </c>
      <c r="T123">
        <v>0</v>
      </c>
      <c r="U123" s="8">
        <v>2.5</v>
      </c>
      <c r="V123" s="8">
        <v>15</v>
      </c>
      <c r="W123" s="8">
        <v>11</v>
      </c>
      <c r="X123" s="21">
        <v>60</v>
      </c>
      <c r="Y123" s="21">
        <v>1</v>
      </c>
      <c r="Z123" s="8">
        <v>24</v>
      </c>
      <c r="AA123" s="8">
        <v>2.75</v>
      </c>
      <c r="AB123" s="8">
        <v>0.9</v>
      </c>
      <c r="AC123" s="139">
        <f t="shared" si="19"/>
        <v>0.6023564064801179</v>
      </c>
      <c r="AD123" s="8">
        <v>2.2000000000000002</v>
      </c>
      <c r="AE123" s="8">
        <v>2.39</v>
      </c>
      <c r="AF123" s="117">
        <f t="shared" si="29"/>
        <v>2.2633333333333336</v>
      </c>
      <c r="AG123" s="8">
        <v>2.11</v>
      </c>
      <c r="AH123" s="136">
        <f t="shared" si="31"/>
        <v>6.7746686303387538E-2</v>
      </c>
      <c r="AI123" s="8">
        <v>2.2000000000000002</v>
      </c>
      <c r="AJ123" s="136">
        <f t="shared" si="32"/>
        <v>2.7982326951399128E-2</v>
      </c>
      <c r="AK123" s="136">
        <f t="shared" si="21"/>
        <v>0.57437407952871877</v>
      </c>
      <c r="AL123" s="46">
        <v>2021.9</v>
      </c>
      <c r="AM123" s="76">
        <v>0</v>
      </c>
      <c r="AN123" s="76">
        <v>0</v>
      </c>
      <c r="AO123" s="76">
        <v>2.4</v>
      </c>
      <c r="AP123" s="76">
        <v>2.5</v>
      </c>
      <c r="AQ123" s="76">
        <v>2.5</v>
      </c>
      <c r="AR123" s="100">
        <f t="shared" si="30"/>
        <v>2.5</v>
      </c>
      <c r="AS123" s="103">
        <f t="shared" si="22"/>
        <v>4.0000000000000036E-2</v>
      </c>
      <c r="AT123" s="142">
        <v>0</v>
      </c>
      <c r="AU123" s="55">
        <v>2020.5</v>
      </c>
      <c r="AV123" s="21">
        <v>63</v>
      </c>
      <c r="AW123" s="21">
        <v>1</v>
      </c>
      <c r="AX123" s="90">
        <v>0</v>
      </c>
      <c r="AY123" s="21">
        <v>1</v>
      </c>
      <c r="AZ123" s="19">
        <v>1</v>
      </c>
      <c r="BA123" s="2">
        <v>0</v>
      </c>
      <c r="BB123" s="62">
        <v>0</v>
      </c>
      <c r="BC123" s="21">
        <v>5.9</v>
      </c>
      <c r="BD123" s="8">
        <v>404.41</v>
      </c>
      <c r="BE123" s="8">
        <v>1.1000000000000001</v>
      </c>
      <c r="BF123" s="8">
        <v>0.16</v>
      </c>
      <c r="BG123" s="8">
        <v>13.19</v>
      </c>
      <c r="BH123" s="8">
        <v>22</v>
      </c>
      <c r="BI123" s="8">
        <v>44.4</v>
      </c>
      <c r="BJ123" s="8">
        <v>81.599999999999994</v>
      </c>
      <c r="BK123" s="8">
        <v>386</v>
      </c>
      <c r="BL123" s="8">
        <v>87.85</v>
      </c>
      <c r="BM123" s="8">
        <v>1.2</v>
      </c>
      <c r="BN123" s="8">
        <v>0.02</v>
      </c>
      <c r="BO123" s="8">
        <v>2.76</v>
      </c>
      <c r="BP123" s="8">
        <v>1.05</v>
      </c>
      <c r="BQ123" s="8">
        <v>1.07</v>
      </c>
      <c r="BR123" s="8">
        <v>1.43</v>
      </c>
      <c r="BS123" s="8">
        <v>0.2</v>
      </c>
      <c r="BT123" s="8">
        <v>200</v>
      </c>
      <c r="BU123" s="8">
        <v>4.1900000000000004</v>
      </c>
      <c r="BV123" s="8">
        <v>2.06</v>
      </c>
      <c r="BW123" s="116">
        <f t="shared" si="24"/>
        <v>2.0339805825242721</v>
      </c>
      <c r="BX123" s="116">
        <f t="shared" si="25"/>
        <v>97.087378640776691</v>
      </c>
      <c r="BY123" s="8">
        <v>12.9</v>
      </c>
      <c r="BZ123" s="8">
        <v>16.5</v>
      </c>
      <c r="CA123" s="21">
        <v>1</v>
      </c>
      <c r="CB123" s="21">
        <v>1</v>
      </c>
      <c r="CC123" s="21">
        <v>2</v>
      </c>
      <c r="CD123" s="21">
        <v>1</v>
      </c>
      <c r="CE123" s="21">
        <v>1</v>
      </c>
      <c r="CF123" s="21">
        <v>1</v>
      </c>
      <c r="CG123" s="21">
        <v>1</v>
      </c>
      <c r="CH123" s="21">
        <v>1</v>
      </c>
      <c r="CI123" s="21">
        <v>2</v>
      </c>
      <c r="CJ123" s="21">
        <v>2</v>
      </c>
      <c r="CK123" s="46">
        <v>2021.9</v>
      </c>
      <c r="CL123" s="138">
        <v>0</v>
      </c>
      <c r="CM123" s="36">
        <v>6.4</v>
      </c>
      <c r="CN123" s="8">
        <v>822.9</v>
      </c>
      <c r="CO123" s="8">
        <v>2.58</v>
      </c>
      <c r="CP123" s="8">
        <v>0.06</v>
      </c>
      <c r="CQ123" s="8">
        <v>11.27</v>
      </c>
      <c r="CR123" s="8">
        <v>17</v>
      </c>
      <c r="CS123" s="8">
        <v>43.4</v>
      </c>
      <c r="CT123" s="8">
        <v>73</v>
      </c>
      <c r="CU123" s="8">
        <v>377</v>
      </c>
      <c r="CV123" s="8">
        <v>93.182000000000002</v>
      </c>
      <c r="CW123" s="8">
        <v>0.9</v>
      </c>
      <c r="CX123" s="8">
        <v>0.03</v>
      </c>
      <c r="CY123" s="8">
        <v>4.01</v>
      </c>
      <c r="CZ123" s="8">
        <v>1.78</v>
      </c>
      <c r="DA123" s="8">
        <v>1.1599999999999999</v>
      </c>
      <c r="DB123" s="8">
        <v>2.5</v>
      </c>
      <c r="DC123" s="8">
        <v>0.53700000000000003</v>
      </c>
      <c r="DD123" s="8">
        <v>193</v>
      </c>
      <c r="DE123" s="8">
        <v>4.84</v>
      </c>
      <c r="DF123" s="8">
        <v>2.34</v>
      </c>
      <c r="DG123" s="116">
        <f t="shared" si="26"/>
        <v>2.0683760683760686</v>
      </c>
      <c r="DH123" s="116">
        <f t="shared" si="27"/>
        <v>82.478632478632477</v>
      </c>
      <c r="DI123" s="8">
        <v>12.8</v>
      </c>
      <c r="DJ123" s="8">
        <v>15.7</v>
      </c>
    </row>
    <row r="124" spans="1:114" s="63" customFormat="1">
      <c r="A124" s="2">
        <v>0</v>
      </c>
      <c r="B124" s="59">
        <v>3867805</v>
      </c>
      <c r="C124" s="63" t="s">
        <v>96</v>
      </c>
      <c r="D124" s="62" t="s">
        <v>307</v>
      </c>
      <c r="E124" s="62" t="s">
        <v>483</v>
      </c>
      <c r="F124" s="108">
        <v>7</v>
      </c>
      <c r="G124" s="72">
        <v>2020.12</v>
      </c>
      <c r="H124" s="124">
        <v>6</v>
      </c>
      <c r="I124" s="72">
        <v>2021.6</v>
      </c>
      <c r="J124" s="6">
        <v>0</v>
      </c>
      <c r="K124" s="7">
        <v>0</v>
      </c>
      <c r="L124" s="73">
        <v>0</v>
      </c>
      <c r="M124" s="61">
        <v>1</v>
      </c>
      <c r="N124" s="6">
        <v>0</v>
      </c>
      <c r="O124" s="63" t="s">
        <v>97</v>
      </c>
      <c r="P124" s="62">
        <v>0</v>
      </c>
      <c r="Q124" s="59" t="s">
        <v>484</v>
      </c>
      <c r="R124" s="62" t="s">
        <v>326</v>
      </c>
      <c r="S124">
        <v>0</v>
      </c>
      <c r="T124" s="62">
        <v>1</v>
      </c>
      <c r="U124" s="62">
        <v>3</v>
      </c>
      <c r="V124" s="62">
        <v>40</v>
      </c>
      <c r="W124" s="63">
        <v>9</v>
      </c>
      <c r="X124" s="62">
        <v>60</v>
      </c>
      <c r="Y124" s="83">
        <v>2</v>
      </c>
      <c r="Z124" s="63">
        <v>70</v>
      </c>
      <c r="AA124" s="63">
        <v>3.25</v>
      </c>
      <c r="AB124" s="63">
        <v>0.74</v>
      </c>
      <c r="AC124" s="139">
        <f t="shared" si="19"/>
        <v>0.72490706319702602</v>
      </c>
      <c r="AD124" s="63">
        <v>2.88</v>
      </c>
      <c r="AE124" s="63">
        <v>2.31</v>
      </c>
      <c r="AF124" s="117">
        <f t="shared" si="29"/>
        <v>2.69</v>
      </c>
      <c r="AG124" s="63">
        <v>2</v>
      </c>
      <c r="AH124" s="136">
        <f t="shared" si="31"/>
        <v>0.25650557620817838</v>
      </c>
      <c r="AI124" s="63">
        <v>2.06</v>
      </c>
      <c r="AJ124" s="136">
        <f t="shared" si="32"/>
        <v>0.23420074349442377</v>
      </c>
      <c r="AK124" s="136">
        <f t="shared" si="21"/>
        <v>0.49070631970260226</v>
      </c>
      <c r="AL124" s="75">
        <v>2021.6</v>
      </c>
      <c r="AM124" s="76">
        <v>0</v>
      </c>
      <c r="AN124" s="76">
        <v>0</v>
      </c>
      <c r="AO124" s="66">
        <v>1.74</v>
      </c>
      <c r="AP124" s="66">
        <v>3.16</v>
      </c>
      <c r="AQ124" s="66">
        <v>2.75</v>
      </c>
      <c r="AR124" s="100">
        <f t="shared" si="30"/>
        <v>3.0233333333333334</v>
      </c>
      <c r="AS124" s="103">
        <f t="shared" si="22"/>
        <v>0.42447629547960308</v>
      </c>
      <c r="AT124" s="142">
        <f t="shared" si="23"/>
        <v>0.32000000000000006</v>
      </c>
      <c r="AU124" s="74">
        <v>2020.12</v>
      </c>
      <c r="AV124" s="62">
        <v>75</v>
      </c>
      <c r="AW124" s="62">
        <v>0</v>
      </c>
      <c r="AX124" s="90">
        <v>0</v>
      </c>
      <c r="AY124" s="62">
        <v>1</v>
      </c>
      <c r="AZ124" s="73">
        <v>1</v>
      </c>
      <c r="BA124" s="2">
        <v>0</v>
      </c>
      <c r="BB124" s="62">
        <v>0</v>
      </c>
      <c r="BC124" s="62">
        <v>6.1</v>
      </c>
      <c r="BD124" s="63">
        <v>437.99</v>
      </c>
      <c r="BE124" s="63">
        <v>4.42</v>
      </c>
      <c r="BF124" s="63">
        <v>0.95</v>
      </c>
      <c r="BG124" s="63">
        <v>4.5999999999999996</v>
      </c>
      <c r="BH124" s="63">
        <v>15</v>
      </c>
      <c r="BI124" s="63">
        <v>39.200000000000003</v>
      </c>
      <c r="BJ124" s="63">
        <v>69</v>
      </c>
      <c r="BK124" s="63">
        <v>442</v>
      </c>
      <c r="BL124" s="63">
        <v>74.537000000000006</v>
      </c>
      <c r="BM124" s="63">
        <v>1.23</v>
      </c>
      <c r="BN124" s="63">
        <v>2.3E-2</v>
      </c>
      <c r="BO124" s="63">
        <v>3.3</v>
      </c>
      <c r="BP124" s="63">
        <v>0.77</v>
      </c>
      <c r="BQ124" s="63">
        <v>1.1299999999999999</v>
      </c>
      <c r="BR124" s="63">
        <v>1.97</v>
      </c>
      <c r="BS124" s="63">
        <v>6.2E-2</v>
      </c>
      <c r="BT124" s="63">
        <v>257</v>
      </c>
      <c r="BU124" s="63">
        <v>4.2</v>
      </c>
      <c r="BV124" s="63">
        <v>1.34</v>
      </c>
      <c r="BW124" s="116">
        <f t="shared" si="24"/>
        <v>3.1343283582089554</v>
      </c>
      <c r="BX124" s="116">
        <f t="shared" si="25"/>
        <v>191.79104477611938</v>
      </c>
      <c r="BY124" s="63">
        <v>14.3</v>
      </c>
      <c r="BZ124" s="63">
        <v>16</v>
      </c>
      <c r="CA124" s="83">
        <v>1</v>
      </c>
      <c r="CB124" s="83">
        <v>2</v>
      </c>
      <c r="CC124" s="83">
        <v>1</v>
      </c>
      <c r="CD124" s="83">
        <v>1</v>
      </c>
      <c r="CE124" s="2">
        <v>0</v>
      </c>
      <c r="CF124" s="21">
        <v>0</v>
      </c>
      <c r="CG124" s="83">
        <v>0</v>
      </c>
      <c r="CH124" s="83">
        <v>1</v>
      </c>
      <c r="CI124" s="83">
        <v>2</v>
      </c>
      <c r="CJ124" s="83">
        <v>2</v>
      </c>
      <c r="CK124" s="75">
        <v>2021.6</v>
      </c>
      <c r="CL124" s="138">
        <v>0</v>
      </c>
      <c r="CM124" s="72">
        <v>5.9</v>
      </c>
      <c r="CN124" s="63">
        <v>1268</v>
      </c>
      <c r="CO124" s="63">
        <v>3.3</v>
      </c>
      <c r="CP124" s="63">
        <v>0.31</v>
      </c>
      <c r="CQ124" s="63">
        <v>7.6</v>
      </c>
      <c r="CR124" s="63">
        <v>13</v>
      </c>
      <c r="CS124" s="63">
        <v>38.299999999999997</v>
      </c>
      <c r="CT124" s="63">
        <v>76</v>
      </c>
      <c r="CU124" s="63">
        <v>435</v>
      </c>
      <c r="CV124" s="63">
        <v>65.855000000000004</v>
      </c>
      <c r="CW124" s="63">
        <v>0.68</v>
      </c>
      <c r="CX124" s="63">
        <v>0.03</v>
      </c>
      <c r="CY124" s="63">
        <v>2.9</v>
      </c>
      <c r="CZ124" s="63">
        <v>0.96</v>
      </c>
      <c r="DA124" s="63">
        <v>1.06</v>
      </c>
      <c r="DB124" s="63">
        <v>1.45</v>
      </c>
      <c r="DC124" s="63">
        <v>6.8000000000000005E-2</v>
      </c>
      <c r="DD124" s="63">
        <v>175</v>
      </c>
      <c r="DE124" s="63">
        <v>2.92</v>
      </c>
      <c r="DF124" s="63">
        <v>1.48</v>
      </c>
      <c r="DG124" s="116">
        <f t="shared" si="26"/>
        <v>1.972972972972973</v>
      </c>
      <c r="DH124" s="116">
        <f t="shared" si="27"/>
        <v>118.24324324324324</v>
      </c>
      <c r="DI124" s="63">
        <v>13.34</v>
      </c>
      <c r="DJ124" s="63">
        <v>16.37</v>
      </c>
    </row>
    <row r="125" spans="1:114" s="66" customFormat="1">
      <c r="A125" s="2">
        <v>0</v>
      </c>
      <c r="B125" s="59">
        <v>2544439</v>
      </c>
      <c r="C125" s="63" t="s">
        <v>114</v>
      </c>
      <c r="D125" s="62" t="s">
        <v>453</v>
      </c>
      <c r="E125" s="62" t="s">
        <v>493</v>
      </c>
      <c r="F125" s="108">
        <v>12</v>
      </c>
      <c r="G125" s="72">
        <v>2017.8</v>
      </c>
      <c r="H125" s="124">
        <v>24</v>
      </c>
      <c r="I125" s="72">
        <v>2019.8</v>
      </c>
      <c r="J125" s="6">
        <v>0</v>
      </c>
      <c r="K125" s="7">
        <v>0</v>
      </c>
      <c r="L125" s="61">
        <v>1</v>
      </c>
      <c r="M125" s="6">
        <v>0</v>
      </c>
      <c r="N125" s="6">
        <v>0</v>
      </c>
      <c r="O125" s="63" t="s">
        <v>99</v>
      </c>
      <c r="P125" s="62">
        <v>0</v>
      </c>
      <c r="Q125" s="59" t="s">
        <v>315</v>
      </c>
      <c r="R125" s="62" t="s">
        <v>331</v>
      </c>
      <c r="S125" s="62">
        <v>1</v>
      </c>
      <c r="T125">
        <v>0</v>
      </c>
      <c r="U125" s="62">
        <v>3</v>
      </c>
      <c r="V125" s="62">
        <v>15</v>
      </c>
      <c r="W125" s="63">
        <v>12</v>
      </c>
      <c r="X125" s="62">
        <v>40</v>
      </c>
      <c r="Y125" s="83">
        <v>2</v>
      </c>
      <c r="Z125" s="63">
        <v>48</v>
      </c>
      <c r="AA125" s="63">
        <v>35</v>
      </c>
      <c r="AB125" s="63">
        <v>0.1</v>
      </c>
      <c r="AC125" s="139">
        <f t="shared" si="19"/>
        <v>0.97005988023952094</v>
      </c>
      <c r="AD125" s="63">
        <v>3.34</v>
      </c>
      <c r="AE125" s="63">
        <v>3.34</v>
      </c>
      <c r="AF125" s="117">
        <f t="shared" si="29"/>
        <v>3.34</v>
      </c>
      <c r="AG125" s="63">
        <v>2.4700000000000002</v>
      </c>
      <c r="AH125" s="136">
        <f t="shared" si="31"/>
        <v>0.26047904191616755</v>
      </c>
      <c r="AI125" s="63">
        <v>2.81</v>
      </c>
      <c r="AJ125" s="136">
        <f t="shared" si="32"/>
        <v>0.1586826347305389</v>
      </c>
      <c r="AK125" s="136">
        <f t="shared" si="21"/>
        <v>0.81137724550898205</v>
      </c>
      <c r="AL125" s="75">
        <v>2019.8</v>
      </c>
      <c r="AM125" s="76">
        <v>0</v>
      </c>
      <c r="AN125" s="76">
        <v>0</v>
      </c>
      <c r="AO125" s="66">
        <v>2.06</v>
      </c>
      <c r="AP125" s="66">
        <v>3.21</v>
      </c>
      <c r="AQ125" s="66">
        <v>3.21</v>
      </c>
      <c r="AR125" s="100">
        <f t="shared" si="30"/>
        <v>3.21</v>
      </c>
      <c r="AS125" s="103">
        <f t="shared" si="22"/>
        <v>0.35825545171339557</v>
      </c>
      <c r="AT125" s="142">
        <f t="shared" si="23"/>
        <v>0.75</v>
      </c>
      <c r="AU125" s="74">
        <v>2017.8</v>
      </c>
      <c r="AV125" s="62">
        <v>61</v>
      </c>
      <c r="AW125" s="62">
        <v>1</v>
      </c>
      <c r="AX125" s="62">
        <v>1</v>
      </c>
      <c r="AY125" s="2">
        <v>0</v>
      </c>
      <c r="AZ125" s="62">
        <v>0</v>
      </c>
      <c r="BA125" s="2">
        <v>0</v>
      </c>
      <c r="BB125" s="62">
        <v>0</v>
      </c>
      <c r="BC125" s="62">
        <v>5.5</v>
      </c>
      <c r="BD125" s="63">
        <v>927</v>
      </c>
      <c r="BE125" s="63">
        <v>2.83</v>
      </c>
      <c r="BF125" s="63">
        <v>5.7000000000000002E-2</v>
      </c>
      <c r="BG125" s="63">
        <v>9.8000000000000007</v>
      </c>
      <c r="BH125" s="63">
        <v>40</v>
      </c>
      <c r="BI125" s="63">
        <v>45</v>
      </c>
      <c r="BJ125" s="63">
        <v>128</v>
      </c>
      <c r="BK125" s="63">
        <v>382</v>
      </c>
      <c r="BL125" s="63">
        <v>51.695</v>
      </c>
      <c r="BM125" s="63">
        <v>0.82199999999999995</v>
      </c>
      <c r="BN125" s="63">
        <v>0.02</v>
      </c>
      <c r="BO125" s="63">
        <v>3.24</v>
      </c>
      <c r="BP125" s="63">
        <v>1.44</v>
      </c>
      <c r="BQ125" s="63">
        <v>1</v>
      </c>
      <c r="BR125" s="63">
        <v>2</v>
      </c>
      <c r="BS125" s="63">
        <v>0.03</v>
      </c>
      <c r="BT125" s="63">
        <v>130</v>
      </c>
      <c r="BU125" s="63">
        <v>3.3</v>
      </c>
      <c r="BV125" s="63">
        <v>1.31</v>
      </c>
      <c r="BW125" s="116">
        <f t="shared" si="24"/>
        <v>2.5190839694656488</v>
      </c>
      <c r="BX125" s="116">
        <f t="shared" si="25"/>
        <v>99.236641221374043</v>
      </c>
      <c r="BY125" s="63">
        <v>12.6</v>
      </c>
      <c r="BZ125" s="63">
        <v>16.3</v>
      </c>
      <c r="CA125" s="62">
        <v>1</v>
      </c>
      <c r="CB125" s="62">
        <v>1</v>
      </c>
      <c r="CC125" s="62">
        <v>2</v>
      </c>
      <c r="CD125" s="62">
        <v>1</v>
      </c>
      <c r="CE125" s="2">
        <v>0</v>
      </c>
      <c r="CF125" s="21">
        <v>0</v>
      </c>
      <c r="CG125" s="62">
        <v>1</v>
      </c>
      <c r="CH125" s="62">
        <v>1</v>
      </c>
      <c r="CI125" s="62">
        <v>2</v>
      </c>
      <c r="CJ125" s="62">
        <v>2</v>
      </c>
      <c r="CK125" s="75">
        <v>2019.8</v>
      </c>
      <c r="CL125" s="138">
        <v>0</v>
      </c>
      <c r="CM125" s="72">
        <v>5.9</v>
      </c>
      <c r="CN125" s="63">
        <v>461.79</v>
      </c>
      <c r="CO125" s="63">
        <v>3.74</v>
      </c>
      <c r="CP125" s="63">
        <v>0.06</v>
      </c>
      <c r="CQ125" s="63">
        <v>19.3</v>
      </c>
      <c r="CR125" s="63">
        <v>30</v>
      </c>
      <c r="CS125" s="63">
        <v>42.9</v>
      </c>
      <c r="CT125" s="63">
        <v>79</v>
      </c>
      <c r="CU125" s="63">
        <v>442</v>
      </c>
      <c r="CV125" s="63">
        <v>90.840999999999994</v>
      </c>
      <c r="CW125" s="63">
        <v>2.68</v>
      </c>
      <c r="CX125" s="63">
        <v>0.02</v>
      </c>
      <c r="CY125" s="63">
        <v>3.99</v>
      </c>
      <c r="CZ125" s="63">
        <v>1.1399999999999999</v>
      </c>
      <c r="DA125" s="63">
        <v>1.01</v>
      </c>
      <c r="DB125" s="63">
        <v>2.2799999999999998</v>
      </c>
      <c r="DC125" s="63">
        <v>0.3</v>
      </c>
      <c r="DD125" s="63">
        <v>164</v>
      </c>
      <c r="DE125" s="63">
        <v>3.4</v>
      </c>
      <c r="DF125" s="63">
        <v>1.35</v>
      </c>
      <c r="DG125" s="116">
        <f t="shared" si="26"/>
        <v>2.5185185185185182</v>
      </c>
      <c r="DH125" s="116">
        <f t="shared" si="27"/>
        <v>121.48148148148147</v>
      </c>
      <c r="DI125" s="63">
        <v>13.87</v>
      </c>
      <c r="DJ125" s="63">
        <v>16.649999999999999</v>
      </c>
    </row>
    <row r="126" spans="1:114" s="63" customFormat="1">
      <c r="A126" s="2">
        <v>0</v>
      </c>
      <c r="B126" s="59">
        <v>3241768</v>
      </c>
      <c r="C126" s="63" t="s">
        <v>254</v>
      </c>
      <c r="D126" s="62">
        <v>2</v>
      </c>
      <c r="E126" s="62">
        <v>2015</v>
      </c>
      <c r="F126" s="108">
        <v>36</v>
      </c>
      <c r="G126" s="66" t="s">
        <v>252</v>
      </c>
      <c r="H126" s="124">
        <v>15</v>
      </c>
      <c r="I126" s="66" t="s">
        <v>253</v>
      </c>
      <c r="J126" s="6">
        <v>0</v>
      </c>
      <c r="K126" s="7">
        <v>0</v>
      </c>
      <c r="L126" s="73">
        <v>0</v>
      </c>
      <c r="M126" s="61">
        <v>1</v>
      </c>
      <c r="N126" s="6">
        <v>0</v>
      </c>
      <c r="O126" s="63" t="s">
        <v>17</v>
      </c>
      <c r="P126" s="62">
        <v>0</v>
      </c>
      <c r="Q126" s="59" t="s">
        <v>306</v>
      </c>
      <c r="R126" s="62" t="s">
        <v>305</v>
      </c>
      <c r="S126" s="62">
        <v>1</v>
      </c>
      <c r="T126">
        <v>0</v>
      </c>
      <c r="U126" s="62">
        <v>3.5</v>
      </c>
      <c r="V126" s="62">
        <v>26</v>
      </c>
      <c r="W126" s="63">
        <v>10</v>
      </c>
      <c r="X126" s="62">
        <v>60</v>
      </c>
      <c r="Y126" s="62">
        <v>2</v>
      </c>
      <c r="Z126" s="63">
        <v>75</v>
      </c>
      <c r="AA126" s="63">
        <v>3.5</v>
      </c>
      <c r="AB126" s="63">
        <v>1.53</v>
      </c>
      <c r="AC126" s="139">
        <f t="shared" si="19"/>
        <v>0.49836065573770494</v>
      </c>
      <c r="AD126" s="63">
        <v>3.15</v>
      </c>
      <c r="AE126" s="63">
        <v>2.85</v>
      </c>
      <c r="AF126" s="117">
        <f t="shared" si="29"/>
        <v>3.0500000000000003</v>
      </c>
      <c r="AG126" s="63">
        <v>2.93</v>
      </c>
      <c r="AH126" s="136">
        <f t="shared" si="31"/>
        <v>3.9344262295082033E-2</v>
      </c>
      <c r="AI126" s="63">
        <v>2.95</v>
      </c>
      <c r="AJ126" s="136">
        <f t="shared" si="32"/>
        <v>3.2786885245901676E-2</v>
      </c>
      <c r="AK126" s="136">
        <f t="shared" si="21"/>
        <v>0.46557377049180326</v>
      </c>
      <c r="AL126" s="81" t="s">
        <v>253</v>
      </c>
      <c r="AM126" s="76">
        <v>0</v>
      </c>
      <c r="AN126" s="76">
        <v>0</v>
      </c>
      <c r="AO126" s="66">
        <v>2.31</v>
      </c>
      <c r="AP126" s="66">
        <v>3.45</v>
      </c>
      <c r="AQ126" s="66">
        <v>2.44</v>
      </c>
      <c r="AR126" s="100">
        <f t="shared" si="30"/>
        <v>3.1133333333333337</v>
      </c>
      <c r="AS126" s="103">
        <f t="shared" si="22"/>
        <v>0.25802997858672383</v>
      </c>
      <c r="AT126" s="142">
        <f t="shared" si="23"/>
        <v>0.64000000000000012</v>
      </c>
      <c r="AU126" s="80" t="s">
        <v>252</v>
      </c>
      <c r="AV126" s="63">
        <v>73</v>
      </c>
      <c r="AW126" s="63">
        <v>1</v>
      </c>
      <c r="AX126" s="90">
        <v>0</v>
      </c>
      <c r="AY126" s="2">
        <v>0</v>
      </c>
      <c r="AZ126" s="62">
        <v>0</v>
      </c>
      <c r="BA126" s="2">
        <v>0</v>
      </c>
      <c r="BB126" s="62">
        <v>0</v>
      </c>
      <c r="BC126" s="63">
        <v>6.2</v>
      </c>
      <c r="BD126" s="63">
        <v>477</v>
      </c>
      <c r="BE126" s="63">
        <v>2.36</v>
      </c>
      <c r="BF126" s="63">
        <v>0.26</v>
      </c>
      <c r="BG126" s="63">
        <v>7.22</v>
      </c>
      <c r="BH126" s="63">
        <v>71</v>
      </c>
      <c r="BI126" s="63">
        <v>34.9</v>
      </c>
      <c r="BJ126" s="63">
        <v>91</v>
      </c>
      <c r="BK126" s="63">
        <v>298</v>
      </c>
      <c r="BL126" s="63">
        <v>71</v>
      </c>
      <c r="BM126" s="63">
        <v>1.3</v>
      </c>
      <c r="BN126" s="63">
        <v>0.02</v>
      </c>
      <c r="BO126" s="63">
        <v>3.13</v>
      </c>
      <c r="BP126" s="63">
        <v>0.78</v>
      </c>
      <c r="BQ126" s="63">
        <v>1.1299999999999999</v>
      </c>
      <c r="BR126" s="63">
        <v>1.68</v>
      </c>
      <c r="BS126" s="63">
        <v>0.2</v>
      </c>
      <c r="BT126" s="63">
        <v>207</v>
      </c>
      <c r="BU126" s="63">
        <v>5.29</v>
      </c>
      <c r="BV126" s="63">
        <v>2.61</v>
      </c>
      <c r="BW126" s="116">
        <f t="shared" si="24"/>
        <v>2.0268199233716477</v>
      </c>
      <c r="BX126" s="116">
        <f t="shared" si="25"/>
        <v>79.310344827586206</v>
      </c>
      <c r="BY126" s="63">
        <v>14.6</v>
      </c>
      <c r="BZ126" s="63">
        <v>15.8</v>
      </c>
      <c r="CA126" s="62">
        <v>1</v>
      </c>
      <c r="CB126" s="62">
        <v>1</v>
      </c>
      <c r="CC126" s="62">
        <v>2</v>
      </c>
      <c r="CD126" s="62">
        <v>1</v>
      </c>
      <c r="CE126" s="62">
        <v>1</v>
      </c>
      <c r="CF126" s="21">
        <v>0</v>
      </c>
      <c r="CG126" s="62">
        <v>1</v>
      </c>
      <c r="CH126" s="62">
        <v>1</v>
      </c>
      <c r="CI126" s="62">
        <v>2</v>
      </c>
      <c r="CJ126" s="62">
        <v>2</v>
      </c>
      <c r="CK126" s="81" t="s">
        <v>253</v>
      </c>
      <c r="CL126" s="138">
        <v>0</v>
      </c>
      <c r="CM126" s="72">
        <v>6.4</v>
      </c>
      <c r="CN126" s="63">
        <v>1293.27</v>
      </c>
      <c r="CO126" s="63">
        <v>3.18</v>
      </c>
      <c r="CP126" s="63">
        <v>0.2</v>
      </c>
      <c r="CQ126" s="63">
        <v>15.8</v>
      </c>
      <c r="CR126" s="63">
        <v>24</v>
      </c>
      <c r="CS126" s="63">
        <v>40.4</v>
      </c>
      <c r="CT126" s="63">
        <v>88.6</v>
      </c>
      <c r="CU126" s="63">
        <v>363</v>
      </c>
      <c r="CV126" s="63">
        <v>73</v>
      </c>
      <c r="CW126" s="63">
        <v>1.4</v>
      </c>
      <c r="CX126" s="63">
        <v>0.02</v>
      </c>
      <c r="CY126" s="63">
        <v>3.51</v>
      </c>
      <c r="CZ126" s="63">
        <v>0.9</v>
      </c>
      <c r="DA126" s="63">
        <v>1.26</v>
      </c>
      <c r="DB126" s="63">
        <v>2.0099999999999998</v>
      </c>
      <c r="DC126" s="63">
        <v>0.2</v>
      </c>
      <c r="DD126" s="63">
        <v>148</v>
      </c>
      <c r="DE126" s="63">
        <v>3.5</v>
      </c>
      <c r="DF126" s="63">
        <v>1.65</v>
      </c>
      <c r="DG126" s="116">
        <f t="shared" si="26"/>
        <v>2.1212121212121211</v>
      </c>
      <c r="DH126" s="116">
        <f t="shared" si="27"/>
        <v>89.696969696969703</v>
      </c>
      <c r="DI126" s="63">
        <v>13.6</v>
      </c>
      <c r="DJ126" s="63">
        <v>15.9</v>
      </c>
    </row>
    <row r="127" spans="1:114" s="63" customFormat="1">
      <c r="A127" s="2">
        <v>0</v>
      </c>
      <c r="B127" s="1">
        <v>3359792</v>
      </c>
      <c r="C127" t="s">
        <v>255</v>
      </c>
      <c r="D127" s="2">
        <v>2</v>
      </c>
      <c r="E127" s="2">
        <v>2010</v>
      </c>
      <c r="F127" s="106">
        <v>96</v>
      </c>
      <c r="G127" s="66" t="s">
        <v>256</v>
      </c>
      <c r="H127" s="124">
        <v>7</v>
      </c>
      <c r="I127" s="16" t="s">
        <v>257</v>
      </c>
      <c r="J127" s="6">
        <v>0</v>
      </c>
      <c r="K127" s="6">
        <v>1</v>
      </c>
      <c r="L127" s="73">
        <v>0</v>
      </c>
      <c r="M127" s="6">
        <v>0</v>
      </c>
      <c r="N127" s="6">
        <v>0</v>
      </c>
      <c r="O127" t="s">
        <v>9</v>
      </c>
      <c r="P127" s="2">
        <v>1</v>
      </c>
      <c r="Q127" s="1" t="s">
        <v>441</v>
      </c>
      <c r="R127" t="s">
        <v>298</v>
      </c>
      <c r="S127" s="2">
        <v>1</v>
      </c>
      <c r="T127">
        <v>0</v>
      </c>
      <c r="U127" s="2">
        <v>3</v>
      </c>
      <c r="V127" s="2">
        <v>30</v>
      </c>
      <c r="W127" s="30">
        <v>10</v>
      </c>
      <c r="X127" s="57">
        <v>60</v>
      </c>
      <c r="Y127" s="2">
        <v>1</v>
      </c>
      <c r="Z127">
        <v>30</v>
      </c>
      <c r="AA127">
        <v>3</v>
      </c>
      <c r="AB127">
        <v>0.84</v>
      </c>
      <c r="AC127" s="139">
        <f t="shared" si="19"/>
        <v>0.65714285714285725</v>
      </c>
      <c r="AD127">
        <v>2.5</v>
      </c>
      <c r="AE127">
        <v>2.35</v>
      </c>
      <c r="AF127" s="117">
        <f t="shared" si="29"/>
        <v>2.4500000000000002</v>
      </c>
      <c r="AG127">
        <v>1.98</v>
      </c>
      <c r="AH127" s="136">
        <f t="shared" si="31"/>
        <v>0.19183673469387763</v>
      </c>
      <c r="AI127">
        <v>2</v>
      </c>
      <c r="AJ127" s="136">
        <f t="shared" si="32"/>
        <v>0.18367346938775519</v>
      </c>
      <c r="AK127" s="136">
        <f t="shared" si="21"/>
        <v>0.47346938775510206</v>
      </c>
      <c r="AL127" s="41" t="s">
        <v>257</v>
      </c>
      <c r="AM127" s="76">
        <v>0</v>
      </c>
      <c r="AN127" s="76">
        <v>0</v>
      </c>
      <c r="AO127" s="16">
        <v>1.95</v>
      </c>
      <c r="AP127" s="16">
        <v>2.5</v>
      </c>
      <c r="AQ127" s="16">
        <v>2.35</v>
      </c>
      <c r="AR127" s="100">
        <f t="shared" si="30"/>
        <v>2.4500000000000002</v>
      </c>
      <c r="AS127" s="103">
        <f t="shared" si="22"/>
        <v>0.20408163265306134</v>
      </c>
      <c r="AT127" s="142">
        <f t="shared" si="23"/>
        <v>5.0000000000000044E-2</v>
      </c>
      <c r="AU127" s="49" t="s">
        <v>256</v>
      </c>
      <c r="AV127" s="16">
        <v>74</v>
      </c>
      <c r="AW127" s="16">
        <v>1</v>
      </c>
      <c r="AX127" s="90">
        <v>0</v>
      </c>
      <c r="AY127" s="2">
        <v>0</v>
      </c>
      <c r="AZ127" s="62">
        <v>0</v>
      </c>
      <c r="BA127" s="2">
        <v>0</v>
      </c>
      <c r="BB127" s="62">
        <v>0</v>
      </c>
      <c r="BC127" s="16">
        <v>6.5</v>
      </c>
      <c r="BD127" s="16">
        <v>178.4</v>
      </c>
      <c r="BE127" s="16">
        <v>2.7</v>
      </c>
      <c r="BF127" s="16">
        <v>0.04</v>
      </c>
      <c r="BG127" s="16">
        <v>5.86</v>
      </c>
      <c r="BH127" s="16">
        <v>35</v>
      </c>
      <c r="BI127" s="16">
        <v>36.700000000000003</v>
      </c>
      <c r="BJ127" s="16">
        <v>68</v>
      </c>
      <c r="BK127" s="16">
        <v>171</v>
      </c>
      <c r="BL127" s="16">
        <v>89.430999999999997</v>
      </c>
      <c r="BM127" s="16">
        <v>1.2</v>
      </c>
      <c r="BN127">
        <v>4.8000000000000001E-2</v>
      </c>
      <c r="BO127">
        <v>3.29</v>
      </c>
      <c r="BP127">
        <v>0.68</v>
      </c>
      <c r="BQ127">
        <v>1.32</v>
      </c>
      <c r="BR127">
        <v>1.79</v>
      </c>
      <c r="BS127">
        <v>5.5E-2</v>
      </c>
      <c r="BT127">
        <v>143</v>
      </c>
      <c r="BU127">
        <v>1.89</v>
      </c>
      <c r="BV127">
        <v>1.27</v>
      </c>
      <c r="BW127" s="116">
        <f t="shared" si="24"/>
        <v>1.4881889763779526</v>
      </c>
      <c r="BX127" s="116">
        <f t="shared" si="25"/>
        <v>112.59842519685039</v>
      </c>
      <c r="BY127">
        <v>14.1</v>
      </c>
      <c r="BZ127">
        <v>16.100000000000001</v>
      </c>
      <c r="CA127" s="2">
        <v>1</v>
      </c>
      <c r="CB127" s="2">
        <v>2</v>
      </c>
      <c r="CC127" s="2">
        <v>1</v>
      </c>
      <c r="CD127" s="2">
        <v>1</v>
      </c>
      <c r="CE127" s="2">
        <v>0</v>
      </c>
      <c r="CF127" s="21">
        <v>0</v>
      </c>
      <c r="CG127" s="2">
        <v>1</v>
      </c>
      <c r="CH127" s="2">
        <v>1</v>
      </c>
      <c r="CI127" s="2">
        <v>2</v>
      </c>
      <c r="CJ127" s="2">
        <v>2</v>
      </c>
      <c r="CK127" s="41" t="s">
        <v>257</v>
      </c>
      <c r="CL127" s="138">
        <v>0</v>
      </c>
      <c r="CM127" s="15">
        <v>5.4</v>
      </c>
      <c r="CN127" s="15">
        <v>215</v>
      </c>
      <c r="CO127" s="63">
        <v>2.31</v>
      </c>
      <c r="CP127" s="63">
        <v>0.26</v>
      </c>
      <c r="CQ127" s="63">
        <v>13.08</v>
      </c>
      <c r="CR127" s="63">
        <v>25</v>
      </c>
      <c r="CS127" s="63">
        <v>42.4</v>
      </c>
      <c r="CT127" s="63">
        <v>67</v>
      </c>
      <c r="CU127" s="63">
        <v>187</v>
      </c>
      <c r="CV127" s="63">
        <v>89.346999999999994</v>
      </c>
      <c r="CW127" s="63">
        <v>0.25</v>
      </c>
      <c r="CX127" s="63">
        <v>3.7999999999999999E-2</v>
      </c>
      <c r="CY127" s="63">
        <v>3</v>
      </c>
      <c r="CZ127" s="63">
        <v>0.47</v>
      </c>
      <c r="DA127" s="63">
        <v>1.53</v>
      </c>
      <c r="DB127" s="63">
        <v>1.3</v>
      </c>
      <c r="DC127" s="63">
        <v>6.3E-2</v>
      </c>
      <c r="DD127" s="63">
        <v>129</v>
      </c>
      <c r="DE127" s="63">
        <v>1.7</v>
      </c>
      <c r="DF127" s="63">
        <v>1.45</v>
      </c>
      <c r="DG127" s="116">
        <f t="shared" si="26"/>
        <v>1.1724137931034482</v>
      </c>
      <c r="DH127" s="116">
        <f t="shared" si="27"/>
        <v>88.965517241379317</v>
      </c>
      <c r="DI127" s="63">
        <v>14.8</v>
      </c>
      <c r="DJ127" s="63">
        <v>15.9</v>
      </c>
    </row>
    <row r="128" spans="1:114" s="63" customFormat="1">
      <c r="A128" s="2">
        <v>0</v>
      </c>
      <c r="B128" s="59">
        <v>3558655</v>
      </c>
      <c r="C128" s="60" t="s">
        <v>92</v>
      </c>
      <c r="D128" s="62">
        <v>2</v>
      </c>
      <c r="E128" s="62">
        <v>2017.6</v>
      </c>
      <c r="F128" s="108">
        <v>24</v>
      </c>
      <c r="G128" s="72" t="s">
        <v>94</v>
      </c>
      <c r="H128" s="124">
        <v>5</v>
      </c>
      <c r="I128" s="72" t="s">
        <v>302</v>
      </c>
      <c r="J128" s="61">
        <v>1</v>
      </c>
      <c r="K128" s="61">
        <v>1</v>
      </c>
      <c r="L128" s="73">
        <v>0</v>
      </c>
      <c r="M128" s="6">
        <v>0</v>
      </c>
      <c r="N128" s="6">
        <v>0</v>
      </c>
      <c r="O128" s="59" t="s">
        <v>93</v>
      </c>
      <c r="P128" s="62">
        <v>0</v>
      </c>
      <c r="Q128" s="59" t="s">
        <v>300</v>
      </c>
      <c r="R128" s="63" t="s">
        <v>298</v>
      </c>
      <c r="S128" s="62">
        <v>1</v>
      </c>
      <c r="T128">
        <v>0</v>
      </c>
      <c r="U128" s="63">
        <v>3</v>
      </c>
      <c r="V128" s="63">
        <v>40</v>
      </c>
      <c r="W128" s="63">
        <v>6</v>
      </c>
      <c r="X128" s="62">
        <v>60</v>
      </c>
      <c r="Y128" s="62">
        <v>2</v>
      </c>
      <c r="Z128" s="63">
        <v>52</v>
      </c>
      <c r="AA128" s="63">
        <v>2.75</v>
      </c>
      <c r="AB128" s="63">
        <v>0</v>
      </c>
      <c r="AC128" s="139">
        <f t="shared" si="19"/>
        <v>1</v>
      </c>
      <c r="AD128" s="63">
        <v>2.19</v>
      </c>
      <c r="AE128" s="63">
        <v>1.72</v>
      </c>
      <c r="AF128" s="117">
        <f t="shared" si="29"/>
        <v>2.0333333333333332</v>
      </c>
      <c r="AG128" s="63">
        <v>1.61</v>
      </c>
      <c r="AH128" s="136">
        <f t="shared" si="31"/>
        <v>0.20819672131147526</v>
      </c>
      <c r="AI128" s="63">
        <v>1.62</v>
      </c>
      <c r="AJ128" s="136">
        <f t="shared" si="32"/>
        <v>0.20327868852459008</v>
      </c>
      <c r="AK128" s="136">
        <f t="shared" si="21"/>
        <v>0.79672131147540992</v>
      </c>
      <c r="AL128" s="75" t="s">
        <v>302</v>
      </c>
      <c r="AM128" s="76">
        <v>0</v>
      </c>
      <c r="AN128" s="76">
        <v>0</v>
      </c>
      <c r="AO128" s="66">
        <v>1.59</v>
      </c>
      <c r="AP128" s="72">
        <v>2.25</v>
      </c>
      <c r="AQ128" s="72">
        <v>2.15</v>
      </c>
      <c r="AR128" s="100">
        <f t="shared" si="30"/>
        <v>2.2166666666666668</v>
      </c>
      <c r="AS128" s="103">
        <f t="shared" si="22"/>
        <v>0.28270676691729324</v>
      </c>
      <c r="AT128" s="142">
        <f t="shared" si="23"/>
        <v>3.0000000000000027E-2</v>
      </c>
      <c r="AU128" s="74" t="s">
        <v>94</v>
      </c>
      <c r="AV128" s="62">
        <v>75</v>
      </c>
      <c r="AW128" s="62">
        <v>1</v>
      </c>
      <c r="AX128" s="90">
        <v>0</v>
      </c>
      <c r="AY128" s="2">
        <v>0</v>
      </c>
      <c r="AZ128" s="62">
        <v>0</v>
      </c>
      <c r="BA128" s="2">
        <v>0</v>
      </c>
      <c r="BB128" s="62">
        <v>0</v>
      </c>
      <c r="BC128" s="62">
        <v>5.9</v>
      </c>
      <c r="BD128" s="62">
        <v>282</v>
      </c>
      <c r="BE128" s="62">
        <v>3.65</v>
      </c>
      <c r="BF128" s="62">
        <v>0.21</v>
      </c>
      <c r="BG128" s="62">
        <v>10.3</v>
      </c>
      <c r="BH128" s="62">
        <v>28</v>
      </c>
      <c r="BI128" s="62">
        <v>45.6</v>
      </c>
      <c r="BJ128" s="62">
        <v>91</v>
      </c>
      <c r="BK128" s="62">
        <v>364</v>
      </c>
      <c r="BL128" s="62">
        <v>70.774000000000001</v>
      </c>
      <c r="BM128" s="62">
        <v>2.63</v>
      </c>
      <c r="BN128" s="63">
        <v>0.02</v>
      </c>
      <c r="BO128" s="62">
        <v>4.3</v>
      </c>
      <c r="BP128" s="62">
        <v>1.41</v>
      </c>
      <c r="BQ128" s="62">
        <v>1.26</v>
      </c>
      <c r="BR128" s="62">
        <v>2.69</v>
      </c>
      <c r="BS128" s="62">
        <v>1.1160000000000001</v>
      </c>
      <c r="BT128" s="63">
        <v>294</v>
      </c>
      <c r="BU128" s="63">
        <v>5.2</v>
      </c>
      <c r="BV128" s="63">
        <v>1.0900000000000001</v>
      </c>
      <c r="BW128" s="116">
        <f t="shared" si="24"/>
        <v>4.7706422018348622</v>
      </c>
      <c r="BX128" s="116">
        <f t="shared" si="25"/>
        <v>269.7247706422018</v>
      </c>
      <c r="BY128" s="63">
        <v>13.5</v>
      </c>
      <c r="BZ128" s="63">
        <v>16.7</v>
      </c>
      <c r="CA128" s="62">
        <v>1</v>
      </c>
      <c r="CB128" s="62">
        <v>2</v>
      </c>
      <c r="CC128" s="62">
        <v>1</v>
      </c>
      <c r="CD128" s="62">
        <v>0</v>
      </c>
      <c r="CE128" s="2">
        <v>0</v>
      </c>
      <c r="CF128" s="21">
        <v>0</v>
      </c>
      <c r="CG128" s="62">
        <v>1</v>
      </c>
      <c r="CH128" s="62">
        <v>1</v>
      </c>
      <c r="CI128" s="62">
        <v>1</v>
      </c>
      <c r="CJ128" s="62">
        <v>2</v>
      </c>
      <c r="CK128" s="75" t="s">
        <v>302</v>
      </c>
      <c r="CL128" s="138">
        <v>0</v>
      </c>
      <c r="CM128" s="72">
        <v>6.2</v>
      </c>
      <c r="CN128" s="72">
        <v>183</v>
      </c>
      <c r="CO128" s="72">
        <v>4.1500000000000004</v>
      </c>
      <c r="CP128" s="72">
        <v>29</v>
      </c>
      <c r="CQ128" s="72">
        <v>7.3</v>
      </c>
      <c r="CR128" s="72">
        <v>12</v>
      </c>
      <c r="CS128" s="72">
        <v>40</v>
      </c>
      <c r="CT128" s="72">
        <v>81</v>
      </c>
      <c r="CU128" s="72">
        <v>326</v>
      </c>
      <c r="CV128" s="72">
        <v>81.468999999999994</v>
      </c>
      <c r="CW128" s="72">
        <v>8.77</v>
      </c>
      <c r="CX128" s="72">
        <v>0.02</v>
      </c>
      <c r="CY128" s="72">
        <v>4.03</v>
      </c>
      <c r="CZ128" s="72">
        <v>1.1399999999999999</v>
      </c>
      <c r="DA128" s="72">
        <v>0.94</v>
      </c>
      <c r="DB128" s="72">
        <v>2.71</v>
      </c>
      <c r="DC128" s="72">
        <v>1.085</v>
      </c>
      <c r="DD128" s="72">
        <v>278</v>
      </c>
      <c r="DE128" s="72">
        <v>5.04</v>
      </c>
      <c r="DF128" s="72">
        <v>1.0900000000000001</v>
      </c>
      <c r="DG128" s="116">
        <f t="shared" si="26"/>
        <v>4.6238532110091741</v>
      </c>
      <c r="DH128" s="116">
        <f t="shared" si="27"/>
        <v>255.04587155963301</v>
      </c>
      <c r="DI128" s="72">
        <v>14.2</v>
      </c>
      <c r="DJ128" s="72">
        <v>16.5</v>
      </c>
    </row>
    <row r="129" spans="1:114" s="63" customFormat="1">
      <c r="A129" s="2">
        <v>0</v>
      </c>
      <c r="B129" s="59">
        <v>3060984</v>
      </c>
      <c r="C129" s="63" t="s">
        <v>95</v>
      </c>
      <c r="D129" s="62" t="s">
        <v>396</v>
      </c>
      <c r="E129" s="62" t="s">
        <v>482</v>
      </c>
      <c r="F129" s="108">
        <v>10</v>
      </c>
      <c r="G129" s="72">
        <v>2019.1</v>
      </c>
      <c r="H129" s="124">
        <v>8</v>
      </c>
      <c r="I129" s="72">
        <v>2019.9</v>
      </c>
      <c r="J129" s="6">
        <v>0</v>
      </c>
      <c r="K129" s="73">
        <v>1</v>
      </c>
      <c r="L129" s="73">
        <v>0</v>
      </c>
      <c r="M129" s="6">
        <v>0</v>
      </c>
      <c r="N129" s="6">
        <v>0</v>
      </c>
      <c r="O129" s="63" t="s">
        <v>81</v>
      </c>
      <c r="P129" s="62">
        <v>0</v>
      </c>
      <c r="Q129" s="59" t="s">
        <v>306</v>
      </c>
      <c r="R129" s="62" t="s">
        <v>305</v>
      </c>
      <c r="S129" s="62">
        <v>1</v>
      </c>
      <c r="T129">
        <v>0</v>
      </c>
      <c r="U129" s="62">
        <v>3.5</v>
      </c>
      <c r="V129" s="62">
        <v>30</v>
      </c>
      <c r="W129" s="63">
        <v>10</v>
      </c>
      <c r="X129" s="62">
        <v>60</v>
      </c>
      <c r="Y129" s="83">
        <v>3</v>
      </c>
      <c r="Z129" s="63">
        <v>96</v>
      </c>
      <c r="AA129" s="63">
        <v>3.17</v>
      </c>
      <c r="AB129" s="63">
        <v>1.44</v>
      </c>
      <c r="AC129" s="139">
        <f t="shared" si="19"/>
        <v>0.44186046511627908</v>
      </c>
      <c r="AD129" s="63">
        <v>2.93</v>
      </c>
      <c r="AE129" s="63">
        <v>1.88</v>
      </c>
      <c r="AF129" s="117">
        <f t="shared" si="29"/>
        <v>2.58</v>
      </c>
      <c r="AG129" s="63">
        <v>1.63</v>
      </c>
      <c r="AH129" s="136">
        <f t="shared" si="31"/>
        <v>0.36821705426356599</v>
      </c>
      <c r="AI129" s="63">
        <v>1.52</v>
      </c>
      <c r="AJ129" s="136">
        <f t="shared" si="32"/>
        <v>0.41085271317829464</v>
      </c>
      <c r="AK129" s="136">
        <f t="shared" si="21"/>
        <v>3.100775193798444E-2</v>
      </c>
      <c r="AL129" s="75">
        <v>2019.9</v>
      </c>
      <c r="AM129" s="76">
        <v>0</v>
      </c>
      <c r="AN129" s="76">
        <v>0</v>
      </c>
      <c r="AO129" s="66">
        <v>1.5</v>
      </c>
      <c r="AP129" s="66">
        <v>3.23</v>
      </c>
      <c r="AQ129" s="66">
        <v>1.99</v>
      </c>
      <c r="AR129" s="100">
        <f t="shared" si="30"/>
        <v>2.8166666666666664</v>
      </c>
      <c r="AS129" s="103">
        <f t="shared" si="22"/>
        <v>0.46745562130177509</v>
      </c>
      <c r="AT129" s="142">
        <f t="shared" si="23"/>
        <v>2.0000000000000018E-2</v>
      </c>
      <c r="AU129" s="74">
        <v>2019.1</v>
      </c>
      <c r="AV129" s="62">
        <v>63</v>
      </c>
      <c r="AW129" s="62">
        <v>1</v>
      </c>
      <c r="AX129" s="90">
        <v>0</v>
      </c>
      <c r="AY129" s="2">
        <v>0</v>
      </c>
      <c r="AZ129" s="62">
        <v>0</v>
      </c>
      <c r="BA129" s="2">
        <v>0</v>
      </c>
      <c r="BB129" s="62">
        <v>0</v>
      </c>
      <c r="BC129" s="62">
        <v>5.41</v>
      </c>
      <c r="BD129" s="63">
        <v>72</v>
      </c>
      <c r="BE129" s="63">
        <v>2.76</v>
      </c>
      <c r="BF129" s="63">
        <v>0.08</v>
      </c>
      <c r="BG129" s="63">
        <v>11.64</v>
      </c>
      <c r="BH129" s="63">
        <v>24</v>
      </c>
      <c r="BI129" s="63">
        <v>44.6</v>
      </c>
      <c r="BJ129" s="63">
        <v>95</v>
      </c>
      <c r="BK129" s="63">
        <v>327</v>
      </c>
      <c r="BL129" s="63">
        <v>73.096000000000004</v>
      </c>
      <c r="BM129" s="63">
        <v>0.9</v>
      </c>
      <c r="BN129" s="63">
        <v>0.03</v>
      </c>
      <c r="BO129" s="63">
        <v>2.3199999999999998</v>
      </c>
      <c r="BP129" s="63">
        <v>0.87</v>
      </c>
      <c r="BQ129" s="63">
        <v>0.86</v>
      </c>
      <c r="BR129" s="63">
        <v>1.34</v>
      </c>
      <c r="BS129" s="63">
        <v>0.2</v>
      </c>
      <c r="BT129" s="63">
        <v>167</v>
      </c>
      <c r="BU129" s="63">
        <v>3.71</v>
      </c>
      <c r="BV129" s="63">
        <v>0.47</v>
      </c>
      <c r="BW129" s="116">
        <f t="shared" si="24"/>
        <v>7.8936170212765964</v>
      </c>
      <c r="BX129" s="116">
        <f t="shared" si="25"/>
        <v>355.31914893617022</v>
      </c>
      <c r="BY129" s="63">
        <v>13.7</v>
      </c>
      <c r="BZ129" s="63">
        <v>16.600000000000001</v>
      </c>
      <c r="CA129" s="83">
        <v>1</v>
      </c>
      <c r="CB129" s="83">
        <v>2</v>
      </c>
      <c r="CC129" s="83">
        <v>1</v>
      </c>
      <c r="CD129" s="83">
        <v>1</v>
      </c>
      <c r="CE129" s="83">
        <v>1</v>
      </c>
      <c r="CF129" s="83">
        <v>1</v>
      </c>
      <c r="CG129" s="83">
        <v>0</v>
      </c>
      <c r="CH129" s="83">
        <v>1</v>
      </c>
      <c r="CI129" s="83">
        <v>2</v>
      </c>
      <c r="CJ129" s="83">
        <v>2</v>
      </c>
      <c r="CK129" s="75">
        <v>2019.9</v>
      </c>
      <c r="CL129" s="138">
        <v>0</v>
      </c>
      <c r="CM129" s="72">
        <v>5.2</v>
      </c>
      <c r="CN129" s="63">
        <v>91</v>
      </c>
      <c r="CO129" s="63">
        <v>2.78</v>
      </c>
      <c r="CP129" s="63">
        <v>0.03</v>
      </c>
      <c r="CQ129" s="63">
        <v>19.11</v>
      </c>
      <c r="CR129" s="63">
        <v>24</v>
      </c>
      <c r="CS129" s="63">
        <v>45.9</v>
      </c>
      <c r="CT129" s="63">
        <v>99</v>
      </c>
      <c r="CU129" s="63">
        <v>379</v>
      </c>
      <c r="CV129" s="63">
        <v>689.05399999999997</v>
      </c>
      <c r="CW129" s="63">
        <v>1.02</v>
      </c>
      <c r="CX129" s="63">
        <v>0.06</v>
      </c>
      <c r="CY129" s="63">
        <v>2.4300000000000002</v>
      </c>
      <c r="CZ129" s="63">
        <v>0.72</v>
      </c>
      <c r="DA129" s="63">
        <v>0.88</v>
      </c>
      <c r="DB129" s="63">
        <v>1.2</v>
      </c>
      <c r="DC129" s="63">
        <v>0.02</v>
      </c>
      <c r="DD129" s="63">
        <v>268</v>
      </c>
      <c r="DE129" s="63">
        <v>4.8</v>
      </c>
      <c r="DF129" s="63">
        <v>1.2</v>
      </c>
      <c r="DG129" s="116">
        <f t="shared" si="26"/>
        <v>4</v>
      </c>
      <c r="DH129" s="116">
        <f t="shared" si="27"/>
        <v>223.33333333333334</v>
      </c>
      <c r="DI129" s="63">
        <v>14</v>
      </c>
      <c r="DJ129" s="63">
        <v>16</v>
      </c>
    </row>
    <row r="130" spans="1:114" s="63" customFormat="1">
      <c r="A130" s="2">
        <v>0</v>
      </c>
      <c r="B130" s="59">
        <v>3178052</v>
      </c>
      <c r="C130" s="63" t="s">
        <v>98</v>
      </c>
      <c r="D130" s="62" t="s">
        <v>372</v>
      </c>
      <c r="E130" s="62" t="s">
        <v>485</v>
      </c>
      <c r="F130" s="108">
        <v>12</v>
      </c>
      <c r="G130" s="72">
        <v>2019.6</v>
      </c>
      <c r="H130" s="124">
        <v>13</v>
      </c>
      <c r="I130" s="72">
        <v>2020.7</v>
      </c>
      <c r="J130" s="6">
        <v>0</v>
      </c>
      <c r="K130" s="7">
        <v>0</v>
      </c>
      <c r="L130" s="61">
        <v>1</v>
      </c>
      <c r="M130" s="6">
        <v>0</v>
      </c>
      <c r="N130" s="6">
        <v>0</v>
      </c>
      <c r="O130" s="63" t="s">
        <v>99</v>
      </c>
      <c r="P130" s="62">
        <v>0</v>
      </c>
      <c r="Q130" s="59" t="s">
        <v>340</v>
      </c>
      <c r="R130" s="62" t="s">
        <v>299</v>
      </c>
      <c r="S130">
        <v>0</v>
      </c>
      <c r="T130">
        <v>0</v>
      </c>
      <c r="U130" s="62">
        <v>2</v>
      </c>
      <c r="V130" s="62">
        <v>29</v>
      </c>
      <c r="W130" s="63">
        <v>8</v>
      </c>
      <c r="X130" s="62">
        <v>60</v>
      </c>
      <c r="Y130" s="83">
        <v>2</v>
      </c>
      <c r="Z130" s="63">
        <v>41</v>
      </c>
      <c r="AA130" s="63">
        <v>2.75</v>
      </c>
      <c r="AB130" s="63">
        <v>0.1</v>
      </c>
      <c r="AC130" s="139">
        <f t="shared" si="19"/>
        <v>0.95106035889070151</v>
      </c>
      <c r="AD130" s="63">
        <v>2.2400000000000002</v>
      </c>
      <c r="AE130" s="63">
        <v>1.65</v>
      </c>
      <c r="AF130" s="117">
        <f t="shared" ref="AF130:AF148" si="33">AD130*2/3+AE130*1/3</f>
        <v>2.0433333333333334</v>
      </c>
      <c r="AG130" s="63">
        <v>0.77</v>
      </c>
      <c r="AH130" s="136">
        <f t="shared" si="31"/>
        <v>0.62316476345840133</v>
      </c>
      <c r="AI130" s="63">
        <v>1.1399999999999999</v>
      </c>
      <c r="AJ130" s="136">
        <f t="shared" si="32"/>
        <v>0.44208809135399685</v>
      </c>
      <c r="AK130" s="136">
        <f t="shared" si="21"/>
        <v>0.50897226753670466</v>
      </c>
      <c r="AL130" s="75">
        <v>2020.7</v>
      </c>
      <c r="AM130" s="76">
        <v>0</v>
      </c>
      <c r="AN130" s="76">
        <v>0</v>
      </c>
      <c r="AO130" s="66">
        <v>1.27</v>
      </c>
      <c r="AP130" s="66">
        <v>2.2400000000000002</v>
      </c>
      <c r="AQ130" s="66">
        <v>1.65</v>
      </c>
      <c r="AR130" s="100">
        <f t="shared" ref="AR130:AR148" si="34">AP130*2/3+AQ130*1/3</f>
        <v>2.0433333333333334</v>
      </c>
      <c r="AS130" s="103">
        <f t="shared" si="22"/>
        <v>0.37846655791190864</v>
      </c>
      <c r="AT130" s="142">
        <v>0</v>
      </c>
      <c r="AU130" s="74">
        <v>2019.6</v>
      </c>
      <c r="AV130" s="62">
        <v>45</v>
      </c>
      <c r="AW130" s="62">
        <v>1</v>
      </c>
      <c r="AX130" s="90">
        <v>0</v>
      </c>
      <c r="AY130" s="2">
        <v>0</v>
      </c>
      <c r="AZ130" s="62">
        <v>0</v>
      </c>
      <c r="BA130" s="2">
        <v>0</v>
      </c>
      <c r="BB130" s="62">
        <v>0</v>
      </c>
      <c r="BC130" s="62">
        <v>6.5</v>
      </c>
      <c r="BD130" s="63">
        <v>89</v>
      </c>
      <c r="BE130" s="63">
        <v>2.75</v>
      </c>
      <c r="BF130" s="63">
        <v>0.05</v>
      </c>
      <c r="BG130" s="63">
        <v>6.7</v>
      </c>
      <c r="BH130" s="63">
        <v>13</v>
      </c>
      <c r="BI130" s="63">
        <v>39.700000000000003</v>
      </c>
      <c r="BJ130" s="63">
        <v>73</v>
      </c>
      <c r="BK130" s="63">
        <v>371</v>
      </c>
      <c r="BL130" s="63">
        <v>106.48699999999999</v>
      </c>
      <c r="BM130" s="63">
        <v>3.02</v>
      </c>
      <c r="BN130" s="63">
        <v>0.02</v>
      </c>
      <c r="BO130" s="63">
        <v>4.3</v>
      </c>
      <c r="BP130" s="63">
        <v>4.46</v>
      </c>
      <c r="BQ130" s="63">
        <v>0.78</v>
      </c>
      <c r="BR130" s="63">
        <v>1.7</v>
      </c>
      <c r="BS130" s="63">
        <v>2.8000000000000001E-2</v>
      </c>
      <c r="BT130" s="63">
        <v>272</v>
      </c>
      <c r="BU130" s="63">
        <v>3.14</v>
      </c>
      <c r="BV130" s="63">
        <v>2.92</v>
      </c>
      <c r="BW130" s="116">
        <f t="shared" si="24"/>
        <v>1.0753424657534247</v>
      </c>
      <c r="BX130" s="116">
        <f t="shared" si="25"/>
        <v>93.150684931506845</v>
      </c>
      <c r="BY130" s="63">
        <v>13.9</v>
      </c>
      <c r="BZ130" s="63">
        <v>15.7</v>
      </c>
      <c r="CA130" s="62">
        <v>1</v>
      </c>
      <c r="CB130" s="62">
        <v>2</v>
      </c>
      <c r="CC130" s="62">
        <v>1</v>
      </c>
      <c r="CD130" s="62">
        <v>1</v>
      </c>
      <c r="CE130" s="2">
        <v>0</v>
      </c>
      <c r="CF130" s="62">
        <v>1</v>
      </c>
      <c r="CG130" s="83">
        <v>0</v>
      </c>
      <c r="CH130" s="62">
        <v>1</v>
      </c>
      <c r="CI130" s="62">
        <v>2</v>
      </c>
      <c r="CJ130" s="62">
        <v>2</v>
      </c>
      <c r="CK130" s="75">
        <v>2020.7</v>
      </c>
      <c r="CL130" s="138">
        <v>0</v>
      </c>
      <c r="CM130" s="72">
        <v>7.3</v>
      </c>
      <c r="CN130" s="63">
        <v>61</v>
      </c>
      <c r="CO130" s="63">
        <v>2.3199999999999998</v>
      </c>
      <c r="CP130" s="63">
        <v>0.35</v>
      </c>
      <c r="CQ130" s="63">
        <v>8.5</v>
      </c>
      <c r="CR130" s="63">
        <v>145</v>
      </c>
      <c r="CS130" s="63">
        <v>41.7</v>
      </c>
      <c r="CT130" s="63">
        <v>82</v>
      </c>
      <c r="CU130" s="63">
        <v>270</v>
      </c>
      <c r="CV130" s="63">
        <v>98.406000000000006</v>
      </c>
      <c r="CW130" s="63">
        <v>4.12</v>
      </c>
      <c r="CX130" s="63">
        <v>0.03</v>
      </c>
      <c r="CY130" s="63">
        <v>4.16</v>
      </c>
      <c r="CZ130" s="63">
        <v>5.77</v>
      </c>
      <c r="DA130" s="63">
        <v>0.67</v>
      </c>
      <c r="DB130" s="63">
        <v>1.19</v>
      </c>
      <c r="DC130" s="63">
        <v>2.8000000000000001E-2</v>
      </c>
      <c r="DD130" s="63">
        <v>326</v>
      </c>
      <c r="DE130" s="63">
        <v>4.04</v>
      </c>
      <c r="DF130" s="63">
        <v>2.91</v>
      </c>
      <c r="DG130" s="116">
        <f t="shared" si="26"/>
        <v>1.3883161512027491</v>
      </c>
      <c r="DH130" s="116">
        <f t="shared" si="27"/>
        <v>112.02749140893471</v>
      </c>
      <c r="DI130" s="63">
        <v>14</v>
      </c>
      <c r="DJ130" s="63">
        <v>15.6</v>
      </c>
    </row>
    <row r="131" spans="1:114" s="63" customFormat="1">
      <c r="A131" s="2">
        <v>0</v>
      </c>
      <c r="B131" s="59">
        <v>3073435</v>
      </c>
      <c r="C131" s="63" t="s">
        <v>163</v>
      </c>
      <c r="D131" s="62">
        <v>2</v>
      </c>
      <c r="E131" s="62">
        <v>2015</v>
      </c>
      <c r="F131" s="108">
        <v>60</v>
      </c>
      <c r="G131" s="72">
        <v>2020.12</v>
      </c>
      <c r="H131" s="124">
        <v>3</v>
      </c>
      <c r="I131" s="72">
        <v>2021.1</v>
      </c>
      <c r="J131" s="6">
        <v>0</v>
      </c>
      <c r="K131" s="7">
        <v>0</v>
      </c>
      <c r="L131" s="73">
        <v>0</v>
      </c>
      <c r="M131" s="61">
        <v>1</v>
      </c>
      <c r="N131" s="6">
        <v>0</v>
      </c>
      <c r="O131" s="63" t="s">
        <v>41</v>
      </c>
      <c r="P131" s="62">
        <v>0</v>
      </c>
      <c r="Q131" s="59" t="s">
        <v>521</v>
      </c>
      <c r="R131" s="62" t="s">
        <v>331</v>
      </c>
      <c r="S131" s="62">
        <v>1</v>
      </c>
      <c r="T131">
        <v>0</v>
      </c>
      <c r="U131" s="62">
        <v>3.5</v>
      </c>
      <c r="V131" s="62">
        <v>40</v>
      </c>
      <c r="W131" s="63">
        <v>8</v>
      </c>
      <c r="X131" s="62">
        <v>70</v>
      </c>
      <c r="Y131" s="62">
        <v>3</v>
      </c>
      <c r="Z131" s="63">
        <v>80</v>
      </c>
      <c r="AA131" s="63">
        <v>3.2</v>
      </c>
      <c r="AB131" s="63">
        <v>0.92</v>
      </c>
      <c r="AC131" s="139">
        <f t="shared" ref="AC131:AC148" si="35">1-(AB131/AF131)</f>
        <v>0.67981438515081205</v>
      </c>
      <c r="AD131" s="63">
        <v>3.08</v>
      </c>
      <c r="AE131" s="63">
        <v>2.46</v>
      </c>
      <c r="AF131" s="117">
        <f t="shared" si="33"/>
        <v>2.8733333333333331</v>
      </c>
      <c r="AG131" s="63">
        <v>1.7</v>
      </c>
      <c r="AH131" s="136">
        <f t="shared" ref="AH131:AH144" si="36">1-(AG131/AF131)</f>
        <v>0.40835266821345706</v>
      </c>
      <c r="AI131" s="63">
        <v>2.2599999999999998</v>
      </c>
      <c r="AJ131" s="136">
        <f t="shared" si="32"/>
        <v>0.21345707656612534</v>
      </c>
      <c r="AK131" s="136">
        <f t="shared" ref="AK131:AK148" si="37">AC131-AJ131</f>
        <v>0.46635730858468671</v>
      </c>
      <c r="AL131" s="75">
        <v>2021.1</v>
      </c>
      <c r="AM131" s="76">
        <v>0</v>
      </c>
      <c r="AN131" s="76">
        <v>0</v>
      </c>
      <c r="AO131" s="66">
        <v>1.95</v>
      </c>
      <c r="AP131" s="66">
        <v>2.93</v>
      </c>
      <c r="AQ131" s="66">
        <v>2.8</v>
      </c>
      <c r="AR131" s="100">
        <f t="shared" si="34"/>
        <v>2.8866666666666667</v>
      </c>
      <c r="AS131" s="103">
        <f t="shared" ref="AS131:AS148" si="38">1-(AO131/AR131)</f>
        <v>0.32448036951501158</v>
      </c>
      <c r="AT131" s="142">
        <f t="shared" ref="AT131:AT145" si="39">AI131-AO131</f>
        <v>0.30999999999999983</v>
      </c>
      <c r="AU131" s="74">
        <v>2020.12</v>
      </c>
      <c r="AV131" s="62">
        <v>55</v>
      </c>
      <c r="AW131" s="62">
        <v>1</v>
      </c>
      <c r="AX131" s="90">
        <v>0</v>
      </c>
      <c r="AY131" s="2">
        <v>0</v>
      </c>
      <c r="AZ131" s="62">
        <v>0</v>
      </c>
      <c r="BA131" s="2">
        <v>0</v>
      </c>
      <c r="BB131" s="62">
        <v>0</v>
      </c>
      <c r="BC131" s="62">
        <v>6.3</v>
      </c>
      <c r="BD131" s="63">
        <v>102</v>
      </c>
      <c r="BE131" s="63">
        <v>3.16</v>
      </c>
      <c r="BF131" s="63">
        <v>0.06</v>
      </c>
      <c r="BG131" s="63">
        <v>7.4</v>
      </c>
      <c r="BH131" s="63">
        <v>21</v>
      </c>
      <c r="BI131" s="63">
        <v>36.9</v>
      </c>
      <c r="BJ131" s="63">
        <v>72.900000000000006</v>
      </c>
      <c r="BK131" s="63">
        <v>375</v>
      </c>
      <c r="BL131" s="63">
        <v>100.02</v>
      </c>
      <c r="BM131" s="63">
        <v>2.57</v>
      </c>
      <c r="BN131" s="63">
        <v>0.02</v>
      </c>
      <c r="BO131" s="63">
        <v>4.54</v>
      </c>
      <c r="BP131" s="63">
        <v>0.9</v>
      </c>
      <c r="BQ131" s="63">
        <v>0.75</v>
      </c>
      <c r="BR131" s="63">
        <v>3.39</v>
      </c>
      <c r="BS131" s="63">
        <v>0.23100000000000001</v>
      </c>
      <c r="BT131" s="63">
        <v>236</v>
      </c>
      <c r="BU131" s="63">
        <v>4.12</v>
      </c>
      <c r="BV131" s="63">
        <v>2.94</v>
      </c>
      <c r="BW131" s="116">
        <f t="shared" ref="BW131:BW148" si="40">BU131/BV131</f>
        <v>1.4013605442176871</v>
      </c>
      <c r="BX131" s="116">
        <f t="shared" ref="BX131:BX148" si="41">BT131/BV131</f>
        <v>80.27210884353741</v>
      </c>
      <c r="BY131" s="63">
        <v>13.1</v>
      </c>
      <c r="BZ131" s="63">
        <v>16.399999999999999</v>
      </c>
      <c r="CA131" s="62">
        <v>1</v>
      </c>
      <c r="CB131" s="62">
        <v>1</v>
      </c>
      <c r="CC131" s="62">
        <v>2</v>
      </c>
      <c r="CD131" s="62">
        <v>0</v>
      </c>
      <c r="CE131" s="2">
        <v>0</v>
      </c>
      <c r="CF131" s="62">
        <v>1</v>
      </c>
      <c r="CG131" s="83">
        <v>0</v>
      </c>
      <c r="CH131" s="62">
        <v>1</v>
      </c>
      <c r="CI131" s="62">
        <v>1</v>
      </c>
      <c r="CJ131" s="62">
        <v>2</v>
      </c>
      <c r="CK131" s="75">
        <v>2021.1</v>
      </c>
      <c r="CL131" s="138">
        <v>0</v>
      </c>
      <c r="CM131" s="72">
        <v>5.7</v>
      </c>
      <c r="CN131" s="63">
        <v>35.979999999999997</v>
      </c>
      <c r="CO131" s="63">
        <v>2.71</v>
      </c>
      <c r="CP131" s="63">
        <v>0.05</v>
      </c>
      <c r="CQ131" s="63">
        <v>8</v>
      </c>
      <c r="CR131" s="63">
        <v>42</v>
      </c>
      <c r="CS131" s="63">
        <v>38.5</v>
      </c>
      <c r="CT131" s="63">
        <v>79.900000000000006</v>
      </c>
      <c r="CU131" s="63">
        <v>381</v>
      </c>
      <c r="CV131" s="63">
        <v>95.32</v>
      </c>
      <c r="CW131" s="63">
        <v>0.8</v>
      </c>
      <c r="CX131" s="63">
        <v>0.02</v>
      </c>
      <c r="CY131" s="63">
        <v>4.1399999999999997</v>
      </c>
      <c r="CZ131" s="63">
        <v>1.29</v>
      </c>
      <c r="DA131" s="63">
        <v>0.72</v>
      </c>
      <c r="DB131" s="63">
        <v>2.8</v>
      </c>
      <c r="DC131" s="63">
        <v>0.193</v>
      </c>
      <c r="DD131" s="63">
        <v>183</v>
      </c>
      <c r="DE131" s="63">
        <v>4.4400000000000004</v>
      </c>
      <c r="DF131" s="63">
        <v>3.03</v>
      </c>
      <c r="DG131" s="116">
        <f t="shared" ref="DG131:DG148" si="42">DE131/DF131</f>
        <v>1.4653465346534655</v>
      </c>
      <c r="DH131" s="116">
        <f t="shared" ref="DH131:DH148" si="43">DD131/DF131</f>
        <v>60.396039603960396</v>
      </c>
      <c r="DI131" s="63">
        <v>12.7</v>
      </c>
      <c r="DJ131" s="63">
        <v>16.5</v>
      </c>
    </row>
    <row r="132" spans="1:114" s="8" customFormat="1">
      <c r="A132" s="2">
        <v>0</v>
      </c>
      <c r="B132" s="59">
        <v>3918954</v>
      </c>
      <c r="C132" s="63" t="s">
        <v>122</v>
      </c>
      <c r="D132" s="62" t="s">
        <v>500</v>
      </c>
      <c r="E132" s="62" t="s">
        <v>501</v>
      </c>
      <c r="F132" s="108">
        <v>6</v>
      </c>
      <c r="G132" s="72">
        <v>2021.1</v>
      </c>
      <c r="H132" s="124">
        <v>5</v>
      </c>
      <c r="I132" s="72">
        <v>2021.6</v>
      </c>
      <c r="J132" s="6">
        <v>0</v>
      </c>
      <c r="K132" s="7">
        <v>0</v>
      </c>
      <c r="L132" s="73">
        <v>0</v>
      </c>
      <c r="M132" s="61">
        <v>1</v>
      </c>
      <c r="N132" s="6">
        <v>0</v>
      </c>
      <c r="O132" s="63" t="s">
        <v>45</v>
      </c>
      <c r="P132" s="62">
        <v>0</v>
      </c>
      <c r="Q132" s="59" t="s">
        <v>502</v>
      </c>
      <c r="R132" s="62" t="s">
        <v>305</v>
      </c>
      <c r="S132" s="62">
        <v>1</v>
      </c>
      <c r="T132">
        <v>0</v>
      </c>
      <c r="U132" s="62">
        <v>3.5</v>
      </c>
      <c r="V132" s="62">
        <v>40</v>
      </c>
      <c r="W132" s="63">
        <v>8</v>
      </c>
      <c r="X132" s="62">
        <v>60</v>
      </c>
      <c r="Y132" s="62">
        <v>1</v>
      </c>
      <c r="Z132" s="63">
        <v>40</v>
      </c>
      <c r="AA132" s="63">
        <v>4</v>
      </c>
      <c r="AB132" s="63">
        <v>0.6</v>
      </c>
      <c r="AC132" s="139">
        <f t="shared" si="35"/>
        <v>0.80645161290322576</v>
      </c>
      <c r="AD132" s="63">
        <v>2.97</v>
      </c>
      <c r="AE132" s="63">
        <v>3.36</v>
      </c>
      <c r="AF132" s="117">
        <f t="shared" si="33"/>
        <v>3.1</v>
      </c>
      <c r="AG132" s="63">
        <v>2.88</v>
      </c>
      <c r="AH132" s="136">
        <f t="shared" si="36"/>
        <v>7.0967741935483941E-2</v>
      </c>
      <c r="AI132" s="63">
        <v>2.97</v>
      </c>
      <c r="AJ132" s="136">
        <f t="shared" si="32"/>
        <v>4.1935483870967682E-2</v>
      </c>
      <c r="AK132" s="136">
        <f t="shared" si="37"/>
        <v>0.76451612903225807</v>
      </c>
      <c r="AL132" s="75">
        <v>2021.6</v>
      </c>
      <c r="AM132" s="76">
        <v>0</v>
      </c>
      <c r="AN132" s="76">
        <v>0</v>
      </c>
      <c r="AO132" s="66">
        <v>3.14</v>
      </c>
      <c r="AP132" s="66">
        <v>3.46</v>
      </c>
      <c r="AQ132" s="66">
        <v>3.38</v>
      </c>
      <c r="AR132" s="100">
        <f t="shared" si="34"/>
        <v>3.4333333333333336</v>
      </c>
      <c r="AS132" s="103">
        <f t="shared" si="38"/>
        <v>8.5436893203883479E-2</v>
      </c>
      <c r="AT132" s="142">
        <v>0</v>
      </c>
      <c r="AU132" s="74">
        <v>2021.1</v>
      </c>
      <c r="AV132" s="62">
        <v>60</v>
      </c>
      <c r="AW132" s="62">
        <v>1</v>
      </c>
      <c r="AX132" s="90">
        <v>0</v>
      </c>
      <c r="AY132" s="2">
        <v>0</v>
      </c>
      <c r="AZ132" s="62">
        <v>0</v>
      </c>
      <c r="BA132" s="2">
        <v>0</v>
      </c>
      <c r="BB132" s="62">
        <v>0</v>
      </c>
      <c r="BC132" s="62">
        <v>5.6</v>
      </c>
      <c r="BD132" s="63">
        <v>3249</v>
      </c>
      <c r="BE132" s="63">
        <v>3.75</v>
      </c>
      <c r="BF132" s="63">
        <v>0.23</v>
      </c>
      <c r="BG132" s="63">
        <v>8.3000000000000007</v>
      </c>
      <c r="BH132" s="63">
        <v>5</v>
      </c>
      <c r="BI132" s="63">
        <v>32</v>
      </c>
      <c r="BJ132" s="63">
        <v>533</v>
      </c>
      <c r="BK132" s="63">
        <v>184</v>
      </c>
      <c r="BL132" s="63">
        <v>9.2789999999999999</v>
      </c>
      <c r="BM132" s="63">
        <v>18.28</v>
      </c>
      <c r="BN132" s="63">
        <v>0.4</v>
      </c>
      <c r="BO132" s="63">
        <v>2.5499999999999998</v>
      </c>
      <c r="BP132" s="63">
        <v>0.75</v>
      </c>
      <c r="BQ132" s="63">
        <v>0.91</v>
      </c>
      <c r="BR132" s="63">
        <v>1.45</v>
      </c>
      <c r="BS132" s="63">
        <v>0.2</v>
      </c>
      <c r="BT132" s="63">
        <v>165</v>
      </c>
      <c r="BU132" s="63">
        <v>3.17</v>
      </c>
      <c r="BV132" s="63">
        <v>0.92</v>
      </c>
      <c r="BW132" s="116">
        <f t="shared" si="40"/>
        <v>3.4456521739130435</v>
      </c>
      <c r="BX132" s="116">
        <f t="shared" si="41"/>
        <v>179.3478260869565</v>
      </c>
      <c r="BY132" s="63">
        <v>14.2</v>
      </c>
      <c r="BZ132" s="63">
        <v>16.3</v>
      </c>
      <c r="CA132" s="62">
        <v>1</v>
      </c>
      <c r="CB132" s="62">
        <v>2</v>
      </c>
      <c r="CC132" s="62">
        <v>1</v>
      </c>
      <c r="CD132" s="62">
        <v>1</v>
      </c>
      <c r="CE132" s="62">
        <v>1</v>
      </c>
      <c r="CF132" s="21">
        <v>0</v>
      </c>
      <c r="CG132" s="83">
        <v>0</v>
      </c>
      <c r="CH132" s="62">
        <v>1</v>
      </c>
      <c r="CI132" s="62">
        <v>2</v>
      </c>
      <c r="CJ132" s="62">
        <v>2</v>
      </c>
      <c r="CK132" s="75">
        <v>2021.6</v>
      </c>
      <c r="CL132" s="138">
        <v>0</v>
      </c>
      <c r="CM132" s="72">
        <v>5.0999999999999996</v>
      </c>
      <c r="CN132" s="63">
        <v>5460</v>
      </c>
      <c r="CO132" s="63">
        <v>3.01</v>
      </c>
      <c r="CP132" s="63">
        <v>0.24</v>
      </c>
      <c r="CQ132" s="63">
        <v>6.2</v>
      </c>
      <c r="CR132" s="63">
        <v>4</v>
      </c>
      <c r="CS132" s="63">
        <v>32.700000000000003</v>
      </c>
      <c r="CT132" s="63">
        <v>760</v>
      </c>
      <c r="CU132" s="63">
        <v>278</v>
      </c>
      <c r="CV132" s="63">
        <v>6</v>
      </c>
      <c r="CW132" s="63">
        <v>0.3</v>
      </c>
      <c r="CX132" s="63">
        <v>0.02</v>
      </c>
      <c r="CY132" s="63">
        <v>2.3199999999999998</v>
      </c>
      <c r="CZ132" s="63">
        <v>0.71</v>
      </c>
      <c r="DA132" s="63">
        <v>0.85</v>
      </c>
      <c r="DB132" s="63">
        <v>1.34</v>
      </c>
      <c r="DC132" s="63">
        <v>0.2</v>
      </c>
      <c r="DD132" s="63">
        <v>125</v>
      </c>
      <c r="DE132" s="63">
        <v>2.39</v>
      </c>
      <c r="DF132" s="63">
        <v>0.9</v>
      </c>
      <c r="DG132" s="116">
        <f t="shared" si="42"/>
        <v>2.6555555555555554</v>
      </c>
      <c r="DH132" s="116">
        <f t="shared" si="43"/>
        <v>138.88888888888889</v>
      </c>
      <c r="DI132" s="63">
        <v>14.3</v>
      </c>
      <c r="DJ132" s="63">
        <v>16.2</v>
      </c>
    </row>
    <row r="133" spans="1:114">
      <c r="A133" s="2">
        <v>0</v>
      </c>
      <c r="B133" s="59">
        <v>2479012</v>
      </c>
      <c r="C133" s="63" t="s">
        <v>117</v>
      </c>
      <c r="D133" s="62" t="s">
        <v>445</v>
      </c>
      <c r="E133" s="62" t="s">
        <v>494</v>
      </c>
      <c r="F133" s="108" t="s">
        <v>592</v>
      </c>
      <c r="G133" s="72">
        <v>2017.6</v>
      </c>
      <c r="H133" s="124">
        <v>14</v>
      </c>
      <c r="I133" s="72">
        <v>2018.8</v>
      </c>
      <c r="J133" s="6">
        <v>0</v>
      </c>
      <c r="K133" s="73">
        <v>1</v>
      </c>
      <c r="L133" s="73">
        <v>0</v>
      </c>
      <c r="M133" s="6">
        <v>0</v>
      </c>
      <c r="N133" s="6">
        <v>0</v>
      </c>
      <c r="O133" s="63" t="s">
        <v>118</v>
      </c>
      <c r="P133" s="62">
        <v>0</v>
      </c>
      <c r="Q133" s="59" t="s">
        <v>373</v>
      </c>
      <c r="R133" s="62" t="s">
        <v>495</v>
      </c>
      <c r="S133">
        <v>0</v>
      </c>
      <c r="T133" s="62">
        <v>1</v>
      </c>
      <c r="U133" s="62">
        <v>2.5</v>
      </c>
      <c r="V133" s="62">
        <v>20</v>
      </c>
      <c r="W133" s="63">
        <v>10</v>
      </c>
      <c r="X133" s="62">
        <v>60</v>
      </c>
      <c r="Y133" s="62">
        <v>2</v>
      </c>
      <c r="Z133" s="63">
        <v>55</v>
      </c>
      <c r="AA133" s="63">
        <v>2.625</v>
      </c>
      <c r="AB133" s="63">
        <v>0.87</v>
      </c>
      <c r="AC133" s="139">
        <f t="shared" si="35"/>
        <v>0.56859504132231398</v>
      </c>
      <c r="AD133" s="63">
        <v>2.09</v>
      </c>
      <c r="AE133" s="63">
        <v>1.87</v>
      </c>
      <c r="AF133" s="117">
        <f t="shared" si="33"/>
        <v>2.0166666666666666</v>
      </c>
      <c r="AG133" s="63">
        <v>1.17</v>
      </c>
      <c r="AH133" s="136">
        <f t="shared" si="36"/>
        <v>0.41983471074380163</v>
      </c>
      <c r="AI133" s="63">
        <v>1.37</v>
      </c>
      <c r="AJ133" s="136">
        <f t="shared" si="32"/>
        <v>0.32066115702479336</v>
      </c>
      <c r="AK133" s="136">
        <f t="shared" si="37"/>
        <v>0.24793388429752061</v>
      </c>
      <c r="AL133" s="75">
        <v>2018.8</v>
      </c>
      <c r="AM133" s="76">
        <v>0</v>
      </c>
      <c r="AN133" s="76">
        <v>0</v>
      </c>
      <c r="AO133" s="66">
        <v>1.08</v>
      </c>
      <c r="AP133" s="66">
        <v>2.19</v>
      </c>
      <c r="AQ133" s="66">
        <v>1.99</v>
      </c>
      <c r="AR133" s="100">
        <f t="shared" si="34"/>
        <v>2.1233333333333331</v>
      </c>
      <c r="AS133" s="103">
        <f t="shared" si="38"/>
        <v>0.49136577708006268</v>
      </c>
      <c r="AT133" s="142">
        <f t="shared" si="39"/>
        <v>0.29000000000000004</v>
      </c>
      <c r="AU133" s="74">
        <v>2017.6</v>
      </c>
      <c r="AV133" s="62">
        <v>59</v>
      </c>
      <c r="AW133" s="62">
        <v>1</v>
      </c>
      <c r="AX133" s="90">
        <v>0</v>
      </c>
      <c r="AY133" s="2">
        <v>0</v>
      </c>
      <c r="AZ133" s="62">
        <v>0</v>
      </c>
      <c r="BA133" s="2">
        <v>0</v>
      </c>
      <c r="BB133" s="62">
        <v>0</v>
      </c>
      <c r="BC133" s="62">
        <v>5.3</v>
      </c>
      <c r="BD133" s="63">
        <v>138</v>
      </c>
      <c r="BE133" s="63">
        <v>3.46</v>
      </c>
      <c r="BF133" s="63">
        <v>3.46</v>
      </c>
      <c r="BG133" s="63">
        <v>9.9</v>
      </c>
      <c r="BH133" s="63">
        <v>24</v>
      </c>
      <c r="BI133" s="63">
        <v>42.6</v>
      </c>
      <c r="BJ133" s="63">
        <v>64</v>
      </c>
      <c r="BK133" s="63">
        <v>242</v>
      </c>
      <c r="BL133" s="63">
        <v>101.876</v>
      </c>
      <c r="BM133" s="63">
        <v>1.2</v>
      </c>
      <c r="BN133" s="63">
        <v>0.02</v>
      </c>
      <c r="BO133" s="63">
        <v>2.52</v>
      </c>
      <c r="BP133" s="63">
        <v>0.42</v>
      </c>
      <c r="BQ133" s="63">
        <v>1.29</v>
      </c>
      <c r="BR133" s="63">
        <v>1.22</v>
      </c>
      <c r="BS133" s="63">
        <v>0.2</v>
      </c>
      <c r="BT133" s="63">
        <v>169</v>
      </c>
      <c r="BU133" s="63">
        <v>4.49</v>
      </c>
      <c r="BV133" s="63">
        <v>1.48</v>
      </c>
      <c r="BW133" s="116">
        <f t="shared" si="40"/>
        <v>3.0337837837837838</v>
      </c>
      <c r="BX133" s="116">
        <f t="shared" si="41"/>
        <v>114.18918918918919</v>
      </c>
      <c r="BY133" s="63">
        <v>14.2</v>
      </c>
      <c r="BZ133" s="63">
        <v>17</v>
      </c>
      <c r="CA133" s="62">
        <v>1</v>
      </c>
      <c r="CB133" s="62">
        <v>1</v>
      </c>
      <c r="CC133" s="62">
        <v>2</v>
      </c>
      <c r="CD133" s="62">
        <v>1</v>
      </c>
      <c r="CE133" s="62">
        <v>1</v>
      </c>
      <c r="CF133" s="21">
        <v>0</v>
      </c>
      <c r="CG133" s="83">
        <v>0</v>
      </c>
      <c r="CH133" s="62">
        <v>1</v>
      </c>
      <c r="CI133" s="62">
        <v>2</v>
      </c>
      <c r="CJ133" s="62">
        <v>2</v>
      </c>
      <c r="CK133" s="75">
        <v>2018.8</v>
      </c>
      <c r="CL133" s="138">
        <v>0</v>
      </c>
      <c r="CM133" s="72">
        <v>5.7</v>
      </c>
      <c r="CN133" s="63">
        <v>188</v>
      </c>
      <c r="CO133" s="63">
        <v>2.4500000000000002</v>
      </c>
      <c r="CP133" s="63">
        <v>0.04</v>
      </c>
      <c r="CQ133" s="63">
        <v>4.7</v>
      </c>
      <c r="CR133" s="63">
        <v>41</v>
      </c>
      <c r="CS133" s="63">
        <v>39.9</v>
      </c>
      <c r="CT133" s="63">
        <v>58.1</v>
      </c>
      <c r="CU133" s="63">
        <v>226</v>
      </c>
      <c r="CV133" s="63">
        <v>105.26</v>
      </c>
      <c r="CW133" s="63">
        <v>0.1</v>
      </c>
      <c r="CX133" s="63">
        <v>0.04</v>
      </c>
      <c r="CY133" s="63">
        <v>2.69</v>
      </c>
      <c r="CZ133" s="63">
        <v>0.56000000000000005</v>
      </c>
      <c r="DA133" s="63">
        <v>1.25</v>
      </c>
      <c r="DB133" s="63">
        <v>1.2</v>
      </c>
      <c r="DC133" s="63">
        <v>0.2</v>
      </c>
      <c r="DD133" s="63">
        <v>177</v>
      </c>
      <c r="DE133" s="63">
        <v>3.74</v>
      </c>
      <c r="DF133" s="63">
        <v>0.99</v>
      </c>
      <c r="DG133" s="116">
        <f t="shared" si="42"/>
        <v>3.7777777777777781</v>
      </c>
      <c r="DH133" s="116">
        <f t="shared" si="43"/>
        <v>178.78787878787878</v>
      </c>
      <c r="DI133" s="63">
        <v>13.6</v>
      </c>
      <c r="DJ133" s="63">
        <v>16.100000000000001</v>
      </c>
    </row>
    <row r="134" spans="1:114" s="8" customFormat="1">
      <c r="A134" s="2">
        <v>0</v>
      </c>
      <c r="B134" s="59">
        <v>3348410</v>
      </c>
      <c r="C134" s="63" t="s">
        <v>233</v>
      </c>
      <c r="D134" s="62">
        <v>2</v>
      </c>
      <c r="E134" s="62" t="s">
        <v>234</v>
      </c>
      <c r="F134" s="108">
        <v>12</v>
      </c>
      <c r="G134" s="66" t="s">
        <v>234</v>
      </c>
      <c r="H134" s="124">
        <v>10</v>
      </c>
      <c r="I134" s="66" t="s">
        <v>76</v>
      </c>
      <c r="J134" s="6">
        <v>0</v>
      </c>
      <c r="K134" s="61">
        <v>1</v>
      </c>
      <c r="L134" s="73">
        <v>0</v>
      </c>
      <c r="M134" s="6">
        <v>0</v>
      </c>
      <c r="N134" s="6">
        <v>0</v>
      </c>
      <c r="O134" s="63" t="s">
        <v>9</v>
      </c>
      <c r="P134" s="62">
        <v>0</v>
      </c>
      <c r="Q134" s="59" t="s">
        <v>461</v>
      </c>
      <c r="R134" s="62" t="s">
        <v>326</v>
      </c>
      <c r="S134">
        <v>0</v>
      </c>
      <c r="T134" s="62">
        <v>1</v>
      </c>
      <c r="U134" s="62">
        <v>3.5</v>
      </c>
      <c r="V134" s="62">
        <v>20</v>
      </c>
      <c r="W134" s="63">
        <v>8</v>
      </c>
      <c r="X134" s="66">
        <v>60</v>
      </c>
      <c r="Y134" s="62">
        <v>1</v>
      </c>
      <c r="Z134" s="63">
        <v>20</v>
      </c>
      <c r="AA134" s="63">
        <v>4</v>
      </c>
      <c r="AB134" s="63">
        <v>1.71</v>
      </c>
      <c r="AC134" s="139">
        <f t="shared" si="35"/>
        <v>0.4325221238938054</v>
      </c>
      <c r="AD134" s="63">
        <v>3</v>
      </c>
      <c r="AE134" s="63">
        <v>3.04</v>
      </c>
      <c r="AF134" s="117">
        <f t="shared" si="33"/>
        <v>3.0133333333333336</v>
      </c>
      <c r="AG134" s="63">
        <v>2.3199999999999998</v>
      </c>
      <c r="AH134" s="136">
        <f t="shared" si="36"/>
        <v>0.23008849557522137</v>
      </c>
      <c r="AI134" s="63">
        <v>2.31</v>
      </c>
      <c r="AJ134" s="136">
        <f t="shared" si="32"/>
        <v>0.23340707964601781</v>
      </c>
      <c r="AK134" s="136">
        <f t="shared" si="37"/>
        <v>0.19911504424778759</v>
      </c>
      <c r="AL134" s="81" t="s">
        <v>76</v>
      </c>
      <c r="AM134" s="76">
        <v>0</v>
      </c>
      <c r="AN134" s="76">
        <v>0</v>
      </c>
      <c r="AO134" s="66">
        <v>2.4700000000000002</v>
      </c>
      <c r="AP134" s="66">
        <v>3.44</v>
      </c>
      <c r="AQ134" s="66">
        <v>2.86</v>
      </c>
      <c r="AR134" s="100">
        <f t="shared" si="34"/>
        <v>3.2466666666666666</v>
      </c>
      <c r="AS134" s="103">
        <f t="shared" si="38"/>
        <v>0.23921971252566732</v>
      </c>
      <c r="AT134" s="142">
        <v>0</v>
      </c>
      <c r="AU134" s="80" t="s">
        <v>234</v>
      </c>
      <c r="AV134" s="66">
        <v>56</v>
      </c>
      <c r="AW134" s="66">
        <v>1</v>
      </c>
      <c r="AX134" s="90">
        <v>0</v>
      </c>
      <c r="AY134" s="2">
        <v>0</v>
      </c>
      <c r="AZ134" s="62">
        <v>0</v>
      </c>
      <c r="BA134" s="2">
        <v>0</v>
      </c>
      <c r="BB134" s="62">
        <v>0</v>
      </c>
      <c r="BC134" s="66">
        <v>6.33</v>
      </c>
      <c r="BD134" s="66">
        <v>594.5</v>
      </c>
      <c r="BE134" s="63">
        <v>4.63</v>
      </c>
      <c r="BF134" s="63">
        <v>0.08</v>
      </c>
      <c r="BG134" s="63">
        <v>13</v>
      </c>
      <c r="BH134" s="63">
        <v>19</v>
      </c>
      <c r="BI134" s="63">
        <v>42.1</v>
      </c>
      <c r="BJ134" s="63">
        <v>62</v>
      </c>
      <c r="BK134" s="63">
        <v>368</v>
      </c>
      <c r="BL134" s="63">
        <v>109</v>
      </c>
      <c r="BM134" s="63">
        <v>0.8</v>
      </c>
      <c r="BN134" s="63">
        <v>0.02</v>
      </c>
      <c r="BO134" s="63">
        <v>2.5499999999999998</v>
      </c>
      <c r="BP134" s="63">
        <v>1.78</v>
      </c>
      <c r="BQ134" s="63">
        <v>0.98</v>
      </c>
      <c r="BR134" s="63">
        <v>1.06</v>
      </c>
      <c r="BS134" s="63">
        <v>0.3</v>
      </c>
      <c r="BT134" s="63">
        <v>265</v>
      </c>
      <c r="BU134" s="63">
        <v>4.9000000000000004</v>
      </c>
      <c r="BV134" s="63">
        <v>2.0299999999999998</v>
      </c>
      <c r="BW134" s="116">
        <f t="shared" si="40"/>
        <v>2.4137931034482762</v>
      </c>
      <c r="BX134" s="116">
        <f t="shared" si="41"/>
        <v>130.54187192118229</v>
      </c>
      <c r="BY134" s="63">
        <v>14.3</v>
      </c>
      <c r="BZ134" s="63">
        <v>16.2</v>
      </c>
      <c r="CA134" s="62">
        <v>1</v>
      </c>
      <c r="CB134" s="62">
        <v>1</v>
      </c>
      <c r="CC134" s="62">
        <v>2</v>
      </c>
      <c r="CD134" s="62">
        <v>1</v>
      </c>
      <c r="CE134" s="62">
        <v>1</v>
      </c>
      <c r="CF134" s="21">
        <v>0</v>
      </c>
      <c r="CG134" s="83">
        <v>0</v>
      </c>
      <c r="CH134" s="62">
        <v>1</v>
      </c>
      <c r="CI134" s="62">
        <v>2</v>
      </c>
      <c r="CJ134" s="62">
        <v>2</v>
      </c>
      <c r="CK134" s="81" t="s">
        <v>76</v>
      </c>
      <c r="CL134" s="138">
        <v>0</v>
      </c>
      <c r="CM134" s="72">
        <v>6.1</v>
      </c>
      <c r="CN134" s="63">
        <v>1102</v>
      </c>
      <c r="CO134" s="63">
        <v>5.75</v>
      </c>
      <c r="CP134" s="63">
        <v>0.06</v>
      </c>
      <c r="CQ134" s="63">
        <v>6</v>
      </c>
      <c r="CR134" s="63">
        <v>14</v>
      </c>
      <c r="CS134" s="63">
        <v>40.799999999999997</v>
      </c>
      <c r="CT134" s="63">
        <v>81</v>
      </c>
      <c r="CU134" s="63">
        <v>410</v>
      </c>
      <c r="CV134" s="63">
        <v>92.45</v>
      </c>
      <c r="CW134" s="63">
        <v>54.25</v>
      </c>
      <c r="CX134" s="63">
        <v>5.75</v>
      </c>
      <c r="CY134" s="63">
        <v>2.57</v>
      </c>
      <c r="CZ134" s="63">
        <v>1.23</v>
      </c>
      <c r="DA134" s="63">
        <v>0.95</v>
      </c>
      <c r="DB134" s="63">
        <v>1.1000000000000001</v>
      </c>
      <c r="DC134" s="63">
        <v>0.3</v>
      </c>
      <c r="DD134" s="63">
        <v>272</v>
      </c>
      <c r="DE134" s="63">
        <v>4.3</v>
      </c>
      <c r="DF134" s="63">
        <v>1.62</v>
      </c>
      <c r="DG134" s="116">
        <f t="shared" si="42"/>
        <v>2.6543209876543208</v>
      </c>
      <c r="DH134" s="116">
        <f t="shared" si="43"/>
        <v>167.90123456790121</v>
      </c>
      <c r="DI134" s="63">
        <v>13.5</v>
      </c>
      <c r="DJ134" s="63">
        <v>16.100000000000001</v>
      </c>
    </row>
    <row r="135" spans="1:114" s="8" customFormat="1">
      <c r="A135" s="2">
        <v>0</v>
      </c>
      <c r="B135" s="1">
        <v>3699406</v>
      </c>
      <c r="C135" t="s">
        <v>187</v>
      </c>
      <c r="D135" s="2">
        <v>2</v>
      </c>
      <c r="E135" s="2">
        <v>2018</v>
      </c>
      <c r="F135" s="106">
        <v>12</v>
      </c>
      <c r="G135" s="72">
        <v>2019.12</v>
      </c>
      <c r="H135" s="9">
        <v>13</v>
      </c>
      <c r="I135" s="15">
        <v>2021.1</v>
      </c>
      <c r="J135" s="6">
        <v>0</v>
      </c>
      <c r="K135" s="7">
        <v>1</v>
      </c>
      <c r="L135" s="73">
        <v>0</v>
      </c>
      <c r="M135" s="6">
        <v>0</v>
      </c>
      <c r="N135" s="6">
        <v>0</v>
      </c>
      <c r="O135" t="s">
        <v>47</v>
      </c>
      <c r="P135" s="62">
        <v>0</v>
      </c>
      <c r="Q135" s="1" t="s">
        <v>299</v>
      </c>
      <c r="R135" s="2" t="s">
        <v>402</v>
      </c>
      <c r="S135">
        <v>0</v>
      </c>
      <c r="T135">
        <v>0</v>
      </c>
      <c r="U135" s="2">
        <v>3.5</v>
      </c>
      <c r="V135" s="2">
        <v>30</v>
      </c>
      <c r="W135">
        <v>8</v>
      </c>
      <c r="X135" s="57">
        <v>60</v>
      </c>
      <c r="Y135" s="2">
        <v>1</v>
      </c>
      <c r="Z135">
        <v>30</v>
      </c>
      <c r="AA135">
        <v>3.2</v>
      </c>
      <c r="AB135">
        <v>1.92</v>
      </c>
      <c r="AC135" s="139">
        <f t="shared" si="35"/>
        <v>0.30012150668286752</v>
      </c>
      <c r="AD135">
        <v>3.09</v>
      </c>
      <c r="AE135">
        <v>2.0499999999999998</v>
      </c>
      <c r="AF135" s="117">
        <f t="shared" si="33"/>
        <v>2.7433333333333332</v>
      </c>
      <c r="AG135">
        <v>1.92</v>
      </c>
      <c r="AH135" s="136">
        <f t="shared" si="36"/>
        <v>0.30012150668286752</v>
      </c>
      <c r="AI135">
        <v>1.92</v>
      </c>
      <c r="AJ135" s="136">
        <f t="shared" ref="AJ135:AJ148" si="44">1-(AI135/AF135)</f>
        <v>0.30012150668286752</v>
      </c>
      <c r="AK135" s="136">
        <f t="shared" si="37"/>
        <v>0</v>
      </c>
      <c r="AL135" s="40">
        <v>2021.1</v>
      </c>
      <c r="AM135" s="76">
        <v>0</v>
      </c>
      <c r="AN135" s="76">
        <v>0</v>
      </c>
      <c r="AO135" s="16">
        <v>2.82</v>
      </c>
      <c r="AP135" s="16">
        <v>3.45</v>
      </c>
      <c r="AQ135" s="16">
        <v>3.18</v>
      </c>
      <c r="AR135" s="100">
        <f t="shared" si="34"/>
        <v>3.3600000000000003</v>
      </c>
      <c r="AS135" s="103">
        <f t="shared" si="38"/>
        <v>0.16071428571428581</v>
      </c>
      <c r="AT135" s="142">
        <v>0</v>
      </c>
      <c r="AU135" s="50">
        <v>2019.12</v>
      </c>
      <c r="AV135" s="2">
        <v>45</v>
      </c>
      <c r="AW135" s="2">
        <v>1</v>
      </c>
      <c r="AX135" s="90">
        <v>0</v>
      </c>
      <c r="AY135" s="2">
        <v>0</v>
      </c>
      <c r="AZ135" s="62">
        <v>0</v>
      </c>
      <c r="BA135" s="2">
        <v>0</v>
      </c>
      <c r="BB135" s="62">
        <v>0</v>
      </c>
      <c r="BC135" s="2">
        <v>5.7</v>
      </c>
      <c r="BD135" s="66">
        <v>517</v>
      </c>
      <c r="BE135" s="66">
        <v>3.52</v>
      </c>
      <c r="BF135" s="66">
        <v>0.12</v>
      </c>
      <c r="BG135" s="63">
        <v>8.5</v>
      </c>
      <c r="BH135" s="66">
        <v>18</v>
      </c>
      <c r="BI135" s="66">
        <v>42.5</v>
      </c>
      <c r="BJ135" s="66">
        <v>66</v>
      </c>
      <c r="BK135" s="66">
        <v>204</v>
      </c>
      <c r="BL135" s="66">
        <v>110.991</v>
      </c>
      <c r="BM135" s="66">
        <v>4.6399999999999997</v>
      </c>
      <c r="BN135" s="66">
        <v>0.02</v>
      </c>
      <c r="BO135" s="66">
        <v>2.11</v>
      </c>
      <c r="BP135" s="66">
        <v>1.64</v>
      </c>
      <c r="BQ135" s="66">
        <v>0.77</v>
      </c>
      <c r="BR135" s="66">
        <v>1.1200000000000001</v>
      </c>
      <c r="BS135" s="66">
        <v>0.2</v>
      </c>
      <c r="BT135" s="66">
        <v>155</v>
      </c>
      <c r="BU135" s="66">
        <v>4.53</v>
      </c>
      <c r="BV135" s="66">
        <v>2.15</v>
      </c>
      <c r="BW135" s="116">
        <f t="shared" si="40"/>
        <v>2.1069767441860465</v>
      </c>
      <c r="BX135" s="116">
        <f t="shared" si="41"/>
        <v>72.093023255813961</v>
      </c>
      <c r="BY135" s="66">
        <v>13.7</v>
      </c>
      <c r="BZ135" s="66">
        <v>16.8</v>
      </c>
      <c r="CA135" s="2">
        <v>1</v>
      </c>
      <c r="CB135" s="2">
        <v>1</v>
      </c>
      <c r="CC135" s="2">
        <v>2</v>
      </c>
      <c r="CD135" s="2">
        <v>1</v>
      </c>
      <c r="CE135" s="2">
        <v>1</v>
      </c>
      <c r="CF135" s="21">
        <v>0</v>
      </c>
      <c r="CG135" s="83">
        <v>0</v>
      </c>
      <c r="CH135" s="2">
        <v>1</v>
      </c>
      <c r="CI135" s="2">
        <v>2</v>
      </c>
      <c r="CJ135" s="2">
        <v>2</v>
      </c>
      <c r="CK135" s="40">
        <v>2021.1</v>
      </c>
      <c r="CL135" s="138">
        <v>0</v>
      </c>
      <c r="CM135" s="15">
        <v>5.5</v>
      </c>
      <c r="CN135" s="66">
        <v>681</v>
      </c>
      <c r="CO135" s="66">
        <v>2.04</v>
      </c>
      <c r="CP135" s="66">
        <v>0.13</v>
      </c>
      <c r="CQ135" s="66">
        <v>11.4</v>
      </c>
      <c r="CR135" s="66">
        <v>11</v>
      </c>
      <c r="CS135" s="66">
        <v>41.5</v>
      </c>
      <c r="CT135" s="66">
        <v>85</v>
      </c>
      <c r="CU135" s="66">
        <v>283</v>
      </c>
      <c r="CV135" s="66">
        <v>94.222999999999999</v>
      </c>
      <c r="CW135" s="66">
        <v>0.6</v>
      </c>
      <c r="CX135" s="66">
        <v>0.03</v>
      </c>
      <c r="CY135" s="66">
        <v>2.13</v>
      </c>
      <c r="CZ135" s="66">
        <v>0.3</v>
      </c>
      <c r="DA135" s="66">
        <v>0.98</v>
      </c>
      <c r="DB135" s="66">
        <v>1.1299999999999999</v>
      </c>
      <c r="DC135" s="66">
        <v>0.3</v>
      </c>
      <c r="DD135" s="66">
        <v>152</v>
      </c>
      <c r="DE135" s="66">
        <v>2.87</v>
      </c>
      <c r="DF135" s="66">
        <v>2</v>
      </c>
      <c r="DG135" s="116">
        <f t="shared" si="42"/>
        <v>1.4350000000000001</v>
      </c>
      <c r="DH135" s="116">
        <f t="shared" si="43"/>
        <v>76</v>
      </c>
      <c r="DI135" s="66">
        <v>13.4</v>
      </c>
      <c r="DJ135" s="66">
        <v>17</v>
      </c>
    </row>
    <row r="136" spans="1:114" s="63" customFormat="1">
      <c r="A136" s="2">
        <v>0</v>
      </c>
      <c r="B136" s="82">
        <v>3337545</v>
      </c>
      <c r="C136" s="82" t="s">
        <v>125</v>
      </c>
      <c r="D136" s="62">
        <v>2</v>
      </c>
      <c r="E136" s="62">
        <v>2013</v>
      </c>
      <c r="F136" s="112" t="s">
        <v>596</v>
      </c>
      <c r="G136" s="71" t="s">
        <v>126</v>
      </c>
      <c r="H136" s="121">
        <v>12</v>
      </c>
      <c r="I136" s="71" t="s">
        <v>127</v>
      </c>
      <c r="J136" s="6">
        <v>0</v>
      </c>
      <c r="K136" s="7">
        <v>0</v>
      </c>
      <c r="L136" s="73">
        <v>0</v>
      </c>
      <c r="M136" s="61">
        <v>1</v>
      </c>
      <c r="N136" s="6">
        <v>0</v>
      </c>
      <c r="O136" s="82" t="s">
        <v>17</v>
      </c>
      <c r="P136" s="62">
        <v>0</v>
      </c>
      <c r="Q136" s="59" t="s">
        <v>395</v>
      </c>
      <c r="R136" s="62" t="s">
        <v>320</v>
      </c>
      <c r="S136" s="62">
        <v>1</v>
      </c>
      <c r="T136">
        <v>0</v>
      </c>
      <c r="U136" s="62">
        <v>3</v>
      </c>
      <c r="V136" s="62">
        <v>30</v>
      </c>
      <c r="W136" s="63">
        <v>12</v>
      </c>
      <c r="X136" s="62">
        <v>60</v>
      </c>
      <c r="Y136" s="62">
        <v>2</v>
      </c>
      <c r="Z136" s="63">
        <v>65</v>
      </c>
      <c r="AA136" s="63">
        <v>3.5</v>
      </c>
      <c r="AB136" s="63">
        <v>1.25</v>
      </c>
      <c r="AC136" s="139">
        <f t="shared" si="35"/>
        <v>0.59105779716466744</v>
      </c>
      <c r="AD136" s="63">
        <v>3.45</v>
      </c>
      <c r="AE136" s="63">
        <v>2.27</v>
      </c>
      <c r="AF136" s="117">
        <f t="shared" si="33"/>
        <v>3.0566666666666671</v>
      </c>
      <c r="AG136" s="63">
        <v>2.14</v>
      </c>
      <c r="AH136" s="136">
        <f t="shared" si="36"/>
        <v>0.2998909487459106</v>
      </c>
      <c r="AI136" s="63">
        <v>2.4700000000000002</v>
      </c>
      <c r="AJ136" s="136">
        <f t="shared" si="44"/>
        <v>0.19193020719738285</v>
      </c>
      <c r="AK136" s="136">
        <f t="shared" si="37"/>
        <v>0.39912758996728459</v>
      </c>
      <c r="AL136" s="85" t="s">
        <v>127</v>
      </c>
      <c r="AM136" s="76">
        <v>0</v>
      </c>
      <c r="AN136" s="76">
        <v>0</v>
      </c>
      <c r="AO136" s="66">
        <v>1.58</v>
      </c>
      <c r="AP136" s="66">
        <v>3.37</v>
      </c>
      <c r="AQ136" s="66">
        <v>2.67</v>
      </c>
      <c r="AR136" s="100">
        <f t="shared" si="34"/>
        <v>3.1366666666666667</v>
      </c>
      <c r="AS136" s="103">
        <f t="shared" si="38"/>
        <v>0.49628055260361315</v>
      </c>
      <c r="AT136" s="142">
        <f t="shared" si="39"/>
        <v>0.89000000000000012</v>
      </c>
      <c r="AU136" s="84" t="s">
        <v>126</v>
      </c>
      <c r="AV136" s="62">
        <v>47</v>
      </c>
      <c r="AW136" s="62">
        <v>1</v>
      </c>
      <c r="AX136" s="90">
        <v>0</v>
      </c>
      <c r="AY136" s="2">
        <v>0</v>
      </c>
      <c r="AZ136" s="62">
        <v>0</v>
      </c>
      <c r="BA136" s="2">
        <v>0</v>
      </c>
      <c r="BB136" s="62">
        <v>0</v>
      </c>
      <c r="BC136" s="62">
        <v>5.7</v>
      </c>
      <c r="BD136" s="63">
        <v>19.97</v>
      </c>
      <c r="BE136" s="63">
        <v>3.34</v>
      </c>
      <c r="BF136" s="63">
        <v>0.03</v>
      </c>
      <c r="BG136" s="63">
        <v>3.57</v>
      </c>
      <c r="BH136" s="63">
        <v>24</v>
      </c>
      <c r="BI136" s="63">
        <v>41.9</v>
      </c>
      <c r="BJ136" s="63">
        <v>78.400000000000006</v>
      </c>
      <c r="BK136" s="63">
        <v>434</v>
      </c>
      <c r="BL136" s="63">
        <v>101.97</v>
      </c>
      <c r="BM136" s="63">
        <v>1.5</v>
      </c>
      <c r="BN136" s="63">
        <v>0.03</v>
      </c>
      <c r="BO136" s="63">
        <v>2.67</v>
      </c>
      <c r="BP136" s="63">
        <v>1.64</v>
      </c>
      <c r="BQ136" s="63">
        <v>0.9</v>
      </c>
      <c r="BR136" s="63">
        <v>1.36</v>
      </c>
      <c r="BS136" s="63">
        <v>4.0000000000000001E-3</v>
      </c>
      <c r="BT136" s="63">
        <v>249</v>
      </c>
      <c r="BU136" s="63">
        <v>3.12</v>
      </c>
      <c r="BV136" s="63">
        <v>1.98</v>
      </c>
      <c r="BW136" s="116">
        <f t="shared" si="40"/>
        <v>1.5757575757575759</v>
      </c>
      <c r="BX136" s="116">
        <f t="shared" si="41"/>
        <v>125.75757575757576</v>
      </c>
      <c r="BY136" s="63">
        <v>13.6</v>
      </c>
      <c r="BZ136" s="63">
        <v>16.8</v>
      </c>
      <c r="CA136" s="62">
        <v>1</v>
      </c>
      <c r="CB136" s="62">
        <v>2</v>
      </c>
      <c r="CC136" s="62">
        <v>1</v>
      </c>
      <c r="CD136" s="62">
        <v>1</v>
      </c>
      <c r="CE136" s="2">
        <v>0</v>
      </c>
      <c r="CF136" s="21">
        <v>0</v>
      </c>
      <c r="CG136" s="83">
        <v>0</v>
      </c>
      <c r="CH136" s="62">
        <v>1</v>
      </c>
      <c r="CI136" s="62">
        <v>2</v>
      </c>
      <c r="CJ136" s="62">
        <v>2</v>
      </c>
      <c r="CK136" s="85" t="s">
        <v>127</v>
      </c>
      <c r="CL136" s="138">
        <v>0</v>
      </c>
      <c r="CM136" s="71">
        <v>5.5</v>
      </c>
      <c r="CN136" s="63">
        <v>28.3</v>
      </c>
      <c r="CO136" s="63">
        <v>2.4500000000000002</v>
      </c>
      <c r="CP136" s="63">
        <v>0.04</v>
      </c>
      <c r="CQ136" s="63">
        <v>9.25</v>
      </c>
      <c r="CR136" s="63">
        <v>21</v>
      </c>
      <c r="CS136" s="63">
        <v>39.700000000000003</v>
      </c>
      <c r="CT136" s="63">
        <v>73.5</v>
      </c>
      <c r="CU136" s="63">
        <v>448</v>
      </c>
      <c r="CV136" s="63">
        <v>103.97</v>
      </c>
      <c r="CW136" s="63">
        <v>1.2</v>
      </c>
      <c r="CX136" s="63">
        <v>0.04</v>
      </c>
      <c r="CY136" s="63">
        <v>2.62</v>
      </c>
      <c r="CZ136" s="63">
        <v>2.71</v>
      </c>
      <c r="DA136" s="63">
        <v>0.67</v>
      </c>
      <c r="DB136" s="63">
        <v>1.43</v>
      </c>
      <c r="DC136" s="63">
        <v>2.1999999999999999E-2</v>
      </c>
      <c r="DD136" s="63">
        <v>255</v>
      </c>
      <c r="DE136" s="63">
        <v>3.69</v>
      </c>
      <c r="DF136" s="63">
        <v>1.45</v>
      </c>
      <c r="DG136" s="116">
        <f t="shared" si="42"/>
        <v>2.5448275862068965</v>
      </c>
      <c r="DH136" s="116">
        <f t="shared" si="43"/>
        <v>175.86206896551724</v>
      </c>
      <c r="DI136" s="63">
        <v>14</v>
      </c>
      <c r="DJ136" s="63">
        <v>16.2</v>
      </c>
    </row>
    <row r="137" spans="1:114" s="63" customFormat="1">
      <c r="A137" s="2">
        <v>0</v>
      </c>
      <c r="B137" s="59">
        <v>3116504</v>
      </c>
      <c r="C137" s="59" t="s">
        <v>52</v>
      </c>
      <c r="D137" s="62" t="s">
        <v>363</v>
      </c>
      <c r="E137" s="62" t="s">
        <v>426</v>
      </c>
      <c r="F137" s="112">
        <v>13</v>
      </c>
      <c r="G137" s="71" t="s">
        <v>53</v>
      </c>
      <c r="H137" s="121">
        <v>17</v>
      </c>
      <c r="I137" s="71" t="s">
        <v>54</v>
      </c>
      <c r="J137" s="6">
        <v>0</v>
      </c>
      <c r="K137" s="7">
        <v>0</v>
      </c>
      <c r="L137" s="73">
        <v>0</v>
      </c>
      <c r="M137" s="61">
        <v>1</v>
      </c>
      <c r="N137" s="6">
        <v>0</v>
      </c>
      <c r="O137" s="82" t="s">
        <v>17</v>
      </c>
      <c r="P137" s="62">
        <v>0</v>
      </c>
      <c r="Q137" s="59" t="s">
        <v>395</v>
      </c>
      <c r="R137" s="62" t="s">
        <v>331</v>
      </c>
      <c r="S137" s="62">
        <v>1</v>
      </c>
      <c r="T137">
        <v>0</v>
      </c>
      <c r="U137" s="62">
        <v>3</v>
      </c>
      <c r="V137" s="62">
        <v>20</v>
      </c>
      <c r="W137" s="63">
        <v>12</v>
      </c>
      <c r="X137" s="62">
        <v>60</v>
      </c>
      <c r="Y137" s="62">
        <v>1</v>
      </c>
      <c r="Z137" s="63">
        <v>20</v>
      </c>
      <c r="AA137" s="63">
        <v>2.75</v>
      </c>
      <c r="AB137" s="63">
        <v>1.39</v>
      </c>
      <c r="AC137" s="139">
        <f t="shared" si="35"/>
        <v>0.56243441762854152</v>
      </c>
      <c r="AD137" s="63">
        <v>3.45</v>
      </c>
      <c r="AE137" s="63">
        <v>2.63</v>
      </c>
      <c r="AF137" s="117">
        <f t="shared" si="33"/>
        <v>3.1766666666666667</v>
      </c>
      <c r="AG137" s="63">
        <v>1.9</v>
      </c>
      <c r="AH137" s="136">
        <f t="shared" si="36"/>
        <v>0.40188877229800635</v>
      </c>
      <c r="AI137" s="63">
        <v>2.5099999999999998</v>
      </c>
      <c r="AJ137" s="136">
        <f t="shared" si="44"/>
        <v>0.20986358866736632</v>
      </c>
      <c r="AK137" s="136">
        <f t="shared" si="37"/>
        <v>0.3525708289611752</v>
      </c>
      <c r="AL137" s="85" t="s">
        <v>54</v>
      </c>
      <c r="AM137" s="76">
        <v>0</v>
      </c>
      <c r="AN137" s="76">
        <v>0</v>
      </c>
      <c r="AO137" s="66">
        <v>2.37</v>
      </c>
      <c r="AP137" s="66">
        <v>3.27</v>
      </c>
      <c r="AQ137" s="66">
        <v>2.83</v>
      </c>
      <c r="AR137" s="100">
        <f t="shared" si="34"/>
        <v>3.1233333333333335</v>
      </c>
      <c r="AS137" s="103">
        <f t="shared" si="38"/>
        <v>0.2411953041622199</v>
      </c>
      <c r="AT137" s="142">
        <f t="shared" si="39"/>
        <v>0.13999999999999968</v>
      </c>
      <c r="AU137" s="84" t="s">
        <v>53</v>
      </c>
      <c r="AV137" s="62">
        <v>46</v>
      </c>
      <c r="AW137" s="62">
        <v>1</v>
      </c>
      <c r="AX137" s="90">
        <v>0</v>
      </c>
      <c r="AY137" s="2">
        <v>0</v>
      </c>
      <c r="AZ137" s="62">
        <v>0</v>
      </c>
      <c r="BA137" s="2">
        <v>0</v>
      </c>
      <c r="BB137" s="62">
        <v>0</v>
      </c>
      <c r="BC137" s="62">
        <v>5.65</v>
      </c>
      <c r="BD137" s="63">
        <v>618</v>
      </c>
      <c r="BE137" s="63">
        <v>2.2799999999999998</v>
      </c>
      <c r="BF137" s="63">
        <v>1.1299999999999999</v>
      </c>
      <c r="BG137" s="63">
        <v>0.2</v>
      </c>
      <c r="BH137" s="63">
        <v>32</v>
      </c>
      <c r="BI137" s="63">
        <v>41.6</v>
      </c>
      <c r="BJ137" s="63">
        <v>70.599999999999994</v>
      </c>
      <c r="BK137" s="63">
        <v>398</v>
      </c>
      <c r="BL137" s="63">
        <v>107.2</v>
      </c>
      <c r="BM137" s="63">
        <v>0.88</v>
      </c>
      <c r="BN137" s="63">
        <v>0.02</v>
      </c>
      <c r="BO137" s="63">
        <v>3.81</v>
      </c>
      <c r="BP137" s="63">
        <v>1.37</v>
      </c>
      <c r="BQ137" s="63">
        <v>0.98</v>
      </c>
      <c r="BR137" s="63">
        <v>2.68</v>
      </c>
      <c r="BS137" s="63">
        <v>6.3E-2</v>
      </c>
      <c r="BT137" s="63">
        <v>257</v>
      </c>
      <c r="BU137" s="63">
        <v>3.91</v>
      </c>
      <c r="BV137" s="63">
        <v>2.09</v>
      </c>
      <c r="BW137" s="116">
        <f t="shared" si="40"/>
        <v>1.8708133971291867</v>
      </c>
      <c r="BX137" s="116">
        <f t="shared" si="41"/>
        <v>122.96650717703351</v>
      </c>
      <c r="BY137" s="63">
        <v>13.07</v>
      </c>
      <c r="BZ137" s="63">
        <v>16.75</v>
      </c>
      <c r="CA137" s="62">
        <v>1</v>
      </c>
      <c r="CB137" s="62">
        <v>2</v>
      </c>
      <c r="CC137" s="62">
        <v>1</v>
      </c>
      <c r="CD137" s="62">
        <v>1</v>
      </c>
      <c r="CE137" s="2">
        <v>0</v>
      </c>
      <c r="CF137" s="21">
        <v>0</v>
      </c>
      <c r="CG137" s="83">
        <v>0</v>
      </c>
      <c r="CH137" s="62">
        <v>1</v>
      </c>
      <c r="CI137" s="62">
        <v>2</v>
      </c>
      <c r="CJ137" s="62">
        <v>2</v>
      </c>
      <c r="CK137" s="85" t="s">
        <v>54</v>
      </c>
      <c r="CL137" s="138">
        <v>0</v>
      </c>
      <c r="CM137" s="71">
        <v>5.6</v>
      </c>
      <c r="CN137" s="63">
        <v>105.62</v>
      </c>
      <c r="CO137" s="63">
        <v>1.92</v>
      </c>
      <c r="CP137" s="63">
        <v>0.02</v>
      </c>
      <c r="CQ137" s="63">
        <v>12.1</v>
      </c>
      <c r="CR137" s="63">
        <v>34</v>
      </c>
      <c r="CS137" s="63">
        <v>46.4</v>
      </c>
      <c r="CT137" s="63">
        <v>91</v>
      </c>
      <c r="CU137" s="63">
        <v>478</v>
      </c>
      <c r="CV137" s="63">
        <v>86.16</v>
      </c>
      <c r="CW137" s="63">
        <v>1.1000000000000001</v>
      </c>
      <c r="CX137" s="63">
        <v>0.03</v>
      </c>
      <c r="CY137" s="63">
        <v>2.95</v>
      </c>
      <c r="CZ137" s="63">
        <v>1.52</v>
      </c>
      <c r="DA137" s="63">
        <v>0.88</v>
      </c>
      <c r="DB137" s="63">
        <v>1.71</v>
      </c>
      <c r="DC137" s="63">
        <v>7.2999999999999995E-2</v>
      </c>
      <c r="DD137" s="63">
        <v>230</v>
      </c>
      <c r="DE137" s="63">
        <v>3.72</v>
      </c>
      <c r="DF137" s="63">
        <v>2</v>
      </c>
      <c r="DG137" s="116">
        <f t="shared" si="42"/>
        <v>1.86</v>
      </c>
      <c r="DH137" s="116">
        <f t="shared" si="43"/>
        <v>115</v>
      </c>
      <c r="DI137" s="63">
        <v>13.89</v>
      </c>
      <c r="DJ137" s="63">
        <v>16.09</v>
      </c>
    </row>
    <row r="138" spans="1:114" s="63" customFormat="1">
      <c r="A138" s="2">
        <v>0</v>
      </c>
      <c r="B138" s="1">
        <v>2596072</v>
      </c>
      <c r="C138" t="s">
        <v>42</v>
      </c>
      <c r="D138" s="2" t="s">
        <v>350</v>
      </c>
      <c r="E138" s="2" t="s">
        <v>351</v>
      </c>
      <c r="F138" s="106">
        <v>39</v>
      </c>
      <c r="G138" s="72">
        <v>2020.1</v>
      </c>
      <c r="H138" s="9">
        <v>12</v>
      </c>
      <c r="I138" s="15" t="s">
        <v>353</v>
      </c>
      <c r="J138" s="6">
        <v>0</v>
      </c>
      <c r="K138" s="7">
        <v>0</v>
      </c>
      <c r="L138" s="73">
        <v>0</v>
      </c>
      <c r="M138" s="6">
        <v>1</v>
      </c>
      <c r="N138" s="6">
        <v>0</v>
      </c>
      <c r="O138" t="s">
        <v>43</v>
      </c>
      <c r="P138" s="62">
        <v>0</v>
      </c>
      <c r="Q138" s="1" t="s">
        <v>340</v>
      </c>
      <c r="R138" s="2" t="s">
        <v>299</v>
      </c>
      <c r="S138">
        <v>0</v>
      </c>
      <c r="T138">
        <v>0</v>
      </c>
      <c r="U138" s="57">
        <v>3.5</v>
      </c>
      <c r="V138" s="57">
        <v>15</v>
      </c>
      <c r="W138" s="57">
        <v>8</v>
      </c>
      <c r="X138" s="57">
        <v>60</v>
      </c>
      <c r="Y138" s="2">
        <v>1</v>
      </c>
      <c r="Z138" s="57">
        <v>38</v>
      </c>
      <c r="AA138" s="57">
        <v>2.5</v>
      </c>
      <c r="AB138" s="57">
        <v>0.2</v>
      </c>
      <c r="AC138" s="139">
        <f t="shared" si="35"/>
        <v>0.92638036809815949</v>
      </c>
      <c r="AD138" s="57">
        <v>2.82</v>
      </c>
      <c r="AE138" s="57">
        <v>2.5099999999999998</v>
      </c>
      <c r="AF138" s="117">
        <f t="shared" si="33"/>
        <v>2.7166666666666663</v>
      </c>
      <c r="AG138" s="57">
        <v>2.34</v>
      </c>
      <c r="AH138" s="136">
        <f t="shared" si="36"/>
        <v>0.13865030674846623</v>
      </c>
      <c r="AI138" s="57">
        <v>2.41</v>
      </c>
      <c r="AJ138" s="136">
        <f t="shared" si="44"/>
        <v>0.11288343558282188</v>
      </c>
      <c r="AK138" s="136">
        <f t="shared" si="37"/>
        <v>0.81349693251533761</v>
      </c>
      <c r="AL138" s="40" t="s">
        <v>353</v>
      </c>
      <c r="AM138" s="76">
        <v>0</v>
      </c>
      <c r="AN138" s="76">
        <v>0</v>
      </c>
      <c r="AO138" s="58">
        <v>1.46</v>
      </c>
      <c r="AP138" s="58">
        <v>2.31</v>
      </c>
      <c r="AQ138" s="58">
        <v>2.4500000000000002</v>
      </c>
      <c r="AR138" s="100">
        <f t="shared" si="34"/>
        <v>2.3566666666666669</v>
      </c>
      <c r="AS138" s="103">
        <f t="shared" si="38"/>
        <v>0.38048090523338052</v>
      </c>
      <c r="AT138" s="142">
        <f t="shared" si="39"/>
        <v>0.95000000000000018</v>
      </c>
      <c r="AU138" s="50">
        <v>2020.1</v>
      </c>
      <c r="AV138" s="2">
        <v>46</v>
      </c>
      <c r="AW138" s="2">
        <v>1</v>
      </c>
      <c r="AX138" s="90">
        <v>0</v>
      </c>
      <c r="AY138" s="2">
        <v>0</v>
      </c>
      <c r="AZ138" s="62">
        <v>0</v>
      </c>
      <c r="BA138" s="2">
        <v>0</v>
      </c>
      <c r="BB138" s="62">
        <v>0</v>
      </c>
      <c r="BC138" s="2">
        <v>6.5</v>
      </c>
      <c r="BD138" s="2">
        <v>125</v>
      </c>
      <c r="BE138" s="63">
        <v>2.35</v>
      </c>
      <c r="BF138" s="63">
        <v>0.05</v>
      </c>
      <c r="BG138" s="63">
        <v>14.5</v>
      </c>
      <c r="BH138" s="63">
        <v>67</v>
      </c>
      <c r="BI138" s="63">
        <v>42.7</v>
      </c>
      <c r="BJ138" s="63">
        <v>58</v>
      </c>
      <c r="BK138" s="63">
        <v>277</v>
      </c>
      <c r="BL138" s="63">
        <v>116.22499999999999</v>
      </c>
      <c r="BM138" s="63">
        <v>1.3</v>
      </c>
      <c r="BN138" s="63">
        <v>0.02</v>
      </c>
      <c r="BO138" s="63">
        <v>4.79</v>
      </c>
      <c r="BP138" s="63">
        <v>2.14</v>
      </c>
      <c r="BQ138" s="63">
        <v>0.97</v>
      </c>
      <c r="BR138" s="63">
        <v>3.66</v>
      </c>
      <c r="BS138" s="63">
        <v>0.2</v>
      </c>
      <c r="BT138" s="63">
        <v>151</v>
      </c>
      <c r="BU138" s="63">
        <v>3.36</v>
      </c>
      <c r="BV138" s="63">
        <v>1.8</v>
      </c>
      <c r="BW138" s="116">
        <f t="shared" si="40"/>
        <v>1.8666666666666665</v>
      </c>
      <c r="BX138" s="116">
        <f t="shared" si="41"/>
        <v>83.888888888888886</v>
      </c>
      <c r="BY138" s="63">
        <v>13.1</v>
      </c>
      <c r="BZ138" s="63">
        <v>16.899999999999999</v>
      </c>
      <c r="CA138" s="2">
        <v>1</v>
      </c>
      <c r="CB138" s="2">
        <v>2</v>
      </c>
      <c r="CC138" s="2">
        <v>1</v>
      </c>
      <c r="CD138" s="2">
        <v>1</v>
      </c>
      <c r="CE138" s="2">
        <v>0</v>
      </c>
      <c r="CF138" s="21">
        <v>0</v>
      </c>
      <c r="CG138" s="83">
        <v>0</v>
      </c>
      <c r="CH138" s="2">
        <v>1</v>
      </c>
      <c r="CI138" s="2">
        <v>1</v>
      </c>
      <c r="CJ138" s="2">
        <v>2</v>
      </c>
      <c r="CK138" s="40" t="s">
        <v>353</v>
      </c>
      <c r="CL138" s="138">
        <v>0</v>
      </c>
      <c r="CM138" s="15">
        <v>6.6</v>
      </c>
      <c r="CN138" s="63">
        <v>60</v>
      </c>
      <c r="CO138" s="63">
        <v>2.25</v>
      </c>
      <c r="CP138" s="63">
        <v>0.06</v>
      </c>
      <c r="CQ138" s="63">
        <v>11.6</v>
      </c>
      <c r="CR138" s="63">
        <v>55</v>
      </c>
      <c r="CS138" s="63">
        <v>42</v>
      </c>
      <c r="CT138" s="63">
        <v>68</v>
      </c>
      <c r="CU138" s="63">
        <v>332</v>
      </c>
      <c r="CV138" s="63">
        <v>108.108</v>
      </c>
      <c r="CW138" s="63">
        <v>0.5</v>
      </c>
      <c r="CX138" s="63">
        <v>0.02</v>
      </c>
      <c r="CY138" s="63">
        <v>4.41</v>
      </c>
      <c r="CZ138" s="63">
        <v>2.46</v>
      </c>
      <c r="DA138" s="63">
        <v>1.0900000000000001</v>
      </c>
      <c r="DB138" s="63">
        <v>2.94</v>
      </c>
      <c r="DC138" s="63">
        <v>0.2</v>
      </c>
      <c r="DD138" s="63">
        <v>143</v>
      </c>
      <c r="DE138" s="63">
        <v>2.59</v>
      </c>
      <c r="DF138" s="63">
        <v>2.35</v>
      </c>
      <c r="DG138" s="116">
        <f t="shared" si="42"/>
        <v>1.102127659574468</v>
      </c>
      <c r="DH138" s="116">
        <f t="shared" si="43"/>
        <v>60.851063829787229</v>
      </c>
      <c r="DI138" s="63">
        <v>12.7</v>
      </c>
      <c r="DJ138" s="63">
        <v>16.7</v>
      </c>
    </row>
    <row r="139" spans="1:114" s="63" customFormat="1">
      <c r="A139" s="2">
        <v>0</v>
      </c>
      <c r="B139" s="59">
        <v>2416619</v>
      </c>
      <c r="C139" s="63" t="s">
        <v>59</v>
      </c>
      <c r="D139" s="62">
        <v>2</v>
      </c>
      <c r="E139" s="62">
        <v>2013.11</v>
      </c>
      <c r="F139" s="108" t="s">
        <v>597</v>
      </c>
      <c r="G139" s="72">
        <v>2020.1</v>
      </c>
      <c r="H139" s="124">
        <v>26</v>
      </c>
      <c r="I139" s="72">
        <v>2022.3</v>
      </c>
      <c r="J139" s="6">
        <v>0</v>
      </c>
      <c r="K139" s="7">
        <v>0</v>
      </c>
      <c r="L139" s="61">
        <v>1</v>
      </c>
      <c r="M139" s="6">
        <v>0</v>
      </c>
      <c r="N139" s="6">
        <v>0</v>
      </c>
      <c r="O139" s="63" t="s">
        <v>21</v>
      </c>
      <c r="P139" s="62">
        <v>0</v>
      </c>
      <c r="Q139" s="59" t="s">
        <v>340</v>
      </c>
      <c r="R139" s="62" t="s">
        <v>320</v>
      </c>
      <c r="S139" s="62">
        <v>1</v>
      </c>
      <c r="T139">
        <v>0</v>
      </c>
      <c r="U139" s="62">
        <v>2.75</v>
      </c>
      <c r="V139" s="62">
        <v>25</v>
      </c>
      <c r="W139" s="63">
        <v>10</v>
      </c>
      <c r="X139" s="62">
        <v>40</v>
      </c>
      <c r="Y139" s="62">
        <v>1</v>
      </c>
      <c r="Z139" s="63">
        <v>25</v>
      </c>
      <c r="AA139" s="63">
        <v>3.6</v>
      </c>
      <c r="AB139" s="63">
        <v>0.3</v>
      </c>
      <c r="AC139" s="139">
        <f t="shared" si="35"/>
        <v>0.89819004524886881</v>
      </c>
      <c r="AD139" s="63">
        <v>2.97</v>
      </c>
      <c r="AE139" s="63">
        <v>2.9</v>
      </c>
      <c r="AF139" s="117">
        <f t="shared" si="33"/>
        <v>2.9466666666666668</v>
      </c>
      <c r="AG139" s="63">
        <v>1.59</v>
      </c>
      <c r="AH139" s="136">
        <f t="shared" si="36"/>
        <v>0.46040723981900455</v>
      </c>
      <c r="AI139" s="63">
        <v>1.84</v>
      </c>
      <c r="AJ139" s="136">
        <f t="shared" si="44"/>
        <v>0.3755656108597285</v>
      </c>
      <c r="AK139" s="136">
        <f t="shared" si="37"/>
        <v>0.5226244343891403</v>
      </c>
      <c r="AL139" s="75">
        <v>2022.3</v>
      </c>
      <c r="AM139" s="76">
        <v>0</v>
      </c>
      <c r="AN139" s="76">
        <v>0</v>
      </c>
      <c r="AO139" s="66">
        <v>1.62</v>
      </c>
      <c r="AP139" s="66">
        <v>3.22</v>
      </c>
      <c r="AQ139" s="66">
        <v>2.9</v>
      </c>
      <c r="AR139" s="100">
        <f t="shared" si="34"/>
        <v>3.1133333333333337</v>
      </c>
      <c r="AS139" s="103">
        <f t="shared" si="38"/>
        <v>0.47965738758029985</v>
      </c>
      <c r="AT139" s="142">
        <f t="shared" si="39"/>
        <v>0.21999999999999997</v>
      </c>
      <c r="AU139" s="74">
        <v>2020.1</v>
      </c>
      <c r="AV139" s="62">
        <v>55</v>
      </c>
      <c r="AW139" s="62">
        <v>1</v>
      </c>
      <c r="AX139" s="90">
        <v>0</v>
      </c>
      <c r="AY139" s="2">
        <v>0</v>
      </c>
      <c r="AZ139" s="62">
        <v>0</v>
      </c>
      <c r="BA139" s="2">
        <v>0</v>
      </c>
      <c r="BB139" s="62">
        <v>0</v>
      </c>
      <c r="BC139" s="62">
        <v>6.3</v>
      </c>
      <c r="BD139" s="63">
        <v>40.17</v>
      </c>
      <c r="BE139" s="63">
        <v>3.92</v>
      </c>
      <c r="BF139" s="63">
        <v>0.41</v>
      </c>
      <c r="BG139" s="63">
        <v>6.9</v>
      </c>
      <c r="BH139" s="63">
        <v>16</v>
      </c>
      <c r="BI139" s="63">
        <v>41.4</v>
      </c>
      <c r="BJ139" s="63">
        <v>44</v>
      </c>
      <c r="BK139" s="63">
        <v>164</v>
      </c>
      <c r="BL139" s="63">
        <v>122.223</v>
      </c>
      <c r="BM139" s="63">
        <v>1.2</v>
      </c>
      <c r="BN139" s="63">
        <v>0.02</v>
      </c>
      <c r="BO139" s="63">
        <v>4.33</v>
      </c>
      <c r="BP139" s="63">
        <v>2.1800000000000002</v>
      </c>
      <c r="BQ139" s="63">
        <v>0.93</v>
      </c>
      <c r="BR139" s="63">
        <v>3.35</v>
      </c>
      <c r="BS139" s="63">
        <v>0.2</v>
      </c>
      <c r="BT139" s="63">
        <v>250</v>
      </c>
      <c r="BU139" s="63">
        <v>4.68</v>
      </c>
      <c r="BV139" s="63">
        <v>1.52</v>
      </c>
      <c r="BW139" s="116">
        <f t="shared" si="40"/>
        <v>3.0789473684210522</v>
      </c>
      <c r="BX139" s="116">
        <f t="shared" si="41"/>
        <v>164.4736842105263</v>
      </c>
      <c r="BY139" s="63">
        <v>13.21</v>
      </c>
      <c r="BZ139" s="63">
        <v>16.32</v>
      </c>
      <c r="CA139" s="62">
        <v>1</v>
      </c>
      <c r="CB139" s="62">
        <v>2</v>
      </c>
      <c r="CC139" s="62">
        <v>1</v>
      </c>
      <c r="CD139" s="62">
        <v>0</v>
      </c>
      <c r="CE139" s="2">
        <v>0</v>
      </c>
      <c r="CF139" s="21">
        <v>0</v>
      </c>
      <c r="CG139" s="83">
        <v>0</v>
      </c>
      <c r="CH139" s="62">
        <v>1</v>
      </c>
      <c r="CI139" s="62">
        <v>2</v>
      </c>
      <c r="CJ139" s="62">
        <v>2</v>
      </c>
      <c r="CK139" s="75">
        <v>2022.3</v>
      </c>
      <c r="CL139" s="138">
        <v>0</v>
      </c>
      <c r="CM139" s="72">
        <v>5.7</v>
      </c>
      <c r="CN139" s="63">
        <v>21.32</v>
      </c>
      <c r="CO139" s="63">
        <v>2.66</v>
      </c>
      <c r="CP139" s="63">
        <v>0.76</v>
      </c>
      <c r="CQ139" s="63">
        <v>4.9000000000000004</v>
      </c>
      <c r="CR139" s="63">
        <v>28</v>
      </c>
      <c r="CS139" s="63">
        <v>44.3</v>
      </c>
      <c r="CT139" s="63">
        <v>56</v>
      </c>
      <c r="CU139" s="63">
        <v>224</v>
      </c>
      <c r="CV139" s="63">
        <v>109.146</v>
      </c>
      <c r="CW139" s="63">
        <v>1.1000000000000001</v>
      </c>
      <c r="CX139" s="63">
        <v>0.03</v>
      </c>
      <c r="CY139" s="63">
        <v>4.0599999999999996</v>
      </c>
      <c r="CZ139" s="63">
        <v>3.55</v>
      </c>
      <c r="DA139" s="63">
        <v>0.92</v>
      </c>
      <c r="DB139" s="63">
        <v>2.31</v>
      </c>
      <c r="DC139" s="63">
        <v>0.2</v>
      </c>
      <c r="DD139" s="63">
        <v>266</v>
      </c>
      <c r="DE139" s="63">
        <v>4.54</v>
      </c>
      <c r="DF139" s="63">
        <v>2.2799999999999998</v>
      </c>
      <c r="DG139" s="116">
        <f t="shared" si="42"/>
        <v>1.9912280701754388</v>
      </c>
      <c r="DH139" s="116">
        <f t="shared" si="43"/>
        <v>116.66666666666667</v>
      </c>
      <c r="DI139" s="63">
        <v>13</v>
      </c>
      <c r="DJ139" s="63">
        <v>15.4</v>
      </c>
    </row>
    <row r="140" spans="1:114" s="63" customFormat="1">
      <c r="A140" s="2">
        <v>0</v>
      </c>
      <c r="B140" s="59">
        <v>2028221</v>
      </c>
      <c r="C140" s="63" t="s">
        <v>154</v>
      </c>
      <c r="D140" s="62">
        <v>2</v>
      </c>
      <c r="E140" s="62">
        <v>2013</v>
      </c>
      <c r="F140" s="108">
        <v>72</v>
      </c>
      <c r="G140" s="72">
        <v>2019.4</v>
      </c>
      <c r="H140" s="124">
        <v>26</v>
      </c>
      <c r="I140" s="72">
        <v>2022.6</v>
      </c>
      <c r="J140" s="6">
        <v>0</v>
      </c>
      <c r="K140" s="73">
        <v>1</v>
      </c>
      <c r="L140" s="73">
        <v>0</v>
      </c>
      <c r="M140" s="6">
        <v>0</v>
      </c>
      <c r="N140" s="6">
        <v>0</v>
      </c>
      <c r="O140" s="63" t="s">
        <v>47</v>
      </c>
      <c r="P140" s="62">
        <v>0</v>
      </c>
      <c r="Q140" s="59" t="s">
        <v>305</v>
      </c>
      <c r="R140" s="62" t="s">
        <v>299</v>
      </c>
      <c r="S140">
        <v>0</v>
      </c>
      <c r="T140">
        <v>0</v>
      </c>
      <c r="U140" s="62">
        <v>3.5</v>
      </c>
      <c r="V140" s="62">
        <v>15</v>
      </c>
      <c r="W140" s="63">
        <v>10</v>
      </c>
      <c r="X140" s="62">
        <v>50</v>
      </c>
      <c r="Y140" s="62">
        <v>1</v>
      </c>
      <c r="Z140" s="63">
        <v>32</v>
      </c>
      <c r="AA140" s="63">
        <v>4.3600000000000003</v>
      </c>
      <c r="AB140" s="63">
        <v>0.3</v>
      </c>
      <c r="AC140" s="139">
        <f t="shared" si="35"/>
        <v>0.88416988416988418</v>
      </c>
      <c r="AD140" s="63">
        <v>2.71</v>
      </c>
      <c r="AE140" s="63">
        <v>2.35</v>
      </c>
      <c r="AF140" s="117">
        <f t="shared" si="33"/>
        <v>2.59</v>
      </c>
      <c r="AG140" s="63">
        <v>1.85</v>
      </c>
      <c r="AH140" s="136">
        <f t="shared" si="36"/>
        <v>0.28571428571428559</v>
      </c>
      <c r="AI140" s="63">
        <v>2.41</v>
      </c>
      <c r="AJ140" s="136">
        <f t="shared" si="44"/>
        <v>6.9498069498069359E-2</v>
      </c>
      <c r="AK140" s="136">
        <f t="shared" si="37"/>
        <v>0.81467181467181482</v>
      </c>
      <c r="AL140" s="75">
        <v>2022.6</v>
      </c>
      <c r="AM140" s="76">
        <v>0</v>
      </c>
      <c r="AN140" s="76">
        <v>0</v>
      </c>
      <c r="AO140" s="66">
        <v>1.7</v>
      </c>
      <c r="AP140" s="66">
        <v>2.8</v>
      </c>
      <c r="AQ140" s="66">
        <v>2.4</v>
      </c>
      <c r="AR140" s="100">
        <f t="shared" si="34"/>
        <v>2.6666666666666665</v>
      </c>
      <c r="AS140" s="103">
        <f t="shared" si="38"/>
        <v>0.36249999999999993</v>
      </c>
      <c r="AT140" s="142">
        <f t="shared" si="39"/>
        <v>0.71000000000000019</v>
      </c>
      <c r="AU140" s="74">
        <v>2019.4</v>
      </c>
      <c r="AV140" s="62">
        <v>54</v>
      </c>
      <c r="AW140" s="62">
        <v>0</v>
      </c>
      <c r="AX140" s="90">
        <v>0</v>
      </c>
      <c r="AY140" s="2">
        <v>0</v>
      </c>
      <c r="AZ140" s="62">
        <v>0</v>
      </c>
      <c r="BA140" s="2">
        <v>0</v>
      </c>
      <c r="BB140" s="62">
        <v>0</v>
      </c>
      <c r="BC140" s="62">
        <v>5.78</v>
      </c>
      <c r="BD140" s="63">
        <v>25.58</v>
      </c>
      <c r="BE140" s="63">
        <v>1.99</v>
      </c>
      <c r="BF140" s="63">
        <v>0.05</v>
      </c>
      <c r="BG140" s="63">
        <v>4.5</v>
      </c>
      <c r="BH140" s="63">
        <v>15</v>
      </c>
      <c r="BI140" s="63">
        <v>40.1</v>
      </c>
      <c r="BJ140" s="63">
        <v>54.2</v>
      </c>
      <c r="BK140" s="63">
        <v>202</v>
      </c>
      <c r="BL140" s="63">
        <v>102.93</v>
      </c>
      <c r="BM140" s="63">
        <v>0.62</v>
      </c>
      <c r="BN140" s="63">
        <v>0.03</v>
      </c>
      <c r="BO140" s="63">
        <v>3.03</v>
      </c>
      <c r="BP140" s="63">
        <v>1.01</v>
      </c>
      <c r="BQ140" s="63">
        <v>1.1000000000000001</v>
      </c>
      <c r="BR140" s="63">
        <v>1.93</v>
      </c>
      <c r="BS140" s="63">
        <v>6.0999999999999999E-2</v>
      </c>
      <c r="BT140" s="63">
        <v>241</v>
      </c>
      <c r="BU140" s="63">
        <v>2.83</v>
      </c>
      <c r="BV140" s="63">
        <v>0.87</v>
      </c>
      <c r="BW140" s="116">
        <f t="shared" si="40"/>
        <v>3.2528735632183907</v>
      </c>
      <c r="BX140" s="116">
        <f t="shared" si="41"/>
        <v>277.01149425287355</v>
      </c>
      <c r="BY140" s="63">
        <v>12.19</v>
      </c>
      <c r="BZ140" s="63">
        <v>16.38</v>
      </c>
      <c r="CA140" s="62">
        <v>1</v>
      </c>
      <c r="CB140" s="62">
        <v>2</v>
      </c>
      <c r="CC140" s="62">
        <v>1</v>
      </c>
      <c r="CD140" s="62">
        <v>1</v>
      </c>
      <c r="CE140" s="62">
        <v>1</v>
      </c>
      <c r="CF140" s="62">
        <v>1</v>
      </c>
      <c r="CG140" s="62">
        <v>1</v>
      </c>
      <c r="CH140" s="62">
        <v>1</v>
      </c>
      <c r="CI140" s="62">
        <v>2</v>
      </c>
      <c r="CJ140" s="62">
        <v>2</v>
      </c>
      <c r="CK140" s="75">
        <v>2022.6</v>
      </c>
      <c r="CL140" s="138">
        <v>0</v>
      </c>
      <c r="CM140" s="72">
        <v>6.5</v>
      </c>
      <c r="CN140" s="63">
        <v>34.14</v>
      </c>
      <c r="CO140" s="63">
        <v>2.46</v>
      </c>
      <c r="CP140" s="63">
        <v>0.19</v>
      </c>
      <c r="CQ140" s="63">
        <v>7.9</v>
      </c>
      <c r="CR140" s="63">
        <v>19</v>
      </c>
      <c r="CS140" s="63">
        <v>45.5</v>
      </c>
      <c r="CT140" s="63">
        <v>52</v>
      </c>
      <c r="CU140" s="63">
        <v>151</v>
      </c>
      <c r="CV140" s="63">
        <v>102.17</v>
      </c>
      <c r="CW140" s="63">
        <v>0.44</v>
      </c>
      <c r="CX140" s="63">
        <v>2.4E-2</v>
      </c>
      <c r="CY140" s="63">
        <v>3.2</v>
      </c>
      <c r="CZ140" s="63">
        <v>2.1</v>
      </c>
      <c r="DA140" s="63">
        <v>0.9</v>
      </c>
      <c r="DB140" s="63">
        <v>1.8</v>
      </c>
      <c r="DC140" s="63">
        <v>0.2</v>
      </c>
      <c r="DD140" s="63">
        <v>272</v>
      </c>
      <c r="DE140" s="63">
        <v>3.39</v>
      </c>
      <c r="DF140" s="63">
        <v>1.68</v>
      </c>
      <c r="DG140" s="116">
        <f t="shared" si="42"/>
        <v>2.0178571428571428</v>
      </c>
      <c r="DH140" s="116">
        <f t="shared" si="43"/>
        <v>161.9047619047619</v>
      </c>
      <c r="DI140" s="63">
        <v>14</v>
      </c>
      <c r="DJ140" s="63">
        <v>15.9</v>
      </c>
    </row>
    <row r="141" spans="1:114" s="63" customFormat="1">
      <c r="A141" s="2">
        <v>0</v>
      </c>
      <c r="B141" s="1">
        <v>3460592</v>
      </c>
      <c r="C141" t="s">
        <v>188</v>
      </c>
      <c r="D141" s="2">
        <v>2</v>
      </c>
      <c r="E141" s="2">
        <v>2019</v>
      </c>
      <c r="F141" s="106">
        <v>12</v>
      </c>
      <c r="G141" s="72">
        <v>2020.5</v>
      </c>
      <c r="H141" s="9">
        <v>14</v>
      </c>
      <c r="I141" s="15">
        <v>2021.7</v>
      </c>
      <c r="J141" s="6">
        <v>0</v>
      </c>
      <c r="K141" s="7">
        <v>0</v>
      </c>
      <c r="L141" s="6">
        <v>1</v>
      </c>
      <c r="M141" s="6">
        <v>0</v>
      </c>
      <c r="N141" s="6">
        <v>0</v>
      </c>
      <c r="O141" t="s">
        <v>27</v>
      </c>
      <c r="P141" s="62">
        <v>0</v>
      </c>
      <c r="Q141" s="1" t="s">
        <v>315</v>
      </c>
      <c r="R141" s="2" t="s">
        <v>298</v>
      </c>
      <c r="S141" s="2">
        <v>1</v>
      </c>
      <c r="T141">
        <v>0</v>
      </c>
      <c r="U141" s="2">
        <v>2.75</v>
      </c>
      <c r="V141" s="2">
        <v>15</v>
      </c>
      <c r="W141">
        <v>10</v>
      </c>
      <c r="X141">
        <v>45</v>
      </c>
      <c r="Y141" s="2">
        <v>1</v>
      </c>
      <c r="Z141">
        <v>3</v>
      </c>
      <c r="AA141">
        <v>25</v>
      </c>
      <c r="AB141">
        <v>1.73</v>
      </c>
      <c r="AC141" s="139">
        <f t="shared" si="35"/>
        <v>0.40069284064665134</v>
      </c>
      <c r="AD141">
        <v>2.9</v>
      </c>
      <c r="AE141">
        <v>2.86</v>
      </c>
      <c r="AF141" s="117">
        <f t="shared" si="33"/>
        <v>2.8866666666666667</v>
      </c>
      <c r="AG141">
        <v>2.1</v>
      </c>
      <c r="AH141" s="136">
        <f t="shared" si="36"/>
        <v>0.27251732101616621</v>
      </c>
      <c r="AI141">
        <v>2.0699999999999998</v>
      </c>
      <c r="AJ141" s="136">
        <f t="shared" si="44"/>
        <v>0.2829099307159354</v>
      </c>
      <c r="AK141" s="136">
        <f t="shared" si="37"/>
        <v>0.11778290993071594</v>
      </c>
      <c r="AL141" s="40">
        <v>2021.7</v>
      </c>
      <c r="AM141" s="76">
        <v>0</v>
      </c>
      <c r="AN141" s="76">
        <v>0</v>
      </c>
      <c r="AO141" s="16">
        <v>1.83</v>
      </c>
      <c r="AP141" s="16">
        <v>2.4</v>
      </c>
      <c r="AQ141" s="16">
        <v>2.39</v>
      </c>
      <c r="AR141" s="100">
        <f t="shared" si="34"/>
        <v>2.3966666666666665</v>
      </c>
      <c r="AS141" s="103">
        <f t="shared" si="38"/>
        <v>0.23643949930458963</v>
      </c>
      <c r="AT141" s="142">
        <f t="shared" si="39"/>
        <v>0.23999999999999977</v>
      </c>
      <c r="AU141" s="50">
        <v>2020.5</v>
      </c>
      <c r="AV141" s="2">
        <v>58</v>
      </c>
      <c r="AW141" s="62">
        <v>0</v>
      </c>
      <c r="AX141" s="90">
        <v>0</v>
      </c>
      <c r="AY141" s="2">
        <v>0</v>
      </c>
      <c r="AZ141" s="62">
        <v>0</v>
      </c>
      <c r="BA141" s="2">
        <v>0</v>
      </c>
      <c r="BB141" s="62">
        <v>0</v>
      </c>
      <c r="BC141" s="2">
        <v>6.5</v>
      </c>
      <c r="BD141" s="66">
        <v>151</v>
      </c>
      <c r="BE141" s="66">
        <v>2.27</v>
      </c>
      <c r="BF141" s="66">
        <v>7.0000000000000007E-2</v>
      </c>
      <c r="BG141" s="63">
        <v>20.100000000000001</v>
      </c>
      <c r="BH141" s="66">
        <v>18</v>
      </c>
      <c r="BI141" s="66">
        <v>41.2</v>
      </c>
      <c r="BJ141" s="66">
        <v>45</v>
      </c>
      <c r="BK141" s="66">
        <v>248</v>
      </c>
      <c r="BL141" s="66">
        <v>106.398</v>
      </c>
      <c r="BM141" s="66">
        <v>0.25</v>
      </c>
      <c r="BN141" s="66">
        <v>0.02</v>
      </c>
      <c r="BO141" s="66">
        <v>3.58</v>
      </c>
      <c r="BP141" s="66">
        <v>0.79</v>
      </c>
      <c r="BQ141" s="66">
        <v>1.01</v>
      </c>
      <c r="BR141" s="66">
        <v>2.44</v>
      </c>
      <c r="BS141" s="66">
        <v>0.33</v>
      </c>
      <c r="BT141" s="66">
        <v>164</v>
      </c>
      <c r="BU141" s="66">
        <v>3.93</v>
      </c>
      <c r="BV141" s="66">
        <v>1.05</v>
      </c>
      <c r="BW141" s="116">
        <f t="shared" si="40"/>
        <v>3.7428571428571429</v>
      </c>
      <c r="BX141" s="116">
        <f t="shared" si="41"/>
        <v>156.19047619047618</v>
      </c>
      <c r="BY141" s="66">
        <v>12.6</v>
      </c>
      <c r="BZ141" s="66">
        <v>16.5</v>
      </c>
      <c r="CA141" s="2">
        <v>1</v>
      </c>
      <c r="CB141" s="2">
        <v>2</v>
      </c>
      <c r="CC141" s="2">
        <v>1</v>
      </c>
      <c r="CD141" s="2">
        <v>1</v>
      </c>
      <c r="CE141" s="2">
        <v>0</v>
      </c>
      <c r="CF141" s="21">
        <v>0</v>
      </c>
      <c r="CG141" s="2">
        <v>1</v>
      </c>
      <c r="CH141" s="2">
        <v>1</v>
      </c>
      <c r="CI141" s="2">
        <v>2</v>
      </c>
      <c r="CJ141" s="2">
        <v>2</v>
      </c>
      <c r="CK141" s="40">
        <v>2021.7</v>
      </c>
      <c r="CL141" s="138">
        <v>0</v>
      </c>
      <c r="CM141" s="15">
        <v>5.5</v>
      </c>
      <c r="CN141" s="66">
        <v>60</v>
      </c>
      <c r="CO141" s="66">
        <v>2.88</v>
      </c>
      <c r="CP141" s="66">
        <v>0.04</v>
      </c>
      <c r="CQ141" s="66">
        <v>13.2</v>
      </c>
      <c r="CR141" s="66">
        <v>20</v>
      </c>
      <c r="CS141" s="66">
        <v>46.8</v>
      </c>
      <c r="CT141" s="66">
        <v>57</v>
      </c>
      <c r="CU141" s="66">
        <v>301</v>
      </c>
      <c r="CV141" s="66">
        <v>97.747</v>
      </c>
      <c r="CW141" s="66">
        <v>0.22</v>
      </c>
      <c r="CX141" s="66">
        <v>0.02</v>
      </c>
      <c r="CY141" s="66">
        <v>4.2</v>
      </c>
      <c r="CZ141" s="66">
        <v>1</v>
      </c>
      <c r="DA141" s="66">
        <v>1.0900000000000001</v>
      </c>
      <c r="DB141" s="66">
        <v>2.7</v>
      </c>
      <c r="DC141" s="66">
        <v>0.38200000000000001</v>
      </c>
      <c r="DD141" s="66">
        <v>133</v>
      </c>
      <c r="DE141" s="66">
        <v>3.77</v>
      </c>
      <c r="DF141" s="66">
        <v>1.22</v>
      </c>
      <c r="DG141" s="116">
        <f t="shared" si="42"/>
        <v>3.0901639344262297</v>
      </c>
      <c r="DH141" s="116">
        <f t="shared" si="43"/>
        <v>109.01639344262296</v>
      </c>
      <c r="DI141" s="66">
        <v>12.8</v>
      </c>
      <c r="DJ141" s="66">
        <v>17</v>
      </c>
    </row>
    <row r="142" spans="1:114" s="63" customFormat="1">
      <c r="A142" s="2">
        <v>0</v>
      </c>
      <c r="B142" s="1">
        <v>2924891</v>
      </c>
      <c r="C142" t="s">
        <v>258</v>
      </c>
      <c r="D142" s="2">
        <v>2</v>
      </c>
      <c r="E142" s="2">
        <v>2012</v>
      </c>
      <c r="F142" s="106">
        <v>60</v>
      </c>
      <c r="G142" s="66" t="s">
        <v>259</v>
      </c>
      <c r="H142" s="9">
        <v>58</v>
      </c>
      <c r="I142" s="16" t="s">
        <v>260</v>
      </c>
      <c r="J142" s="6">
        <v>0</v>
      </c>
      <c r="K142" s="6">
        <v>1</v>
      </c>
      <c r="L142" s="73">
        <v>0</v>
      </c>
      <c r="M142" s="6">
        <v>0</v>
      </c>
      <c r="N142" s="6">
        <v>0</v>
      </c>
      <c r="O142" t="s">
        <v>9</v>
      </c>
      <c r="P142" s="2">
        <v>1</v>
      </c>
      <c r="Q142" s="1" t="s">
        <v>542</v>
      </c>
      <c r="R142" s="2" t="s">
        <v>448</v>
      </c>
      <c r="S142" s="2">
        <v>1</v>
      </c>
      <c r="T142">
        <v>0</v>
      </c>
      <c r="U142" s="2">
        <v>3.5</v>
      </c>
      <c r="V142" s="2">
        <v>26</v>
      </c>
      <c r="W142">
        <v>6</v>
      </c>
      <c r="X142" s="57">
        <v>60</v>
      </c>
      <c r="Y142" s="2">
        <v>1</v>
      </c>
      <c r="Z142">
        <v>30</v>
      </c>
      <c r="AA142" s="63">
        <v>3.7</v>
      </c>
      <c r="AB142">
        <v>0.2</v>
      </c>
      <c r="AC142" s="139">
        <f t="shared" si="35"/>
        <v>0.93071593533487296</v>
      </c>
      <c r="AD142">
        <v>3.03</v>
      </c>
      <c r="AE142">
        <v>2.6</v>
      </c>
      <c r="AF142" s="117">
        <f t="shared" si="33"/>
        <v>2.8866666666666667</v>
      </c>
      <c r="AG142">
        <v>2.39</v>
      </c>
      <c r="AH142" s="136">
        <f t="shared" si="36"/>
        <v>0.17205542725173206</v>
      </c>
      <c r="AI142">
        <v>2.57</v>
      </c>
      <c r="AJ142" s="136">
        <f t="shared" si="44"/>
        <v>0.10969976905311785</v>
      </c>
      <c r="AK142" s="136">
        <f t="shared" si="37"/>
        <v>0.82101616628175511</v>
      </c>
      <c r="AL142" s="41" t="s">
        <v>260</v>
      </c>
      <c r="AM142" s="76">
        <v>0</v>
      </c>
      <c r="AN142" s="76">
        <v>0</v>
      </c>
      <c r="AO142" s="16">
        <v>2.4700000000000002</v>
      </c>
      <c r="AP142" s="16">
        <v>2.99</v>
      </c>
      <c r="AQ142" s="16">
        <v>2.5</v>
      </c>
      <c r="AR142" s="100">
        <f t="shared" si="34"/>
        <v>2.8266666666666667</v>
      </c>
      <c r="AS142" s="103">
        <f t="shared" si="38"/>
        <v>0.12617924528301883</v>
      </c>
      <c r="AT142" s="142">
        <f t="shared" si="39"/>
        <v>9.9999999999999645E-2</v>
      </c>
      <c r="AU142" s="49" t="s">
        <v>259</v>
      </c>
      <c r="AV142" s="2">
        <v>53</v>
      </c>
      <c r="AW142" s="62">
        <v>0</v>
      </c>
      <c r="AX142" s="90">
        <v>0</v>
      </c>
      <c r="AY142" s="2">
        <v>0</v>
      </c>
      <c r="AZ142" s="62">
        <v>0</v>
      </c>
      <c r="BA142" s="2">
        <v>0</v>
      </c>
      <c r="BB142" s="62">
        <v>0</v>
      </c>
      <c r="BC142" s="2">
        <v>5.7</v>
      </c>
      <c r="BD142" s="66">
        <v>252</v>
      </c>
      <c r="BE142" s="66">
        <v>2.9</v>
      </c>
      <c r="BF142" s="66">
        <v>0.03</v>
      </c>
      <c r="BG142" s="63">
        <v>14.6</v>
      </c>
      <c r="BH142" s="66">
        <v>30</v>
      </c>
      <c r="BI142" s="66">
        <v>43</v>
      </c>
      <c r="BJ142" s="66">
        <v>47.8</v>
      </c>
      <c r="BK142" s="66">
        <v>230</v>
      </c>
      <c r="BL142" s="66">
        <v>108.03</v>
      </c>
      <c r="BM142" s="66">
        <v>1.2</v>
      </c>
      <c r="BN142" s="66">
        <v>0.02</v>
      </c>
      <c r="BO142" s="66">
        <v>3.75</v>
      </c>
      <c r="BP142" s="66">
        <v>0.44</v>
      </c>
      <c r="BQ142" s="66">
        <v>1.97</v>
      </c>
      <c r="BR142" s="66">
        <v>1.78</v>
      </c>
      <c r="BS142" s="66">
        <v>0.3</v>
      </c>
      <c r="BT142" s="66">
        <v>207</v>
      </c>
      <c r="BU142" s="66">
        <v>2.75</v>
      </c>
      <c r="BV142" s="66">
        <v>1.6</v>
      </c>
      <c r="BW142" s="116">
        <f t="shared" si="40"/>
        <v>1.71875</v>
      </c>
      <c r="BX142" s="116">
        <f t="shared" si="41"/>
        <v>129.375</v>
      </c>
      <c r="BY142" s="66">
        <v>14.1</v>
      </c>
      <c r="BZ142" s="66">
        <v>16.2</v>
      </c>
      <c r="CA142" s="2">
        <v>1</v>
      </c>
      <c r="CB142" s="2">
        <v>2</v>
      </c>
      <c r="CC142" s="2">
        <v>1</v>
      </c>
      <c r="CD142" s="62">
        <v>0</v>
      </c>
      <c r="CE142" s="2">
        <v>0</v>
      </c>
      <c r="CF142" s="21">
        <v>0</v>
      </c>
      <c r="CG142" s="2">
        <v>1</v>
      </c>
      <c r="CH142" s="2">
        <v>1</v>
      </c>
      <c r="CI142" s="2">
        <v>1</v>
      </c>
      <c r="CJ142" s="2">
        <v>2</v>
      </c>
      <c r="CK142" s="41" t="s">
        <v>260</v>
      </c>
      <c r="CL142" s="138">
        <v>0</v>
      </c>
      <c r="CM142" s="15">
        <v>6.1</v>
      </c>
      <c r="CN142" s="66">
        <v>49</v>
      </c>
      <c r="CO142" s="66">
        <v>2.68</v>
      </c>
      <c r="CP142" s="66">
        <v>0.04</v>
      </c>
      <c r="CQ142" s="66">
        <v>19.32</v>
      </c>
      <c r="CR142" s="66">
        <v>14</v>
      </c>
      <c r="CS142" s="66">
        <v>43.9</v>
      </c>
      <c r="CT142" s="66">
        <v>53.3</v>
      </c>
      <c r="CU142" s="66">
        <v>239</v>
      </c>
      <c r="CV142" s="66">
        <v>101.34</v>
      </c>
      <c r="CW142" s="66">
        <v>1.3</v>
      </c>
      <c r="CX142" s="66">
        <v>0.03</v>
      </c>
      <c r="CY142" s="66">
        <v>3.59</v>
      </c>
      <c r="CZ142" s="66">
        <v>0.28999999999999998</v>
      </c>
      <c r="DA142" s="66">
        <v>1.84</v>
      </c>
      <c r="DB142" s="66">
        <v>1.61</v>
      </c>
      <c r="DC142" s="66">
        <v>3.5000000000000003E-2</v>
      </c>
      <c r="DD142" s="66">
        <v>233</v>
      </c>
      <c r="DE142" s="66">
        <v>3.17</v>
      </c>
      <c r="DF142" s="66">
        <v>0.99</v>
      </c>
      <c r="DG142" s="116">
        <f t="shared" si="42"/>
        <v>3.202020202020202</v>
      </c>
      <c r="DH142" s="116">
        <f t="shared" si="43"/>
        <v>235.35353535353536</v>
      </c>
      <c r="DI142" s="66">
        <v>12.8</v>
      </c>
      <c r="DJ142" s="66">
        <v>16</v>
      </c>
    </row>
    <row r="143" spans="1:114" s="18" customFormat="1">
      <c r="A143" s="2">
        <v>0</v>
      </c>
      <c r="B143" s="59">
        <v>3012969</v>
      </c>
      <c r="C143" s="59" t="s">
        <v>66</v>
      </c>
      <c r="D143" s="62" t="s">
        <v>350</v>
      </c>
      <c r="E143" s="62" t="s">
        <v>472</v>
      </c>
      <c r="F143" s="108">
        <v>14</v>
      </c>
      <c r="G143" s="72" t="s">
        <v>68</v>
      </c>
      <c r="H143" s="124">
        <v>21</v>
      </c>
      <c r="I143" s="72" t="s">
        <v>563</v>
      </c>
      <c r="J143" s="6">
        <v>0</v>
      </c>
      <c r="K143" s="7">
        <v>0</v>
      </c>
      <c r="L143" s="73">
        <v>0</v>
      </c>
      <c r="M143" s="61">
        <v>1</v>
      </c>
      <c r="N143" s="6">
        <v>0</v>
      </c>
      <c r="O143" s="59" t="s">
        <v>67</v>
      </c>
      <c r="P143" s="62">
        <v>0</v>
      </c>
      <c r="Q143" s="59" t="s">
        <v>299</v>
      </c>
      <c r="R143" s="62" t="s">
        <v>298</v>
      </c>
      <c r="S143" s="62">
        <v>1</v>
      </c>
      <c r="T143">
        <v>0</v>
      </c>
      <c r="U143" s="62">
        <v>2.75</v>
      </c>
      <c r="V143" s="62">
        <v>25</v>
      </c>
      <c r="W143" s="63">
        <v>11</v>
      </c>
      <c r="X143" s="62">
        <v>60</v>
      </c>
      <c r="Y143" s="62">
        <v>3</v>
      </c>
      <c r="Z143" s="63">
        <v>105</v>
      </c>
      <c r="AA143" s="63">
        <v>2.75</v>
      </c>
      <c r="AB143" s="63">
        <v>0.72</v>
      </c>
      <c r="AC143" s="139">
        <f t="shared" si="35"/>
        <v>0.66972477064220182</v>
      </c>
      <c r="AD143" s="63">
        <v>2.33</v>
      </c>
      <c r="AE143" s="63">
        <v>1.88</v>
      </c>
      <c r="AF143" s="117">
        <f t="shared" si="33"/>
        <v>2.1800000000000002</v>
      </c>
      <c r="AG143" s="63">
        <v>1.73</v>
      </c>
      <c r="AH143" s="136">
        <f t="shared" si="36"/>
        <v>0.20642201834862395</v>
      </c>
      <c r="AI143" s="63">
        <v>1.9</v>
      </c>
      <c r="AJ143" s="136">
        <f t="shared" si="44"/>
        <v>0.12844036697247718</v>
      </c>
      <c r="AK143" s="136">
        <f t="shared" si="37"/>
        <v>0.54128440366972463</v>
      </c>
      <c r="AL143" s="75" t="s">
        <v>563</v>
      </c>
      <c r="AM143" s="76">
        <v>0</v>
      </c>
      <c r="AN143" s="76">
        <v>0</v>
      </c>
      <c r="AO143" s="66">
        <v>1.6</v>
      </c>
      <c r="AP143" s="66">
        <v>2.2999999999999998</v>
      </c>
      <c r="AQ143" s="66">
        <v>1.8</v>
      </c>
      <c r="AR143" s="100">
        <f t="shared" si="34"/>
        <v>2.1333333333333333</v>
      </c>
      <c r="AS143" s="103">
        <f t="shared" si="38"/>
        <v>0.25</v>
      </c>
      <c r="AT143" s="142">
        <f t="shared" si="39"/>
        <v>0.29999999999999982</v>
      </c>
      <c r="AU143" s="74" t="s">
        <v>68</v>
      </c>
      <c r="AV143" s="62">
        <v>71</v>
      </c>
      <c r="AW143" s="62">
        <v>0</v>
      </c>
      <c r="AX143" s="90">
        <v>0</v>
      </c>
      <c r="AY143" s="2">
        <v>0</v>
      </c>
      <c r="AZ143" s="62">
        <v>0</v>
      </c>
      <c r="BA143" s="2">
        <v>0</v>
      </c>
      <c r="BB143" s="62">
        <v>0</v>
      </c>
      <c r="BC143" s="62">
        <v>6.48</v>
      </c>
      <c r="BD143" s="63">
        <v>245.03</v>
      </c>
      <c r="BE143" s="63">
        <v>2.57</v>
      </c>
      <c r="BF143" s="63">
        <v>7.0000000000000007E-2</v>
      </c>
      <c r="BG143" s="63">
        <v>9.8000000000000007</v>
      </c>
      <c r="BH143" s="63">
        <v>17</v>
      </c>
      <c r="BI143" s="63">
        <v>41.5</v>
      </c>
      <c r="BJ143" s="63">
        <v>69</v>
      </c>
      <c r="BK143" s="63">
        <v>261</v>
      </c>
      <c r="BL143" s="63">
        <v>76.661000000000001</v>
      </c>
      <c r="BM143" s="63">
        <v>1.2</v>
      </c>
      <c r="BN143" s="63">
        <v>0.02</v>
      </c>
      <c r="BO143" s="63">
        <v>3.15</v>
      </c>
      <c r="BP143" s="63">
        <v>1.74</v>
      </c>
      <c r="BQ143" s="63">
        <v>1.01</v>
      </c>
      <c r="BR143" s="63">
        <v>1.68</v>
      </c>
      <c r="BS143" s="63">
        <v>0.2</v>
      </c>
      <c r="BT143" s="63">
        <v>195</v>
      </c>
      <c r="BU143" s="63">
        <v>3.93</v>
      </c>
      <c r="BV143" s="63">
        <v>1.69</v>
      </c>
      <c r="BW143" s="116">
        <f t="shared" si="40"/>
        <v>2.3254437869822486</v>
      </c>
      <c r="BX143" s="116">
        <f t="shared" si="41"/>
        <v>115.38461538461539</v>
      </c>
      <c r="BY143" s="63">
        <v>12.86</v>
      </c>
      <c r="BZ143" s="63">
        <v>16.25</v>
      </c>
      <c r="CA143" s="62">
        <v>1</v>
      </c>
      <c r="CB143" s="62">
        <v>1</v>
      </c>
      <c r="CC143" s="62">
        <v>2</v>
      </c>
      <c r="CD143" s="62">
        <v>1</v>
      </c>
      <c r="CE143" s="62">
        <v>1</v>
      </c>
      <c r="CF143" s="21">
        <v>0</v>
      </c>
      <c r="CG143" s="83">
        <v>0</v>
      </c>
      <c r="CH143" s="62">
        <v>1</v>
      </c>
      <c r="CI143" s="62">
        <v>2</v>
      </c>
      <c r="CJ143" s="62">
        <v>2</v>
      </c>
      <c r="CK143" s="75" t="s">
        <v>563</v>
      </c>
      <c r="CL143" s="138">
        <v>0</v>
      </c>
      <c r="CM143" s="72">
        <v>5.7</v>
      </c>
      <c r="CN143" s="63">
        <v>184.68</v>
      </c>
      <c r="CO143" s="63">
        <v>2.8</v>
      </c>
      <c r="CP143" s="63">
        <v>0.24</v>
      </c>
      <c r="CQ143" s="63">
        <v>8.6</v>
      </c>
      <c r="CR143" s="63">
        <v>24</v>
      </c>
      <c r="CS143" s="63">
        <v>43.7</v>
      </c>
      <c r="CT143" s="63">
        <v>73</v>
      </c>
      <c r="CU143" s="63">
        <v>297</v>
      </c>
      <c r="CV143" s="63">
        <v>70.119</v>
      </c>
      <c r="CW143" s="63">
        <v>0.7</v>
      </c>
      <c r="CX143" s="63">
        <v>0.02</v>
      </c>
      <c r="CY143" s="63">
        <v>3.49</v>
      </c>
      <c r="CZ143" s="63">
        <v>1.1000000000000001</v>
      </c>
      <c r="DA143" s="63">
        <v>1.21</v>
      </c>
      <c r="DB143" s="63">
        <v>1.87</v>
      </c>
      <c r="DC143" s="63">
        <v>4.1000000000000002E-2</v>
      </c>
      <c r="DD143" s="63">
        <v>16.2</v>
      </c>
      <c r="DE143" s="63">
        <v>3.04</v>
      </c>
      <c r="DF143" s="63">
        <v>2.1</v>
      </c>
      <c r="DG143" s="116">
        <f t="shared" si="42"/>
        <v>1.4476190476190476</v>
      </c>
      <c r="DH143" s="116">
        <f t="shared" si="43"/>
        <v>7.7142857142857135</v>
      </c>
      <c r="DI143" s="63">
        <v>14</v>
      </c>
      <c r="DJ143" s="63">
        <v>16.2</v>
      </c>
    </row>
    <row r="144" spans="1:114" s="18" customFormat="1">
      <c r="A144" s="2">
        <v>0</v>
      </c>
      <c r="B144" s="59">
        <v>3186302</v>
      </c>
      <c r="C144" s="59" t="s">
        <v>12</v>
      </c>
      <c r="D144" s="62" t="s">
        <v>445</v>
      </c>
      <c r="E144" s="62" t="s">
        <v>446</v>
      </c>
      <c r="F144" s="112">
        <v>8</v>
      </c>
      <c r="G144" s="71">
        <v>2019.2</v>
      </c>
      <c r="H144" s="121">
        <v>6</v>
      </c>
      <c r="I144" s="71">
        <v>2019.8</v>
      </c>
      <c r="J144" s="6">
        <v>0</v>
      </c>
      <c r="K144" s="73">
        <v>1</v>
      </c>
      <c r="L144" s="73">
        <v>0</v>
      </c>
      <c r="M144" s="6">
        <v>0</v>
      </c>
      <c r="N144" s="6">
        <v>0</v>
      </c>
      <c r="O144" s="82" t="s">
        <v>9</v>
      </c>
      <c r="P144" s="62">
        <v>0</v>
      </c>
      <c r="Q144" s="59" t="s">
        <v>331</v>
      </c>
      <c r="R144" s="62" t="s">
        <v>305</v>
      </c>
      <c r="S144" s="62">
        <v>1</v>
      </c>
      <c r="T144">
        <v>0</v>
      </c>
      <c r="U144" s="62">
        <v>3.5</v>
      </c>
      <c r="V144" s="62">
        <v>20</v>
      </c>
      <c r="W144" s="63">
        <v>9</v>
      </c>
      <c r="X144" s="62">
        <v>60</v>
      </c>
      <c r="Y144" s="62">
        <v>2</v>
      </c>
      <c r="Z144" s="63">
        <v>38</v>
      </c>
      <c r="AA144" s="63">
        <v>3.25</v>
      </c>
      <c r="AB144" s="63">
        <v>0.2</v>
      </c>
      <c r="AC144" s="139">
        <f t="shared" si="35"/>
        <v>0.92779783393501802</v>
      </c>
      <c r="AD144" s="63">
        <v>3.1</v>
      </c>
      <c r="AE144" s="63">
        <v>2.11</v>
      </c>
      <c r="AF144" s="117">
        <f t="shared" si="33"/>
        <v>2.77</v>
      </c>
      <c r="AG144" s="63">
        <v>2.29</v>
      </c>
      <c r="AH144" s="136">
        <f t="shared" si="36"/>
        <v>0.1732851985559567</v>
      </c>
      <c r="AI144" s="63">
        <v>2.64</v>
      </c>
      <c r="AJ144" s="136">
        <f t="shared" si="44"/>
        <v>4.6931407942238268E-2</v>
      </c>
      <c r="AK144" s="136">
        <f t="shared" si="37"/>
        <v>0.88086642599277976</v>
      </c>
      <c r="AL144" s="85">
        <v>2019.8</v>
      </c>
      <c r="AM144" s="76">
        <v>0</v>
      </c>
      <c r="AN144" s="76">
        <v>0</v>
      </c>
      <c r="AO144" s="66">
        <v>2.79</v>
      </c>
      <c r="AP144" s="66">
        <v>3.1</v>
      </c>
      <c r="AQ144" s="66">
        <v>2.83</v>
      </c>
      <c r="AR144" s="100">
        <f t="shared" si="34"/>
        <v>3.0100000000000002</v>
      </c>
      <c r="AS144" s="103">
        <f t="shared" si="38"/>
        <v>7.3089700996677776E-2</v>
      </c>
      <c r="AT144" s="142">
        <v>0</v>
      </c>
      <c r="AU144" s="84">
        <v>2019.2</v>
      </c>
      <c r="AV144" s="62">
        <v>61</v>
      </c>
      <c r="AW144" s="62">
        <v>0</v>
      </c>
      <c r="AX144" s="90">
        <v>0</v>
      </c>
      <c r="AY144" s="2">
        <v>0</v>
      </c>
      <c r="AZ144" s="62">
        <v>0</v>
      </c>
      <c r="BA144" s="2">
        <v>0</v>
      </c>
      <c r="BB144" s="62">
        <v>0</v>
      </c>
      <c r="BC144" s="62">
        <v>6.56</v>
      </c>
      <c r="BD144" s="63">
        <v>79.72</v>
      </c>
      <c r="BE144" s="63">
        <v>3.35</v>
      </c>
      <c r="BF144" s="63">
        <v>0.08</v>
      </c>
      <c r="BG144" s="63">
        <v>13.8</v>
      </c>
      <c r="BH144" s="63">
        <v>24</v>
      </c>
      <c r="BI144" s="63">
        <v>39.299999999999997</v>
      </c>
      <c r="BJ144" s="63">
        <v>56.5</v>
      </c>
      <c r="BK144" s="63">
        <v>339</v>
      </c>
      <c r="BL144" s="63">
        <v>105.73</v>
      </c>
      <c r="BM144" s="63">
        <v>1.38</v>
      </c>
      <c r="BN144" s="63">
        <v>0.03</v>
      </c>
      <c r="BO144" s="63">
        <v>3.27</v>
      </c>
      <c r="BP144" s="63">
        <v>1.67</v>
      </c>
      <c r="BQ144" s="63">
        <v>0.92</v>
      </c>
      <c r="BR144" s="63">
        <v>2.08</v>
      </c>
      <c r="BS144" s="63">
        <v>2.9000000000000001E-2</v>
      </c>
      <c r="BT144" s="63">
        <v>232</v>
      </c>
      <c r="BU144" s="63">
        <v>3.2</v>
      </c>
      <c r="BV144" s="63">
        <v>1.32</v>
      </c>
      <c r="BW144" s="116">
        <f t="shared" si="40"/>
        <v>2.4242424242424243</v>
      </c>
      <c r="BX144" s="116">
        <f t="shared" si="41"/>
        <v>175.75757575757575</v>
      </c>
      <c r="BY144" s="63">
        <v>13.75</v>
      </c>
      <c r="BZ144" s="63">
        <v>16.149999999999999</v>
      </c>
      <c r="CA144" s="62">
        <v>1</v>
      </c>
      <c r="CB144" s="62">
        <v>2</v>
      </c>
      <c r="CC144" s="62">
        <v>1</v>
      </c>
      <c r="CD144" s="62">
        <v>0</v>
      </c>
      <c r="CE144" s="62">
        <v>1</v>
      </c>
      <c r="CF144" s="21">
        <v>0</v>
      </c>
      <c r="CG144" s="83">
        <v>0</v>
      </c>
      <c r="CH144" s="62">
        <v>1</v>
      </c>
      <c r="CI144" s="62">
        <v>2</v>
      </c>
      <c r="CJ144" s="62">
        <v>2</v>
      </c>
      <c r="CK144" s="85">
        <v>2019.8</v>
      </c>
      <c r="CL144" s="138">
        <v>0</v>
      </c>
      <c r="CM144" s="71">
        <v>6.08</v>
      </c>
      <c r="CN144" s="63">
        <v>326</v>
      </c>
      <c r="CO144" s="63">
        <v>3.39</v>
      </c>
      <c r="CP144" s="63">
        <v>7.0000000000000007E-2</v>
      </c>
      <c r="CQ144" s="63">
        <v>7.9</v>
      </c>
      <c r="CR144" s="63">
        <v>25</v>
      </c>
      <c r="CS144" s="63">
        <v>41</v>
      </c>
      <c r="CT144" s="63">
        <v>56.2</v>
      </c>
      <c r="CU144" s="63">
        <v>387</v>
      </c>
      <c r="CV144" s="63">
        <v>105.97</v>
      </c>
      <c r="CW144" s="63">
        <v>2.31</v>
      </c>
      <c r="CX144" s="63">
        <v>0.02</v>
      </c>
      <c r="CY144" s="63">
        <v>2.46</v>
      </c>
      <c r="CZ144" s="63">
        <v>0.89</v>
      </c>
      <c r="DA144" s="63">
        <v>1.08</v>
      </c>
      <c r="DB144" s="63">
        <v>1.22</v>
      </c>
      <c r="DC144" s="63">
        <v>3.1E-2</v>
      </c>
      <c r="DD144" s="63">
        <v>216</v>
      </c>
      <c r="DE144" s="63">
        <v>2.99</v>
      </c>
      <c r="DF144" s="63">
        <v>1.03</v>
      </c>
      <c r="DG144" s="116">
        <f t="shared" si="42"/>
        <v>2.9029126213592233</v>
      </c>
      <c r="DH144" s="116">
        <f t="shared" si="43"/>
        <v>209.70873786407768</v>
      </c>
      <c r="DI144" s="63">
        <v>13.98</v>
      </c>
      <c r="DJ144" s="63">
        <v>15.97</v>
      </c>
    </row>
    <row r="145" spans="1:114" ht="17" customHeight="1">
      <c r="A145" s="2">
        <v>0</v>
      </c>
      <c r="B145" s="1">
        <v>3467517</v>
      </c>
      <c r="C145" t="s">
        <v>130</v>
      </c>
      <c r="D145" s="2" t="s">
        <v>464</v>
      </c>
      <c r="E145" s="2" t="s">
        <v>503</v>
      </c>
      <c r="F145" s="106">
        <v>12</v>
      </c>
      <c r="G145" s="72">
        <v>2020.3</v>
      </c>
      <c r="H145" s="9">
        <v>16</v>
      </c>
      <c r="I145" s="15">
        <v>2021.7</v>
      </c>
      <c r="J145" s="6">
        <v>0</v>
      </c>
      <c r="K145" s="7">
        <v>0</v>
      </c>
      <c r="L145" s="6">
        <v>1</v>
      </c>
      <c r="M145" s="6">
        <v>0</v>
      </c>
      <c r="N145" s="6">
        <v>0</v>
      </c>
      <c r="O145" t="s">
        <v>37</v>
      </c>
      <c r="P145" s="62">
        <v>0</v>
      </c>
      <c r="Q145" s="1" t="s">
        <v>504</v>
      </c>
      <c r="R145" s="2" t="s">
        <v>299</v>
      </c>
      <c r="S145">
        <v>0</v>
      </c>
      <c r="T145">
        <v>0</v>
      </c>
      <c r="U145" s="2">
        <v>4</v>
      </c>
      <c r="V145" s="2">
        <v>20</v>
      </c>
      <c r="W145" s="2">
        <v>10</v>
      </c>
      <c r="X145" s="57">
        <v>60</v>
      </c>
      <c r="Y145" s="2">
        <v>1</v>
      </c>
      <c r="Z145">
        <v>30</v>
      </c>
      <c r="AA145">
        <v>2.5</v>
      </c>
      <c r="AB145">
        <v>0.1</v>
      </c>
      <c r="AC145" s="139">
        <f t="shared" si="35"/>
        <v>0.9460431654676259</v>
      </c>
      <c r="AD145">
        <v>1.84</v>
      </c>
      <c r="AE145">
        <v>1.88</v>
      </c>
      <c r="AF145" s="117">
        <f t="shared" si="33"/>
        <v>1.8533333333333335</v>
      </c>
      <c r="AG145">
        <v>1.86</v>
      </c>
      <c r="AH145" s="136">
        <v>0</v>
      </c>
      <c r="AI145">
        <v>1.76</v>
      </c>
      <c r="AJ145" s="136">
        <f t="shared" si="44"/>
        <v>5.0359712230215958E-2</v>
      </c>
      <c r="AK145" s="136">
        <f t="shared" si="37"/>
        <v>0.89568345323740994</v>
      </c>
      <c r="AL145" s="40">
        <v>2021.7</v>
      </c>
      <c r="AM145" s="76">
        <v>0</v>
      </c>
      <c r="AN145" s="76">
        <v>0</v>
      </c>
      <c r="AO145" s="76">
        <v>1.68</v>
      </c>
      <c r="AP145" s="76">
        <v>1.85</v>
      </c>
      <c r="AQ145" s="76">
        <v>1.88</v>
      </c>
      <c r="AR145" s="100">
        <f t="shared" si="34"/>
        <v>1.8599999999999999</v>
      </c>
      <c r="AS145" s="103">
        <f t="shared" si="38"/>
        <v>9.6774193548387122E-2</v>
      </c>
      <c r="AT145" s="142">
        <f t="shared" si="39"/>
        <v>8.0000000000000071E-2</v>
      </c>
      <c r="AU145" s="50">
        <v>2020.3</v>
      </c>
      <c r="AV145" s="2">
        <v>55</v>
      </c>
      <c r="AW145" s="62">
        <v>0</v>
      </c>
      <c r="AX145" s="90">
        <v>0</v>
      </c>
      <c r="AY145" s="2">
        <v>0</v>
      </c>
      <c r="AZ145" s="62">
        <v>0</v>
      </c>
      <c r="BA145" s="2">
        <v>0</v>
      </c>
      <c r="BB145" s="62">
        <v>0</v>
      </c>
      <c r="BC145" s="2">
        <v>6.5</v>
      </c>
      <c r="BD145" s="63">
        <v>105.6</v>
      </c>
      <c r="BE145" s="63">
        <v>3.2</v>
      </c>
      <c r="BF145" s="63">
        <v>0.05</v>
      </c>
      <c r="BG145" s="63">
        <v>12</v>
      </c>
      <c r="BH145" s="63">
        <v>24</v>
      </c>
      <c r="BI145" s="63">
        <v>40.6</v>
      </c>
      <c r="BJ145" s="63">
        <v>40.299999999999997</v>
      </c>
      <c r="BK145" s="63">
        <v>295</v>
      </c>
      <c r="BL145" s="63">
        <v>112.68</v>
      </c>
      <c r="BM145" s="63">
        <v>0.9</v>
      </c>
      <c r="BN145" s="63">
        <v>0.02</v>
      </c>
      <c r="BO145" s="63">
        <v>2.9</v>
      </c>
      <c r="BP145" s="63">
        <v>0.81</v>
      </c>
      <c r="BQ145" s="63">
        <v>1.28</v>
      </c>
      <c r="BR145" s="63">
        <v>1.3</v>
      </c>
      <c r="BS145" s="63">
        <v>0.3</v>
      </c>
      <c r="BT145" s="63">
        <v>239</v>
      </c>
      <c r="BU145" s="63">
        <v>3.06</v>
      </c>
      <c r="BV145" s="63">
        <v>1.94</v>
      </c>
      <c r="BW145" s="116">
        <f t="shared" si="40"/>
        <v>1.5773195876288661</v>
      </c>
      <c r="BX145" s="116">
        <f t="shared" si="41"/>
        <v>123.1958762886598</v>
      </c>
      <c r="BY145" s="63">
        <v>13.55</v>
      </c>
      <c r="BZ145" s="63">
        <v>16.489999999999998</v>
      </c>
      <c r="CA145" s="2">
        <v>1</v>
      </c>
      <c r="CB145" s="2">
        <v>2</v>
      </c>
      <c r="CC145" s="2">
        <v>1</v>
      </c>
      <c r="CD145" s="2">
        <v>1</v>
      </c>
      <c r="CE145" s="2">
        <v>0</v>
      </c>
      <c r="CF145" s="21">
        <v>0</v>
      </c>
      <c r="CG145" s="83">
        <v>0</v>
      </c>
      <c r="CH145" s="2">
        <v>1</v>
      </c>
      <c r="CI145" s="2">
        <v>2</v>
      </c>
      <c r="CJ145" s="2">
        <v>2</v>
      </c>
      <c r="CK145" s="40">
        <v>2021.7</v>
      </c>
      <c r="CL145" s="138">
        <v>0</v>
      </c>
      <c r="CM145" s="15">
        <v>5.92</v>
      </c>
      <c r="CN145" s="63">
        <v>129</v>
      </c>
      <c r="CO145" s="63">
        <v>3.28</v>
      </c>
      <c r="CP145" s="63">
        <v>0.09</v>
      </c>
      <c r="CQ145" s="63">
        <v>11.3</v>
      </c>
      <c r="CR145" s="63">
        <v>12</v>
      </c>
      <c r="CS145" s="63">
        <v>44.1</v>
      </c>
      <c r="CT145" s="63">
        <v>39</v>
      </c>
      <c r="CU145" s="63">
        <v>381</v>
      </c>
      <c r="CV145" s="63">
        <v>113.105</v>
      </c>
      <c r="CW145" s="63">
        <v>0.2</v>
      </c>
      <c r="CX145" s="63">
        <v>0.03</v>
      </c>
      <c r="CY145" s="63">
        <v>4.46</v>
      </c>
      <c r="CZ145" s="63">
        <v>1.23</v>
      </c>
      <c r="DA145" s="63">
        <v>1.58</v>
      </c>
      <c r="DB145" s="63">
        <v>2.62</v>
      </c>
      <c r="DC145" s="63">
        <v>0.16</v>
      </c>
      <c r="DD145" s="63">
        <v>213</v>
      </c>
      <c r="DE145" s="63">
        <v>2.4</v>
      </c>
      <c r="DF145" s="63">
        <v>2</v>
      </c>
      <c r="DG145" s="116">
        <f t="shared" si="42"/>
        <v>1.2</v>
      </c>
      <c r="DH145" s="116">
        <f t="shared" si="43"/>
        <v>106.5</v>
      </c>
      <c r="DI145" s="63">
        <v>14</v>
      </c>
      <c r="DJ145" s="63">
        <v>11.5</v>
      </c>
    </row>
    <row r="146" spans="1:114" s="18" customFormat="1" ht="17" customHeight="1">
      <c r="A146" s="2">
        <v>0</v>
      </c>
      <c r="B146" s="59">
        <v>3575595</v>
      </c>
      <c r="C146" s="63" t="s">
        <v>119</v>
      </c>
      <c r="D146" s="62" t="s">
        <v>396</v>
      </c>
      <c r="E146" s="62" t="s">
        <v>496</v>
      </c>
      <c r="F146" s="108">
        <v>12</v>
      </c>
      <c r="G146" s="72">
        <v>2020.6</v>
      </c>
      <c r="H146" s="124">
        <v>6</v>
      </c>
      <c r="I146" s="72">
        <v>2020.12</v>
      </c>
      <c r="J146" s="6">
        <v>0</v>
      </c>
      <c r="K146" s="73">
        <v>1</v>
      </c>
      <c r="L146" s="73">
        <v>0</v>
      </c>
      <c r="M146" s="6">
        <v>0</v>
      </c>
      <c r="N146" s="6">
        <v>0</v>
      </c>
      <c r="O146" s="63" t="s">
        <v>47</v>
      </c>
      <c r="P146" s="62">
        <v>0</v>
      </c>
      <c r="Q146" s="59" t="s">
        <v>373</v>
      </c>
      <c r="R146" s="62" t="s">
        <v>326</v>
      </c>
      <c r="S146">
        <v>0</v>
      </c>
      <c r="T146" s="62">
        <v>1</v>
      </c>
      <c r="U146" s="62">
        <v>3.5</v>
      </c>
      <c r="V146" s="62">
        <v>26</v>
      </c>
      <c r="W146" s="63">
        <v>7</v>
      </c>
      <c r="X146" s="62">
        <v>60</v>
      </c>
      <c r="Y146" s="62">
        <v>2</v>
      </c>
      <c r="Z146" s="63">
        <v>40</v>
      </c>
      <c r="AA146" s="63">
        <v>3</v>
      </c>
      <c r="AB146" s="63">
        <v>1.19</v>
      </c>
      <c r="AC146" s="139">
        <f t="shared" si="35"/>
        <v>0.54406130268199226</v>
      </c>
      <c r="AD146" s="63">
        <v>2.54</v>
      </c>
      <c r="AE146" s="63">
        <v>2.75</v>
      </c>
      <c r="AF146" s="117">
        <f t="shared" si="33"/>
        <v>2.61</v>
      </c>
      <c r="AG146" s="63">
        <v>1.58</v>
      </c>
      <c r="AH146" s="136">
        <f>1-(AG146/AF146)</f>
        <v>0.3946360153256705</v>
      </c>
      <c r="AI146" s="63">
        <v>1.84</v>
      </c>
      <c r="AJ146" s="136">
        <f t="shared" si="44"/>
        <v>0.29501915708812254</v>
      </c>
      <c r="AK146" s="136">
        <f t="shared" si="37"/>
        <v>0.24904214559386972</v>
      </c>
      <c r="AL146" s="75">
        <v>2020.12</v>
      </c>
      <c r="AM146" s="76">
        <v>0</v>
      </c>
      <c r="AN146" s="76">
        <v>0</v>
      </c>
      <c r="AO146" s="66">
        <v>2.21</v>
      </c>
      <c r="AP146" s="66">
        <v>3.03</v>
      </c>
      <c r="AQ146" s="66">
        <v>3.12</v>
      </c>
      <c r="AR146" s="100">
        <f t="shared" si="34"/>
        <v>3.06</v>
      </c>
      <c r="AS146" s="103">
        <f t="shared" si="38"/>
        <v>0.27777777777777779</v>
      </c>
      <c r="AT146" s="142">
        <v>0</v>
      </c>
      <c r="AU146" s="74">
        <v>2020.6</v>
      </c>
      <c r="AV146" s="62">
        <v>60</v>
      </c>
      <c r="AW146" s="62">
        <v>0</v>
      </c>
      <c r="AX146" s="90">
        <v>0</v>
      </c>
      <c r="AY146" s="2">
        <v>0</v>
      </c>
      <c r="AZ146" s="62">
        <v>0</v>
      </c>
      <c r="BA146" s="2">
        <v>0</v>
      </c>
      <c r="BB146" s="62">
        <v>0</v>
      </c>
      <c r="BC146" s="62">
        <v>5</v>
      </c>
      <c r="BD146" s="63">
        <v>278</v>
      </c>
      <c r="BE146" s="63">
        <v>2.36</v>
      </c>
      <c r="BF146" s="63">
        <v>0.19</v>
      </c>
      <c r="BG146" s="63">
        <v>12.4</v>
      </c>
      <c r="BH146" s="63">
        <v>20</v>
      </c>
      <c r="BI146" s="63">
        <v>42.4</v>
      </c>
      <c r="BJ146" s="63">
        <v>70</v>
      </c>
      <c r="BK146" s="63">
        <v>277</v>
      </c>
      <c r="BL146" s="63">
        <v>81.391000000000005</v>
      </c>
      <c r="BM146" s="63">
        <v>0.9</v>
      </c>
      <c r="BN146" s="63">
        <v>0.02</v>
      </c>
      <c r="BO146" s="63">
        <v>2.88</v>
      </c>
      <c r="BP146" s="63">
        <v>0.49</v>
      </c>
      <c r="BQ146" s="63">
        <v>1.31</v>
      </c>
      <c r="BR146" s="63">
        <v>1.51</v>
      </c>
      <c r="BS146" s="63">
        <v>0.03</v>
      </c>
      <c r="BT146" s="63">
        <v>166</v>
      </c>
      <c r="BU146" s="63">
        <v>1.63</v>
      </c>
      <c r="BV146" s="63">
        <v>1.48</v>
      </c>
      <c r="BW146" s="116">
        <f t="shared" si="40"/>
        <v>1.1013513513513513</v>
      </c>
      <c r="BX146" s="116">
        <f t="shared" si="41"/>
        <v>112.16216216216216</v>
      </c>
      <c r="BY146" s="63">
        <v>11.9</v>
      </c>
      <c r="BZ146" s="63">
        <v>16.2</v>
      </c>
      <c r="CA146" s="62">
        <v>1</v>
      </c>
      <c r="CB146" s="62">
        <v>1</v>
      </c>
      <c r="CC146" s="62">
        <v>2</v>
      </c>
      <c r="CD146" s="62">
        <v>1</v>
      </c>
      <c r="CE146" s="2">
        <v>0</v>
      </c>
      <c r="CF146" s="21">
        <v>0</v>
      </c>
      <c r="CG146" s="83">
        <v>0</v>
      </c>
      <c r="CH146" s="62">
        <v>1</v>
      </c>
      <c r="CI146" s="62">
        <v>2</v>
      </c>
      <c r="CJ146" s="62">
        <v>2</v>
      </c>
      <c r="CK146" s="75">
        <v>2020.12</v>
      </c>
      <c r="CL146" s="138">
        <v>0</v>
      </c>
      <c r="CM146" s="72">
        <v>5.5</v>
      </c>
      <c r="CN146" s="63">
        <v>870</v>
      </c>
      <c r="CO146" s="63">
        <v>2.25</v>
      </c>
      <c r="CP146" s="63">
        <v>7.0000000000000007E-2</v>
      </c>
      <c r="CQ146" s="63">
        <v>10.7</v>
      </c>
      <c r="CR146" s="63">
        <v>19</v>
      </c>
      <c r="CS146" s="63">
        <v>36.4</v>
      </c>
      <c r="CT146" s="63">
        <v>67</v>
      </c>
      <c r="CU146" s="63">
        <v>221</v>
      </c>
      <c r="CV146" s="63">
        <v>85.216999999999999</v>
      </c>
      <c r="CW146" s="63">
        <v>0.11</v>
      </c>
      <c r="CX146" s="63">
        <v>0.03</v>
      </c>
      <c r="CY146" s="63">
        <v>2.89</v>
      </c>
      <c r="CZ146" s="63">
        <v>0.43</v>
      </c>
      <c r="DA146" s="63">
        <v>1.1399999999999999</v>
      </c>
      <c r="DB146" s="63">
        <v>1.64</v>
      </c>
      <c r="DC146" s="63">
        <v>3.5000000000000003E-2</v>
      </c>
      <c r="DD146" s="63">
        <v>168</v>
      </c>
      <c r="DE146" s="63">
        <v>1.25</v>
      </c>
      <c r="DF146" s="63">
        <v>1.56</v>
      </c>
      <c r="DG146" s="116">
        <f t="shared" si="42"/>
        <v>0.80128205128205121</v>
      </c>
      <c r="DH146" s="116">
        <f t="shared" si="43"/>
        <v>107.69230769230769</v>
      </c>
      <c r="DI146" s="63">
        <v>12.6</v>
      </c>
      <c r="DJ146" s="63">
        <v>16.100000000000001</v>
      </c>
    </row>
    <row r="147" spans="1:114" s="18" customFormat="1">
      <c r="A147" s="2">
        <v>0</v>
      </c>
      <c r="B147" s="59">
        <v>3052611</v>
      </c>
      <c r="C147" s="59" t="s">
        <v>202</v>
      </c>
      <c r="D147" s="62" t="s">
        <v>419</v>
      </c>
      <c r="E147" s="62" t="s">
        <v>548</v>
      </c>
      <c r="F147" s="108">
        <v>11</v>
      </c>
      <c r="G147" s="72" t="s">
        <v>203</v>
      </c>
      <c r="H147" s="124">
        <v>11</v>
      </c>
      <c r="I147" s="72">
        <v>2020.1</v>
      </c>
      <c r="J147" s="6">
        <v>0</v>
      </c>
      <c r="K147" s="61">
        <v>1</v>
      </c>
      <c r="L147" s="73">
        <v>0</v>
      </c>
      <c r="M147" s="6">
        <v>0</v>
      </c>
      <c r="N147" s="6">
        <v>0</v>
      </c>
      <c r="O147" s="59" t="s">
        <v>47</v>
      </c>
      <c r="P147" s="62">
        <v>0</v>
      </c>
      <c r="Q147" s="59" t="s">
        <v>299</v>
      </c>
      <c r="R147" s="62" t="s">
        <v>305</v>
      </c>
      <c r="S147" s="62">
        <v>1</v>
      </c>
      <c r="T147">
        <v>0</v>
      </c>
      <c r="U147" s="62">
        <v>3.5</v>
      </c>
      <c r="V147" s="62">
        <v>25</v>
      </c>
      <c r="W147" s="63">
        <v>12</v>
      </c>
      <c r="X147" s="63">
        <v>60</v>
      </c>
      <c r="Y147" s="62">
        <v>2</v>
      </c>
      <c r="Z147" s="63">
        <v>32</v>
      </c>
      <c r="AA147" s="63">
        <v>3.25</v>
      </c>
      <c r="AB147" s="63">
        <v>1.84</v>
      </c>
      <c r="AC147" s="139">
        <f t="shared" si="35"/>
        <v>0.52166377816291165</v>
      </c>
      <c r="AD147" s="63">
        <v>4.3</v>
      </c>
      <c r="AE147" s="63">
        <v>2.94</v>
      </c>
      <c r="AF147" s="117">
        <f t="shared" si="33"/>
        <v>3.8466666666666667</v>
      </c>
      <c r="AG147" s="63">
        <v>2.29</v>
      </c>
      <c r="AH147" s="136">
        <f>1-(AG147/AF147)</f>
        <v>0.40467937608318894</v>
      </c>
      <c r="AI147" s="63">
        <v>2.2999999999999998</v>
      </c>
      <c r="AJ147" s="136">
        <f t="shared" si="44"/>
        <v>0.40207972270363956</v>
      </c>
      <c r="AK147" s="136">
        <f t="shared" si="37"/>
        <v>0.11958405545927209</v>
      </c>
      <c r="AL147" s="75">
        <v>2020.1</v>
      </c>
      <c r="AM147" s="76">
        <v>0</v>
      </c>
      <c r="AN147" s="76">
        <v>0</v>
      </c>
      <c r="AO147" s="66">
        <v>2.5299999999999998</v>
      </c>
      <c r="AP147" s="66">
        <v>3.97</v>
      </c>
      <c r="AQ147" s="66">
        <v>2.86</v>
      </c>
      <c r="AR147" s="100">
        <f t="shared" si="34"/>
        <v>3.6</v>
      </c>
      <c r="AS147" s="103">
        <f t="shared" si="38"/>
        <v>0.29722222222222228</v>
      </c>
      <c r="AT147" s="142">
        <v>0</v>
      </c>
      <c r="AU147" s="74" t="s">
        <v>203</v>
      </c>
      <c r="AV147" s="62">
        <v>64</v>
      </c>
      <c r="AW147" s="62">
        <v>0</v>
      </c>
      <c r="AX147" s="90">
        <v>0</v>
      </c>
      <c r="AY147" s="2">
        <v>0</v>
      </c>
      <c r="AZ147" s="62">
        <v>0</v>
      </c>
      <c r="BA147" s="2">
        <v>0</v>
      </c>
      <c r="BB147" s="62">
        <v>0</v>
      </c>
      <c r="BC147" s="62">
        <v>8.14</v>
      </c>
      <c r="BD147" s="63">
        <v>86.28</v>
      </c>
      <c r="BE147" s="63">
        <v>2.81</v>
      </c>
      <c r="BF147" s="63">
        <v>0.01</v>
      </c>
      <c r="BG147" s="63">
        <v>10.199999999999999</v>
      </c>
      <c r="BH147" s="63">
        <v>19</v>
      </c>
      <c r="BI147" s="63">
        <v>39.799999999999997</v>
      </c>
      <c r="BJ147" s="63">
        <v>53.6</v>
      </c>
      <c r="BK147" s="63">
        <v>173</v>
      </c>
      <c r="BL147" s="63">
        <v>96.3</v>
      </c>
      <c r="BM147" s="63">
        <v>1.4</v>
      </c>
      <c r="BN147" s="63">
        <v>0.03</v>
      </c>
      <c r="BO147" s="63">
        <v>3.1</v>
      </c>
      <c r="BP147" s="63">
        <v>1.1200000000000001</v>
      </c>
      <c r="BQ147" s="63">
        <v>0.93</v>
      </c>
      <c r="BR147" s="63">
        <v>1.77</v>
      </c>
      <c r="BS147" s="63">
        <v>0.2</v>
      </c>
      <c r="BT147" s="63">
        <v>203</v>
      </c>
      <c r="BU147" s="63">
        <v>3.46</v>
      </c>
      <c r="BV147" s="63">
        <v>1.6</v>
      </c>
      <c r="BW147" s="116">
        <f t="shared" si="40"/>
        <v>2.1624999999999996</v>
      </c>
      <c r="BX147" s="116">
        <f t="shared" si="41"/>
        <v>126.875</v>
      </c>
      <c r="BY147" s="63">
        <v>13.16</v>
      </c>
      <c r="BZ147" s="63">
        <v>15.76</v>
      </c>
      <c r="CA147" s="62">
        <v>1</v>
      </c>
      <c r="CB147" s="62">
        <v>1</v>
      </c>
      <c r="CC147" s="62">
        <v>2</v>
      </c>
      <c r="CD147" s="62">
        <v>1</v>
      </c>
      <c r="CE147" s="2">
        <v>0</v>
      </c>
      <c r="CF147" s="21">
        <v>0</v>
      </c>
      <c r="CG147" s="83">
        <v>0</v>
      </c>
      <c r="CH147" s="62">
        <v>1</v>
      </c>
      <c r="CI147" s="62">
        <v>2</v>
      </c>
      <c r="CJ147" s="62">
        <v>2</v>
      </c>
      <c r="CK147" s="75">
        <v>2020.1</v>
      </c>
      <c r="CL147" s="138">
        <v>0</v>
      </c>
      <c r="CM147" s="72">
        <v>7.1</v>
      </c>
      <c r="CN147" s="63">
        <v>121</v>
      </c>
      <c r="CO147" s="63">
        <v>2.91</v>
      </c>
      <c r="CP147" s="63">
        <v>0.1</v>
      </c>
      <c r="CQ147" s="63">
        <v>6.47</v>
      </c>
      <c r="CR147" s="63">
        <v>31</v>
      </c>
      <c r="CS147" s="63">
        <v>36.4</v>
      </c>
      <c r="CT147" s="63">
        <v>56.6</v>
      </c>
      <c r="CU147" s="63">
        <v>174</v>
      </c>
      <c r="CV147" s="63">
        <v>93.93</v>
      </c>
      <c r="CW147" s="63">
        <v>0.9</v>
      </c>
      <c r="CX147" s="63">
        <v>0.02</v>
      </c>
      <c r="CY147" s="63">
        <v>3.07</v>
      </c>
      <c r="CZ147" s="63">
        <v>0.89</v>
      </c>
      <c r="DA147" s="63">
        <v>1.03</v>
      </c>
      <c r="DB147" s="63">
        <v>1.72</v>
      </c>
      <c r="DC147" s="63">
        <v>0.05</v>
      </c>
      <c r="DD147" s="63">
        <v>213</v>
      </c>
      <c r="DE147" s="63">
        <v>2.82</v>
      </c>
      <c r="DF147" s="63">
        <v>1.9</v>
      </c>
      <c r="DG147" s="116">
        <f t="shared" si="42"/>
        <v>1.4842105263157894</v>
      </c>
      <c r="DH147" s="116">
        <f t="shared" si="43"/>
        <v>112.10526315789474</v>
      </c>
      <c r="DI147" s="63">
        <v>13.7</v>
      </c>
      <c r="DJ147" s="63">
        <v>16.3</v>
      </c>
    </row>
    <row r="148" spans="1:114" s="18" customFormat="1">
      <c r="A148" s="2">
        <v>0</v>
      </c>
      <c r="B148" s="59">
        <v>2582580</v>
      </c>
      <c r="C148" s="60" t="s">
        <v>140</v>
      </c>
      <c r="D148" s="62" t="s">
        <v>292</v>
      </c>
      <c r="E148" s="62" t="s">
        <v>293</v>
      </c>
      <c r="F148" s="112">
        <v>24</v>
      </c>
      <c r="G148" s="71" t="s">
        <v>310</v>
      </c>
      <c r="H148" s="121">
        <v>9</v>
      </c>
      <c r="I148" s="71" t="s">
        <v>141</v>
      </c>
      <c r="J148" s="61">
        <v>1</v>
      </c>
      <c r="K148" s="73">
        <v>1</v>
      </c>
      <c r="L148" s="73">
        <v>0</v>
      </c>
      <c r="M148" s="6">
        <v>0</v>
      </c>
      <c r="N148" s="6">
        <v>0</v>
      </c>
      <c r="O148" s="82" t="s">
        <v>93</v>
      </c>
      <c r="P148" s="62">
        <v>0</v>
      </c>
      <c r="Q148" s="59" t="s">
        <v>318</v>
      </c>
      <c r="R148" s="63" t="s">
        <v>298</v>
      </c>
      <c r="S148" s="62">
        <v>1</v>
      </c>
      <c r="T148">
        <v>0</v>
      </c>
      <c r="U148" s="63">
        <v>3</v>
      </c>
      <c r="V148" s="63">
        <v>30</v>
      </c>
      <c r="W148" s="63">
        <v>10</v>
      </c>
      <c r="X148" s="62">
        <v>60</v>
      </c>
      <c r="Y148" s="62">
        <v>3</v>
      </c>
      <c r="Z148" s="63">
        <v>81</v>
      </c>
      <c r="AA148" s="62">
        <v>2.67</v>
      </c>
      <c r="AB148" s="63">
        <v>0</v>
      </c>
      <c r="AC148" s="139">
        <f t="shared" si="35"/>
        <v>1</v>
      </c>
      <c r="AD148" s="63">
        <v>1.77</v>
      </c>
      <c r="AE148" s="63">
        <v>1.71</v>
      </c>
      <c r="AF148" s="117">
        <f t="shared" si="33"/>
        <v>1.75</v>
      </c>
      <c r="AG148" s="63">
        <v>0.85</v>
      </c>
      <c r="AH148" s="136">
        <f>1-(AG148/AF148)</f>
        <v>0.51428571428571423</v>
      </c>
      <c r="AI148" s="63">
        <v>1.35</v>
      </c>
      <c r="AJ148" s="136">
        <f t="shared" si="44"/>
        <v>0.22857142857142854</v>
      </c>
      <c r="AK148" s="136">
        <f t="shared" si="37"/>
        <v>0.77142857142857146</v>
      </c>
      <c r="AL148" s="85" t="s">
        <v>141</v>
      </c>
      <c r="AM148" s="76">
        <v>0</v>
      </c>
      <c r="AN148" s="76">
        <v>0</v>
      </c>
      <c r="AO148" s="66">
        <v>1.36</v>
      </c>
      <c r="AP148" s="66">
        <v>1.9</v>
      </c>
      <c r="AQ148" s="66">
        <v>1.87</v>
      </c>
      <c r="AR148" s="100">
        <f t="shared" si="34"/>
        <v>1.8900000000000001</v>
      </c>
      <c r="AS148" s="103">
        <f t="shared" si="38"/>
        <v>0.28042328042328046</v>
      </c>
      <c r="AT148" s="142">
        <v>0</v>
      </c>
      <c r="AU148" s="84" t="s">
        <v>310</v>
      </c>
      <c r="AV148" s="62">
        <v>78</v>
      </c>
      <c r="AW148" s="62">
        <v>0</v>
      </c>
      <c r="AX148" s="90">
        <v>0</v>
      </c>
      <c r="AY148" s="62">
        <v>1</v>
      </c>
      <c r="AZ148" s="62">
        <v>0</v>
      </c>
      <c r="BA148" s="2">
        <v>0</v>
      </c>
      <c r="BB148" s="62">
        <v>0</v>
      </c>
      <c r="BC148" s="62">
        <v>6.4</v>
      </c>
      <c r="BD148" s="62">
        <v>14647</v>
      </c>
      <c r="BE148" s="62">
        <v>2.9</v>
      </c>
      <c r="BF148" s="62">
        <v>0.12</v>
      </c>
      <c r="BG148" s="62">
        <v>7.43</v>
      </c>
      <c r="BH148" s="62">
        <v>15</v>
      </c>
      <c r="BI148" s="62">
        <v>39.9</v>
      </c>
      <c r="BJ148" s="62">
        <v>89</v>
      </c>
      <c r="BK148" s="62">
        <v>306</v>
      </c>
      <c r="BL148" s="62">
        <v>71.180000000000007</v>
      </c>
      <c r="BM148" s="62">
        <v>0.8</v>
      </c>
      <c r="BN148" s="62">
        <v>0.02</v>
      </c>
      <c r="BO148" s="62">
        <v>2.98</v>
      </c>
      <c r="BP148" s="62">
        <v>0.83</v>
      </c>
      <c r="BQ148" s="62">
        <v>1.29</v>
      </c>
      <c r="BR148" s="62">
        <v>1.52</v>
      </c>
      <c r="BS148" s="62">
        <v>8.2000000000000003E-2</v>
      </c>
      <c r="BT148" s="62">
        <v>216</v>
      </c>
      <c r="BU148" s="62">
        <v>2.64</v>
      </c>
      <c r="BV148" s="62">
        <v>1.59</v>
      </c>
      <c r="BW148" s="116">
        <f t="shared" si="40"/>
        <v>1.6603773584905661</v>
      </c>
      <c r="BX148" s="116">
        <f t="shared" si="41"/>
        <v>135.84905660377359</v>
      </c>
      <c r="BY148" s="62">
        <v>13.6</v>
      </c>
      <c r="BZ148" s="62">
        <v>16.5</v>
      </c>
      <c r="CA148" s="62">
        <v>1</v>
      </c>
      <c r="CB148" s="62">
        <v>1</v>
      </c>
      <c r="CC148" s="62">
        <v>2</v>
      </c>
      <c r="CD148" s="62">
        <v>0</v>
      </c>
      <c r="CE148" s="62">
        <v>1</v>
      </c>
      <c r="CF148" s="21">
        <v>0</v>
      </c>
      <c r="CG148" s="83">
        <v>0</v>
      </c>
      <c r="CH148" s="62">
        <v>1</v>
      </c>
      <c r="CI148" s="62">
        <v>2</v>
      </c>
      <c r="CJ148" s="62">
        <v>2</v>
      </c>
      <c r="CK148" s="85" t="s">
        <v>141</v>
      </c>
      <c r="CL148" s="138">
        <v>0</v>
      </c>
      <c r="CM148" s="71">
        <v>6</v>
      </c>
      <c r="CN148" s="63">
        <v>347.83</v>
      </c>
      <c r="CO148" s="71">
        <v>2.66</v>
      </c>
      <c r="CP148" s="71">
        <v>0.11</v>
      </c>
      <c r="CQ148" s="71">
        <v>8.8699999999999992</v>
      </c>
      <c r="CR148" s="71">
        <v>15</v>
      </c>
      <c r="CS148" s="71">
        <v>37.9</v>
      </c>
      <c r="CT148" s="63">
        <v>79.599999999999994</v>
      </c>
      <c r="CU148" s="63">
        <v>303</v>
      </c>
      <c r="CV148" s="63">
        <v>80.900000000000006</v>
      </c>
      <c r="CW148" s="63">
        <v>0.8</v>
      </c>
      <c r="CX148" s="63">
        <v>0.02</v>
      </c>
      <c r="CY148" s="63">
        <v>2.7</v>
      </c>
      <c r="CZ148" s="63">
        <v>1.07</v>
      </c>
      <c r="DA148" s="63">
        <v>1.01</v>
      </c>
      <c r="DB148" s="63">
        <v>1.62</v>
      </c>
      <c r="DC148" s="63">
        <v>0.2</v>
      </c>
      <c r="DD148" s="63">
        <v>184</v>
      </c>
      <c r="DE148" s="63">
        <v>2.72</v>
      </c>
      <c r="DF148" s="63">
        <v>1.33</v>
      </c>
      <c r="DG148" s="116">
        <f t="shared" si="42"/>
        <v>2.0451127819548871</v>
      </c>
      <c r="DH148" s="116">
        <f t="shared" si="43"/>
        <v>138.34586466165413</v>
      </c>
      <c r="DI148" s="63">
        <v>13.8</v>
      </c>
      <c r="DJ148" s="63">
        <v>16.5</v>
      </c>
    </row>
  </sheetData>
  <phoneticPr fontId="2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user</dc:creator>
  <cp:lastModifiedBy>office user</cp:lastModifiedBy>
  <dcterms:created xsi:type="dcterms:W3CDTF">2022-10-04T15:49:51Z</dcterms:created>
  <dcterms:modified xsi:type="dcterms:W3CDTF">2023-01-05T10:51:24Z</dcterms:modified>
</cp:coreProperties>
</file>