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呆毛的 小仙女\Desktop\"/>
    </mc:Choice>
  </mc:AlternateContent>
  <xr:revisionPtr revIDLastSave="0" documentId="13_ncr:1_{C8B8419B-DB66-472C-9783-B6EF08BE5A9C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71" i="1" l="1"/>
  <c r="X171" i="1"/>
  <c r="L171" i="1"/>
  <c r="U171" i="1" s="1"/>
  <c r="K171" i="1"/>
  <c r="X170" i="1"/>
  <c r="L170" i="1"/>
  <c r="U170" i="1" s="1"/>
  <c r="K170" i="1"/>
  <c r="Y169" i="1"/>
  <c r="X169" i="1"/>
  <c r="L169" i="1"/>
  <c r="U169" i="1" s="1"/>
  <c r="K169" i="1"/>
  <c r="Y168" i="1"/>
  <c r="X168" i="1"/>
  <c r="L168" i="1"/>
  <c r="U168" i="1" s="1"/>
  <c r="K168" i="1"/>
  <c r="Y167" i="1"/>
  <c r="X167" i="1"/>
  <c r="L167" i="1"/>
  <c r="U167" i="1" s="1"/>
  <c r="K167" i="1"/>
  <c r="Y166" i="1"/>
  <c r="X166" i="1"/>
  <c r="L166" i="1"/>
  <c r="U166" i="1" s="1"/>
  <c r="K166" i="1"/>
  <c r="Y165" i="1"/>
  <c r="X165" i="1"/>
  <c r="L165" i="1"/>
  <c r="U165" i="1" s="1"/>
  <c r="K165" i="1"/>
  <c r="Y164" i="1"/>
  <c r="X164" i="1"/>
  <c r="L164" i="1"/>
  <c r="U164" i="1" s="1"/>
  <c r="K164" i="1"/>
  <c r="X163" i="1"/>
  <c r="L163" i="1"/>
  <c r="U163" i="1" s="1"/>
  <c r="K163" i="1"/>
  <c r="Y162" i="1"/>
  <c r="X162" i="1"/>
  <c r="L162" i="1"/>
  <c r="U162" i="1" s="1"/>
  <c r="K162" i="1"/>
  <c r="Y161" i="1"/>
  <c r="X161" i="1"/>
  <c r="L161" i="1"/>
  <c r="U161" i="1" s="1"/>
  <c r="K161" i="1"/>
  <c r="Y160" i="1"/>
  <c r="X160" i="1"/>
  <c r="L160" i="1"/>
  <c r="U160" i="1" s="1"/>
  <c r="K160" i="1"/>
  <c r="X159" i="1"/>
  <c r="L159" i="1"/>
  <c r="U159" i="1" s="1"/>
  <c r="K159" i="1"/>
  <c r="Y158" i="1"/>
  <c r="X158" i="1"/>
  <c r="L158" i="1"/>
  <c r="U158" i="1" s="1"/>
  <c r="K158" i="1"/>
  <c r="Y157" i="1"/>
  <c r="X157" i="1"/>
  <c r="L157" i="1"/>
  <c r="U157" i="1" s="1"/>
  <c r="K157" i="1"/>
  <c r="Y156" i="1"/>
  <c r="X156" i="1"/>
  <c r="L156" i="1"/>
  <c r="U156" i="1" s="1"/>
  <c r="K156" i="1"/>
  <c r="X155" i="1"/>
  <c r="L155" i="1"/>
  <c r="U155" i="1" s="1"/>
  <c r="K155" i="1"/>
  <c r="Y154" i="1"/>
  <c r="X154" i="1"/>
  <c r="L154" i="1"/>
  <c r="U154" i="1" s="1"/>
  <c r="K154" i="1"/>
  <c r="Y153" i="1"/>
  <c r="X153" i="1"/>
  <c r="L153" i="1"/>
  <c r="U153" i="1" s="1"/>
  <c r="K153" i="1"/>
  <c r="X152" i="1"/>
  <c r="L152" i="1"/>
  <c r="U152" i="1" s="1"/>
  <c r="K152" i="1"/>
  <c r="Y151" i="1"/>
  <c r="X151" i="1"/>
  <c r="L151" i="1"/>
  <c r="U151" i="1" s="1"/>
  <c r="K151" i="1"/>
  <c r="X150" i="1"/>
  <c r="L150" i="1"/>
  <c r="U150" i="1" s="1"/>
  <c r="K150" i="1"/>
  <c r="Y149" i="1"/>
  <c r="X149" i="1"/>
  <c r="L149" i="1"/>
  <c r="U149" i="1" s="1"/>
  <c r="K149" i="1"/>
  <c r="Y148" i="1"/>
  <c r="X148" i="1"/>
  <c r="L148" i="1"/>
  <c r="U148" i="1" s="1"/>
  <c r="K148" i="1"/>
  <c r="Y147" i="1"/>
  <c r="X147" i="1"/>
  <c r="L147" i="1"/>
  <c r="U147" i="1" s="1"/>
  <c r="K147" i="1"/>
  <c r="Y146" i="1"/>
  <c r="X146" i="1"/>
  <c r="L146" i="1"/>
  <c r="U146" i="1" s="1"/>
  <c r="K146" i="1"/>
  <c r="Y145" i="1"/>
  <c r="X145" i="1"/>
  <c r="L145" i="1"/>
  <c r="U145" i="1" s="1"/>
  <c r="K145" i="1"/>
  <c r="Y144" i="1"/>
  <c r="X144" i="1"/>
  <c r="L144" i="1"/>
  <c r="U144" i="1" s="1"/>
  <c r="K144" i="1"/>
  <c r="Y143" i="1"/>
  <c r="X143" i="1"/>
  <c r="L143" i="1"/>
  <c r="U143" i="1" s="1"/>
  <c r="K143" i="1"/>
  <c r="X142" i="1"/>
  <c r="L142" i="1"/>
  <c r="U142" i="1" s="1"/>
  <c r="K142" i="1"/>
  <c r="Y141" i="1"/>
  <c r="X141" i="1"/>
  <c r="L141" i="1"/>
  <c r="U141" i="1" s="1"/>
  <c r="K141" i="1"/>
  <c r="Y140" i="1"/>
  <c r="X140" i="1"/>
  <c r="L140" i="1"/>
  <c r="U140" i="1" s="1"/>
  <c r="K140" i="1"/>
  <c r="Y139" i="1"/>
  <c r="X139" i="1"/>
  <c r="L139" i="1"/>
  <c r="U139" i="1" s="1"/>
  <c r="K139" i="1"/>
  <c r="Y138" i="1"/>
  <c r="X138" i="1"/>
  <c r="L138" i="1"/>
  <c r="U138" i="1" s="1"/>
  <c r="K138" i="1"/>
  <c r="Y137" i="1"/>
  <c r="X137" i="1"/>
  <c r="L137" i="1"/>
  <c r="U137" i="1" s="1"/>
  <c r="K137" i="1"/>
  <c r="Y136" i="1"/>
  <c r="X136" i="1"/>
  <c r="L136" i="1"/>
  <c r="U136" i="1" s="1"/>
  <c r="K136" i="1"/>
  <c r="Y135" i="1"/>
  <c r="X135" i="1"/>
  <c r="L135" i="1"/>
  <c r="U135" i="1" s="1"/>
  <c r="K135" i="1"/>
  <c r="Y134" i="1"/>
  <c r="X134" i="1"/>
  <c r="L134" i="1"/>
  <c r="U134" i="1" s="1"/>
  <c r="K134" i="1"/>
  <c r="Y133" i="1"/>
  <c r="X133" i="1"/>
  <c r="L133" i="1"/>
  <c r="U133" i="1" s="1"/>
  <c r="K133" i="1"/>
  <c r="Y132" i="1"/>
  <c r="X132" i="1"/>
  <c r="L132" i="1"/>
  <c r="U132" i="1" s="1"/>
  <c r="K132" i="1"/>
  <c r="Y131" i="1"/>
  <c r="X131" i="1"/>
  <c r="L131" i="1"/>
  <c r="U131" i="1" s="1"/>
  <c r="K131" i="1"/>
  <c r="Y130" i="1"/>
  <c r="X130" i="1"/>
  <c r="L130" i="1"/>
  <c r="U130" i="1" s="1"/>
  <c r="K130" i="1"/>
  <c r="Y129" i="1"/>
  <c r="X129" i="1"/>
  <c r="L129" i="1"/>
  <c r="U129" i="1" s="1"/>
  <c r="K129" i="1"/>
  <c r="Y128" i="1"/>
  <c r="X128" i="1"/>
  <c r="L128" i="1"/>
  <c r="U128" i="1" s="1"/>
  <c r="K128" i="1"/>
  <c r="Y127" i="1"/>
  <c r="X127" i="1"/>
  <c r="L127" i="1"/>
  <c r="U127" i="1" s="1"/>
  <c r="K127" i="1"/>
  <c r="Y126" i="1"/>
  <c r="X126" i="1"/>
  <c r="L126" i="1"/>
  <c r="U126" i="1" s="1"/>
  <c r="K126" i="1"/>
  <c r="Y125" i="1"/>
  <c r="X125" i="1"/>
  <c r="L125" i="1"/>
  <c r="U125" i="1" s="1"/>
  <c r="K125" i="1"/>
  <c r="X124" i="1"/>
  <c r="L124" i="1"/>
  <c r="U124" i="1" s="1"/>
  <c r="K124" i="1"/>
  <c r="Y123" i="1"/>
  <c r="X123" i="1"/>
  <c r="L123" i="1"/>
  <c r="U123" i="1" s="1"/>
  <c r="K123" i="1"/>
  <c r="Y122" i="1"/>
  <c r="X122" i="1"/>
  <c r="L122" i="1"/>
  <c r="U122" i="1" s="1"/>
  <c r="K122" i="1"/>
  <c r="Y121" i="1"/>
  <c r="X121" i="1"/>
  <c r="L121" i="1"/>
  <c r="U121" i="1" s="1"/>
  <c r="K121" i="1"/>
  <c r="Y120" i="1"/>
  <c r="X120" i="1"/>
  <c r="L120" i="1"/>
  <c r="U120" i="1" s="1"/>
  <c r="K120" i="1"/>
  <c r="Y119" i="1"/>
  <c r="X119" i="1"/>
  <c r="L119" i="1"/>
  <c r="U119" i="1" s="1"/>
  <c r="K119" i="1"/>
  <c r="Y118" i="1"/>
  <c r="X118" i="1"/>
  <c r="L118" i="1"/>
  <c r="U118" i="1" s="1"/>
  <c r="K118" i="1"/>
  <c r="X117" i="1"/>
  <c r="L117" i="1"/>
  <c r="U117" i="1" s="1"/>
  <c r="K117" i="1"/>
  <c r="X116" i="1"/>
  <c r="L116" i="1"/>
  <c r="U116" i="1" s="1"/>
  <c r="K116" i="1"/>
  <c r="Y115" i="1"/>
  <c r="X115" i="1"/>
  <c r="L115" i="1"/>
  <c r="U115" i="1" s="1"/>
  <c r="K115" i="1"/>
  <c r="Y114" i="1"/>
  <c r="X114" i="1"/>
  <c r="L114" i="1"/>
  <c r="U114" i="1" s="1"/>
  <c r="K114" i="1"/>
  <c r="Y113" i="1"/>
  <c r="X113" i="1"/>
  <c r="L113" i="1"/>
  <c r="U113" i="1" s="1"/>
  <c r="K113" i="1"/>
  <c r="Y112" i="1"/>
  <c r="X112" i="1"/>
  <c r="L112" i="1"/>
  <c r="U112" i="1" s="1"/>
  <c r="K112" i="1"/>
  <c r="Y111" i="1"/>
  <c r="X111" i="1"/>
  <c r="L111" i="1"/>
  <c r="U111" i="1" s="1"/>
  <c r="K111" i="1"/>
  <c r="X110" i="1"/>
  <c r="L110" i="1"/>
  <c r="U110" i="1" s="1"/>
  <c r="K110" i="1"/>
  <c r="Y109" i="1"/>
  <c r="X109" i="1"/>
  <c r="L109" i="1"/>
  <c r="U109" i="1" s="1"/>
  <c r="K109" i="1"/>
  <c r="X108" i="1"/>
  <c r="L108" i="1"/>
  <c r="U108" i="1" s="1"/>
  <c r="K108" i="1"/>
  <c r="Y107" i="1"/>
  <c r="X107" i="1"/>
  <c r="L107" i="1"/>
  <c r="U107" i="1" s="1"/>
  <c r="K107" i="1"/>
  <c r="Y106" i="1"/>
  <c r="X106" i="1"/>
  <c r="L106" i="1"/>
  <c r="U106" i="1" s="1"/>
  <c r="K106" i="1"/>
  <c r="Y105" i="1"/>
  <c r="X105" i="1"/>
  <c r="L105" i="1"/>
  <c r="U105" i="1" s="1"/>
  <c r="K105" i="1"/>
  <c r="Y104" i="1"/>
  <c r="X104" i="1"/>
  <c r="L104" i="1"/>
  <c r="U104" i="1" s="1"/>
  <c r="K104" i="1"/>
  <c r="Y103" i="1"/>
  <c r="X103" i="1"/>
  <c r="L103" i="1"/>
  <c r="U103" i="1" s="1"/>
  <c r="K103" i="1"/>
  <c r="Y102" i="1"/>
  <c r="X102" i="1"/>
  <c r="L102" i="1"/>
  <c r="U102" i="1" s="1"/>
  <c r="K102" i="1"/>
  <c r="Y101" i="1"/>
  <c r="X101" i="1"/>
  <c r="L101" i="1"/>
  <c r="U101" i="1" s="1"/>
  <c r="K101" i="1"/>
  <c r="Y100" i="1"/>
  <c r="X100" i="1"/>
  <c r="L100" i="1"/>
  <c r="U100" i="1" s="1"/>
  <c r="K100" i="1"/>
  <c r="Y99" i="1"/>
  <c r="X99" i="1"/>
  <c r="L99" i="1"/>
  <c r="U99" i="1" s="1"/>
  <c r="K99" i="1"/>
  <c r="Y98" i="1"/>
  <c r="X98" i="1"/>
  <c r="L98" i="1"/>
  <c r="U98" i="1" s="1"/>
  <c r="K98" i="1"/>
  <c r="Y97" i="1"/>
  <c r="X97" i="1"/>
  <c r="L97" i="1"/>
  <c r="U97" i="1" s="1"/>
  <c r="K97" i="1"/>
  <c r="Y96" i="1"/>
  <c r="X96" i="1"/>
  <c r="L96" i="1"/>
  <c r="U96" i="1" s="1"/>
  <c r="K96" i="1"/>
  <c r="Y95" i="1"/>
  <c r="X95" i="1"/>
  <c r="L95" i="1"/>
  <c r="U95" i="1" s="1"/>
  <c r="K95" i="1"/>
  <c r="Y94" i="1"/>
  <c r="X94" i="1"/>
  <c r="L94" i="1"/>
  <c r="U94" i="1" s="1"/>
  <c r="K94" i="1"/>
  <c r="X93" i="1"/>
  <c r="L93" i="1"/>
  <c r="U93" i="1" s="1"/>
  <c r="K93" i="1"/>
  <c r="Y92" i="1"/>
  <c r="X92" i="1"/>
  <c r="L92" i="1"/>
  <c r="U92" i="1" s="1"/>
  <c r="K92" i="1"/>
  <c r="Y91" i="1"/>
  <c r="X91" i="1"/>
  <c r="L91" i="1"/>
  <c r="U91" i="1" s="1"/>
  <c r="K91" i="1"/>
  <c r="Y90" i="1"/>
  <c r="X90" i="1"/>
  <c r="L90" i="1"/>
  <c r="U90" i="1" s="1"/>
  <c r="K90" i="1"/>
  <c r="Y89" i="1"/>
  <c r="X89" i="1"/>
  <c r="L89" i="1"/>
  <c r="U89" i="1" s="1"/>
  <c r="K89" i="1"/>
  <c r="Y88" i="1"/>
  <c r="X88" i="1"/>
  <c r="L88" i="1"/>
  <c r="U88" i="1" s="1"/>
  <c r="K88" i="1"/>
  <c r="Y87" i="1"/>
  <c r="X87" i="1"/>
  <c r="L87" i="1"/>
  <c r="U87" i="1" s="1"/>
  <c r="K87" i="1"/>
  <c r="X86" i="1"/>
  <c r="L86" i="1"/>
  <c r="U86" i="1" s="1"/>
  <c r="K86" i="1"/>
  <c r="Y85" i="1"/>
  <c r="X85" i="1"/>
  <c r="L85" i="1"/>
  <c r="U85" i="1" s="1"/>
  <c r="K85" i="1"/>
  <c r="X84" i="1"/>
  <c r="L84" i="1"/>
  <c r="U84" i="1" s="1"/>
  <c r="K84" i="1"/>
  <c r="Y83" i="1"/>
  <c r="X83" i="1"/>
  <c r="L83" i="1"/>
  <c r="U83" i="1" s="1"/>
  <c r="K83" i="1"/>
  <c r="Y82" i="1"/>
  <c r="X82" i="1"/>
  <c r="L82" i="1"/>
  <c r="U82" i="1" s="1"/>
  <c r="K82" i="1"/>
  <c r="Y81" i="1"/>
  <c r="X81" i="1"/>
  <c r="L81" i="1"/>
  <c r="U81" i="1" s="1"/>
  <c r="K81" i="1"/>
  <c r="Y80" i="1"/>
  <c r="X80" i="1"/>
  <c r="L80" i="1"/>
  <c r="U80" i="1" s="1"/>
  <c r="K80" i="1"/>
  <c r="Y79" i="1"/>
  <c r="X79" i="1"/>
  <c r="L79" i="1"/>
  <c r="U79" i="1" s="1"/>
  <c r="K79" i="1"/>
  <c r="Y78" i="1"/>
  <c r="X78" i="1"/>
  <c r="L78" i="1"/>
  <c r="U78" i="1" s="1"/>
  <c r="K78" i="1"/>
  <c r="Y77" i="1"/>
  <c r="X77" i="1"/>
  <c r="L77" i="1"/>
  <c r="U77" i="1" s="1"/>
  <c r="K77" i="1"/>
  <c r="Y76" i="1"/>
  <c r="X76" i="1"/>
  <c r="L76" i="1"/>
  <c r="U76" i="1" s="1"/>
  <c r="K76" i="1"/>
  <c r="Y75" i="1"/>
  <c r="X75" i="1"/>
  <c r="L75" i="1"/>
  <c r="U75" i="1" s="1"/>
  <c r="K75" i="1"/>
  <c r="Y74" i="1"/>
  <c r="X74" i="1"/>
  <c r="L74" i="1"/>
  <c r="U74" i="1" s="1"/>
  <c r="K74" i="1"/>
  <c r="Y73" i="1"/>
  <c r="X73" i="1"/>
  <c r="L73" i="1"/>
  <c r="U73" i="1" s="1"/>
  <c r="K73" i="1"/>
  <c r="Y72" i="1"/>
  <c r="X72" i="1"/>
  <c r="L72" i="1"/>
  <c r="U72" i="1" s="1"/>
  <c r="K72" i="1"/>
  <c r="Y71" i="1"/>
  <c r="X71" i="1"/>
  <c r="L71" i="1"/>
  <c r="U71" i="1" s="1"/>
  <c r="K71" i="1"/>
  <c r="Y70" i="1"/>
  <c r="X70" i="1"/>
  <c r="L70" i="1"/>
  <c r="U70" i="1" s="1"/>
  <c r="K70" i="1"/>
  <c r="Y69" i="1"/>
  <c r="X69" i="1"/>
  <c r="L69" i="1"/>
  <c r="U69" i="1" s="1"/>
  <c r="K69" i="1"/>
  <c r="X68" i="1"/>
  <c r="L68" i="1"/>
  <c r="U68" i="1" s="1"/>
  <c r="K68" i="1"/>
  <c r="Y67" i="1"/>
  <c r="X67" i="1"/>
  <c r="L67" i="1"/>
  <c r="U67" i="1" s="1"/>
  <c r="K67" i="1"/>
  <c r="X66" i="1"/>
  <c r="L66" i="1"/>
  <c r="U66" i="1" s="1"/>
  <c r="K66" i="1"/>
  <c r="Y65" i="1"/>
  <c r="X65" i="1"/>
  <c r="L65" i="1"/>
  <c r="U65" i="1" s="1"/>
  <c r="K65" i="1"/>
  <c r="Y64" i="1"/>
  <c r="X64" i="1"/>
  <c r="L64" i="1"/>
  <c r="U64" i="1" s="1"/>
  <c r="K64" i="1"/>
  <c r="Y63" i="1"/>
  <c r="X63" i="1"/>
  <c r="L63" i="1"/>
  <c r="U63" i="1" s="1"/>
  <c r="K63" i="1"/>
  <c r="X62" i="1"/>
  <c r="L62" i="1"/>
  <c r="U62" i="1" s="1"/>
  <c r="K62" i="1"/>
  <c r="Y61" i="1"/>
  <c r="X61" i="1"/>
  <c r="L61" i="1"/>
  <c r="U61" i="1" s="1"/>
  <c r="K61" i="1"/>
  <c r="Y60" i="1"/>
  <c r="X60" i="1"/>
  <c r="L60" i="1"/>
  <c r="U60" i="1" s="1"/>
  <c r="K60" i="1"/>
  <c r="X59" i="1"/>
  <c r="L59" i="1"/>
  <c r="U59" i="1" s="1"/>
  <c r="K59" i="1"/>
  <c r="Y58" i="1"/>
  <c r="X58" i="1"/>
  <c r="L58" i="1"/>
  <c r="U58" i="1" s="1"/>
  <c r="K58" i="1"/>
  <c r="Y57" i="1"/>
  <c r="X57" i="1"/>
  <c r="L57" i="1"/>
  <c r="U57" i="1" s="1"/>
  <c r="K57" i="1"/>
  <c r="Y56" i="1"/>
  <c r="X56" i="1"/>
  <c r="L56" i="1"/>
  <c r="U56" i="1" s="1"/>
  <c r="K56" i="1"/>
  <c r="Y55" i="1"/>
  <c r="X55" i="1"/>
  <c r="L55" i="1"/>
  <c r="U55" i="1" s="1"/>
  <c r="K55" i="1"/>
  <c r="Y54" i="1"/>
  <c r="X54" i="1"/>
  <c r="L54" i="1"/>
  <c r="U54" i="1" s="1"/>
  <c r="K54" i="1"/>
  <c r="Y53" i="1"/>
  <c r="X53" i="1"/>
  <c r="L53" i="1"/>
  <c r="U53" i="1" s="1"/>
  <c r="K53" i="1"/>
  <c r="Y52" i="1"/>
  <c r="X52" i="1"/>
  <c r="L52" i="1"/>
  <c r="U52" i="1" s="1"/>
  <c r="K52" i="1"/>
  <c r="Y51" i="1"/>
  <c r="X51" i="1"/>
  <c r="L51" i="1"/>
  <c r="U51" i="1" s="1"/>
  <c r="K51" i="1"/>
  <c r="X50" i="1"/>
  <c r="L50" i="1"/>
  <c r="U50" i="1" s="1"/>
  <c r="K50" i="1"/>
  <c r="Y49" i="1"/>
  <c r="X49" i="1"/>
  <c r="L49" i="1"/>
  <c r="U49" i="1" s="1"/>
  <c r="K49" i="1"/>
  <c r="Y48" i="1"/>
  <c r="X48" i="1"/>
  <c r="L48" i="1"/>
  <c r="U48" i="1" s="1"/>
  <c r="K48" i="1"/>
  <c r="Y47" i="1"/>
  <c r="X47" i="1"/>
  <c r="L47" i="1"/>
  <c r="U47" i="1" s="1"/>
  <c r="K47" i="1"/>
  <c r="Y46" i="1"/>
  <c r="X46" i="1"/>
  <c r="L46" i="1"/>
  <c r="U46" i="1" s="1"/>
  <c r="K46" i="1"/>
  <c r="Y45" i="1"/>
  <c r="X45" i="1"/>
  <c r="L45" i="1"/>
  <c r="U45" i="1" s="1"/>
  <c r="K45" i="1"/>
  <c r="Y44" i="1"/>
  <c r="X44" i="1"/>
  <c r="L44" i="1"/>
  <c r="U44" i="1" s="1"/>
  <c r="K44" i="1"/>
  <c r="Y43" i="1"/>
  <c r="X43" i="1"/>
  <c r="L43" i="1"/>
  <c r="U43" i="1" s="1"/>
  <c r="K43" i="1"/>
  <c r="Y42" i="1"/>
  <c r="X42" i="1"/>
  <c r="L42" i="1"/>
  <c r="U42" i="1" s="1"/>
  <c r="K42" i="1"/>
  <c r="Y41" i="1"/>
  <c r="X41" i="1"/>
  <c r="L41" i="1"/>
  <c r="U41" i="1" s="1"/>
  <c r="K41" i="1"/>
  <c r="Y40" i="1"/>
  <c r="X40" i="1"/>
  <c r="L40" i="1"/>
  <c r="U40" i="1" s="1"/>
  <c r="K40" i="1"/>
  <c r="Y39" i="1"/>
  <c r="X39" i="1"/>
  <c r="L39" i="1"/>
  <c r="U39" i="1" s="1"/>
  <c r="K39" i="1"/>
  <c r="Y38" i="1"/>
  <c r="X38" i="1"/>
  <c r="L38" i="1"/>
  <c r="U38" i="1" s="1"/>
  <c r="K38" i="1"/>
  <c r="X37" i="1"/>
  <c r="L37" i="1"/>
  <c r="U37" i="1" s="1"/>
  <c r="K37" i="1"/>
  <c r="Y36" i="1"/>
  <c r="X36" i="1"/>
  <c r="L36" i="1"/>
  <c r="U36" i="1" s="1"/>
  <c r="K36" i="1"/>
  <c r="Y35" i="1"/>
  <c r="X35" i="1"/>
  <c r="L35" i="1"/>
  <c r="U35" i="1" s="1"/>
  <c r="K35" i="1"/>
  <c r="Y34" i="1"/>
  <c r="X34" i="1"/>
  <c r="L34" i="1"/>
  <c r="U34" i="1" s="1"/>
  <c r="K34" i="1"/>
  <c r="Y33" i="1"/>
  <c r="X33" i="1"/>
  <c r="L33" i="1"/>
  <c r="U33" i="1" s="1"/>
  <c r="K33" i="1"/>
  <c r="X32" i="1"/>
  <c r="L32" i="1"/>
  <c r="U32" i="1" s="1"/>
  <c r="K32" i="1"/>
  <c r="Y31" i="1"/>
  <c r="X31" i="1"/>
  <c r="L31" i="1"/>
  <c r="U31" i="1" s="1"/>
  <c r="K31" i="1"/>
  <c r="Y30" i="1"/>
  <c r="X30" i="1"/>
  <c r="L30" i="1"/>
  <c r="U30" i="1" s="1"/>
  <c r="K30" i="1"/>
  <c r="X29" i="1"/>
  <c r="L29" i="1"/>
  <c r="U29" i="1" s="1"/>
  <c r="K29" i="1"/>
  <c r="Y28" i="1"/>
  <c r="X28" i="1"/>
  <c r="L28" i="1"/>
  <c r="U28" i="1" s="1"/>
  <c r="K28" i="1"/>
  <c r="Y27" i="1"/>
  <c r="X27" i="1"/>
  <c r="L27" i="1"/>
  <c r="U27" i="1" s="1"/>
  <c r="K27" i="1"/>
  <c r="Y26" i="1"/>
  <c r="X26" i="1"/>
  <c r="L26" i="1"/>
  <c r="U26" i="1" s="1"/>
  <c r="K26" i="1"/>
  <c r="Y25" i="1"/>
  <c r="X25" i="1"/>
  <c r="L25" i="1"/>
  <c r="U25" i="1" s="1"/>
  <c r="K25" i="1"/>
  <c r="Y24" i="1"/>
  <c r="X24" i="1"/>
  <c r="L24" i="1"/>
  <c r="U24" i="1" s="1"/>
  <c r="K24" i="1"/>
  <c r="Y23" i="1"/>
  <c r="X23" i="1"/>
  <c r="L23" i="1"/>
  <c r="U23" i="1" s="1"/>
  <c r="K23" i="1"/>
  <c r="Y22" i="1"/>
  <c r="X22" i="1"/>
  <c r="L22" i="1"/>
  <c r="U22" i="1" s="1"/>
  <c r="K22" i="1"/>
  <c r="Y21" i="1"/>
  <c r="X21" i="1"/>
  <c r="L21" i="1"/>
  <c r="U21" i="1" s="1"/>
  <c r="K21" i="1"/>
  <c r="Y20" i="1"/>
  <c r="X20" i="1"/>
  <c r="L20" i="1"/>
  <c r="U20" i="1" s="1"/>
  <c r="K20" i="1"/>
  <c r="Y19" i="1"/>
  <c r="X19" i="1"/>
  <c r="L19" i="1"/>
  <c r="U19" i="1" s="1"/>
  <c r="K19" i="1"/>
  <c r="X18" i="1"/>
  <c r="L18" i="1"/>
  <c r="U18" i="1" s="1"/>
  <c r="K18" i="1"/>
  <c r="Y17" i="1"/>
  <c r="X17" i="1"/>
  <c r="L17" i="1"/>
  <c r="U17" i="1" s="1"/>
  <c r="K17" i="1"/>
  <c r="Y16" i="1"/>
  <c r="X16" i="1"/>
  <c r="L16" i="1"/>
  <c r="U16" i="1" s="1"/>
  <c r="K16" i="1"/>
  <c r="X15" i="1"/>
  <c r="L15" i="1"/>
  <c r="U15" i="1" s="1"/>
  <c r="K15" i="1"/>
  <c r="Y14" i="1"/>
  <c r="X14" i="1"/>
  <c r="L14" i="1"/>
  <c r="U14" i="1" s="1"/>
  <c r="K14" i="1"/>
  <c r="Y13" i="1"/>
  <c r="X13" i="1"/>
  <c r="L13" i="1"/>
  <c r="U13" i="1" s="1"/>
  <c r="K13" i="1"/>
  <c r="Y12" i="1"/>
  <c r="X12" i="1"/>
  <c r="L12" i="1"/>
  <c r="U12" i="1" s="1"/>
  <c r="K12" i="1"/>
  <c r="Y11" i="1"/>
  <c r="X11" i="1"/>
  <c r="L11" i="1"/>
  <c r="U11" i="1" s="1"/>
  <c r="K11" i="1"/>
  <c r="Y10" i="1"/>
  <c r="X10" i="1"/>
  <c r="L10" i="1"/>
  <c r="U10" i="1" s="1"/>
  <c r="K10" i="1"/>
  <c r="Y9" i="1"/>
  <c r="X9" i="1"/>
  <c r="L9" i="1"/>
  <c r="U9" i="1" s="1"/>
  <c r="K9" i="1"/>
  <c r="Y8" i="1"/>
  <c r="X8" i="1"/>
  <c r="L8" i="1"/>
  <c r="U8" i="1" s="1"/>
  <c r="K8" i="1"/>
  <c r="Y7" i="1"/>
  <c r="X7" i="1"/>
  <c r="L7" i="1"/>
  <c r="U7" i="1" s="1"/>
  <c r="K7" i="1"/>
  <c r="X6" i="1"/>
  <c r="L6" i="1"/>
  <c r="U6" i="1" s="1"/>
  <c r="K6" i="1"/>
  <c r="Y5" i="1"/>
  <c r="X5" i="1"/>
  <c r="L5" i="1"/>
  <c r="U5" i="1" s="1"/>
  <c r="K5" i="1"/>
  <c r="Y4" i="1"/>
  <c r="X4" i="1"/>
  <c r="L4" i="1"/>
  <c r="U4" i="1" s="1"/>
  <c r="K4" i="1"/>
  <c r="Y3" i="1"/>
  <c r="X3" i="1"/>
  <c r="L3" i="1"/>
  <c r="U3" i="1" s="1"/>
  <c r="K3" i="1"/>
  <c r="X2" i="1"/>
  <c r="L2" i="1"/>
  <c r="U2" i="1" s="1"/>
  <c r="K2" i="1"/>
</calcChain>
</file>

<file path=xl/sharedStrings.xml><?xml version="1.0" encoding="utf-8"?>
<sst xmlns="http://schemas.openxmlformats.org/spreadsheetml/2006/main" count="196" uniqueCount="29">
  <si>
    <t>BMI</t>
  </si>
  <si>
    <t>eAG</t>
  </si>
  <si>
    <t>HGB</t>
  </si>
  <si>
    <t>HbA1c%</t>
  </si>
  <si>
    <t>GA</t>
  </si>
  <si>
    <t>GDI</t>
  </si>
  <si>
    <t>ALT</t>
  </si>
  <si>
    <t>CREA</t>
  </si>
  <si>
    <t>GA/HBA1C</t>
  </si>
  <si>
    <t>4,9</t>
  </si>
  <si>
    <t>sex</t>
    <phoneticPr fontId="3" type="noConversion"/>
  </si>
  <si>
    <t>age</t>
    <phoneticPr fontId="3" type="noConversion"/>
  </si>
  <si>
    <t>M</t>
  </si>
  <si>
    <t xml:space="preserve">M </t>
  </si>
  <si>
    <t>F</t>
  </si>
  <si>
    <t>Blood glucose value before breakfast</t>
    <phoneticPr fontId="3" type="noConversion"/>
  </si>
  <si>
    <t>Blood glucose value after breakfast</t>
    <phoneticPr fontId="3" type="noConversion"/>
  </si>
  <si>
    <t>Blood glucose value after lunch</t>
    <phoneticPr fontId="3" type="noConversion"/>
  </si>
  <si>
    <t>Blood glucose value before lunch</t>
    <phoneticPr fontId="3" type="noConversion"/>
  </si>
  <si>
    <t>Blood glucose value before dinner</t>
    <phoneticPr fontId="3" type="noConversion"/>
  </si>
  <si>
    <t>Blood glucose value after dinner</t>
    <phoneticPr fontId="3" type="noConversion"/>
  </si>
  <si>
    <t>Blood glucose value before sleep</t>
    <phoneticPr fontId="3" type="noConversion"/>
  </si>
  <si>
    <t>standard deviation</t>
    <phoneticPr fontId="3" type="noConversion"/>
  </si>
  <si>
    <t>FPG</t>
    <phoneticPr fontId="3" type="noConversion"/>
  </si>
  <si>
    <t>1hPG</t>
    <phoneticPr fontId="3" type="noConversion"/>
  </si>
  <si>
    <t>2hPG</t>
    <phoneticPr fontId="3" type="noConversion"/>
  </si>
  <si>
    <t>3hPG</t>
    <phoneticPr fontId="3" type="noConversion"/>
  </si>
  <si>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宋体"/>
        <charset val="134"/>
        <scheme val="minor"/>
      </rPr>
      <t>2hPG-FPG</t>
    </r>
    <r>
      <rPr>
        <sz val="11"/>
        <color theme="1"/>
        <rFont val="宋体"/>
        <family val="3"/>
        <charset val="134"/>
      </rPr>
      <t>|</t>
    </r>
    <phoneticPr fontId="3" type="noConversion"/>
  </si>
  <si>
    <t>HbA1c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</si>
</sst>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_ "/>
  </numFmts>
  <fonts count="6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178" fontId="0" fillId="0" borderId="0" xfId="0" applyNumberForma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1"/>
  <sheetViews>
    <sheetView tabSelected="1" workbookViewId="0">
      <pane ySplit="1" topLeftCell="A2" activePane="bottomLeft" state="frozen"/>
      <selection pane="bottomLeft" activeCell="Y167" sqref="Y167"/>
    </sheetView>
  </sheetViews>
  <sheetFormatPr defaultColWidth="9" defaultRowHeight="14" x14ac:dyDescent="0.25"/>
  <cols>
    <col min="1" max="1" width="2.90625" customWidth="1"/>
    <col min="2" max="2" width="4.453125" customWidth="1"/>
    <col min="3" max="3" width="6.26953125" customWidth="1"/>
    <col min="4" max="4" width="7.6328125" customWidth="1"/>
    <col min="5" max="5" width="7.7265625" customWidth="1"/>
    <col min="6" max="7" width="6.90625" customWidth="1"/>
    <col min="8" max="8" width="6.453125" customWidth="1"/>
    <col min="9" max="10" width="5.7265625" customWidth="1"/>
    <col min="11" max="11" width="9.08984375" customWidth="1"/>
    <col min="12" max="12" width="13" customWidth="1"/>
    <col min="13" max="13" width="12.36328125" customWidth="1"/>
    <col min="14" max="14" width="8.08984375" customWidth="1"/>
    <col min="16" max="16" width="6.90625" customWidth="1"/>
    <col min="21" max="21" width="12.90625"/>
    <col min="25" max="25" width="12.6328125"/>
  </cols>
  <sheetData>
    <row r="1" spans="1:25" x14ac:dyDescent="0.25">
      <c r="A1" s="4" t="s">
        <v>10</v>
      </c>
      <c r="B1" s="4" t="s">
        <v>11</v>
      </c>
      <c r="C1" t="s">
        <v>0</v>
      </c>
      <c r="D1" s="4" t="s">
        <v>15</v>
      </c>
      <c r="E1" s="4" t="s">
        <v>16</v>
      </c>
      <c r="F1" s="4" t="s">
        <v>18</v>
      </c>
      <c r="G1" s="4" t="s">
        <v>17</v>
      </c>
      <c r="H1" s="4" t="s">
        <v>19</v>
      </c>
      <c r="I1" s="4" t="s">
        <v>20</v>
      </c>
      <c r="J1" s="4" t="s">
        <v>21</v>
      </c>
      <c r="K1" s="4" t="s">
        <v>22</v>
      </c>
      <c r="L1" t="s">
        <v>1</v>
      </c>
      <c r="M1" t="s">
        <v>2</v>
      </c>
      <c r="N1" t="s">
        <v>3</v>
      </c>
      <c r="O1" s="4" t="s">
        <v>28</v>
      </c>
      <c r="P1" t="s">
        <v>4</v>
      </c>
      <c r="Q1" s="4" t="s">
        <v>23</v>
      </c>
      <c r="R1" s="4" t="s">
        <v>24</v>
      </c>
      <c r="S1" s="4" t="s">
        <v>25</v>
      </c>
      <c r="T1" s="4" t="s">
        <v>26</v>
      </c>
      <c r="U1" t="s">
        <v>5</v>
      </c>
      <c r="V1" t="s">
        <v>6</v>
      </c>
      <c r="W1" t="s">
        <v>7</v>
      </c>
      <c r="X1" s="4" t="s">
        <v>27</v>
      </c>
      <c r="Y1" t="s">
        <v>8</v>
      </c>
    </row>
    <row r="2" spans="1:25" x14ac:dyDescent="0.25">
      <c r="A2" t="s">
        <v>12</v>
      </c>
      <c r="B2">
        <v>72</v>
      </c>
      <c r="C2">
        <v>24.12</v>
      </c>
      <c r="D2">
        <v>6.9</v>
      </c>
      <c r="E2">
        <v>6.8</v>
      </c>
      <c r="F2">
        <v>5.0999999999999996</v>
      </c>
      <c r="G2">
        <v>6.6</v>
      </c>
      <c r="H2">
        <v>5.8</v>
      </c>
      <c r="I2">
        <v>6.2</v>
      </c>
      <c r="J2">
        <v>5.8</v>
      </c>
      <c r="K2">
        <f t="shared" ref="K2:K26" si="0">STDEVP(D2:J2)</f>
        <v>0.60169827681864829</v>
      </c>
      <c r="L2">
        <f>1.59*N2-2.59</f>
        <v>6.7910000000000004</v>
      </c>
      <c r="M2">
        <v>12.561999999999999</v>
      </c>
      <c r="N2">
        <v>5.9</v>
      </c>
      <c r="O2">
        <v>0.51700000000000002</v>
      </c>
      <c r="Q2">
        <v>4.8899999999999997</v>
      </c>
      <c r="R2">
        <v>7.65</v>
      </c>
      <c r="S2">
        <v>9.0299999999999994</v>
      </c>
      <c r="U2">
        <f>SQRT(POWER(S2-L2,2)+POWER(Q2-L2,2))</f>
        <v>2.9371622359004954</v>
      </c>
      <c r="V2">
        <v>23</v>
      </c>
      <c r="W2">
        <v>76</v>
      </c>
      <c r="X2">
        <f>ABS(S2-Q2)</f>
        <v>4.1399999999999997</v>
      </c>
    </row>
    <row r="3" spans="1:25" x14ac:dyDescent="0.25">
      <c r="A3" t="s">
        <v>12</v>
      </c>
      <c r="B3">
        <v>64</v>
      </c>
      <c r="C3">
        <v>24.06</v>
      </c>
      <c r="D3">
        <v>6.4</v>
      </c>
      <c r="E3">
        <v>7.4</v>
      </c>
      <c r="F3">
        <v>8.4</v>
      </c>
      <c r="G3">
        <v>7.6</v>
      </c>
      <c r="H3">
        <v>8.1999999999999993</v>
      </c>
      <c r="I3">
        <v>6.6</v>
      </c>
      <c r="J3">
        <v>7.6</v>
      </c>
      <c r="K3">
        <f t="shared" si="0"/>
        <v>0.69045976991968971</v>
      </c>
      <c r="L3">
        <f t="shared" ref="L3:L34" si="1">1.59*N3-2.59</f>
        <v>8.6989999999999998</v>
      </c>
      <c r="M3">
        <v>10.308999999999999</v>
      </c>
      <c r="N3">
        <v>7.1</v>
      </c>
      <c r="O3">
        <v>0.56000000000000005</v>
      </c>
      <c r="P3">
        <v>0.26</v>
      </c>
      <c r="Q3">
        <v>6.68</v>
      </c>
      <c r="R3">
        <v>13.46</v>
      </c>
      <c r="S3">
        <v>7.34</v>
      </c>
      <c r="U3">
        <f>SQRT(POWER(S3-L3,2)+POWER(Q3-L3,2))</f>
        <v>2.4337711478279958</v>
      </c>
      <c r="V3">
        <v>15</v>
      </c>
      <c r="W3">
        <v>81</v>
      </c>
      <c r="X3">
        <f t="shared" ref="X3:X34" si="2">ABS(S3-Q3)</f>
        <v>0.66000000000000014</v>
      </c>
      <c r="Y3">
        <f>P3/O3</f>
        <v>0.46428571428571425</v>
      </c>
    </row>
    <row r="4" spans="1:25" x14ac:dyDescent="0.25">
      <c r="A4" t="s">
        <v>12</v>
      </c>
      <c r="B4">
        <v>37</v>
      </c>
      <c r="C4">
        <v>26.57</v>
      </c>
      <c r="D4">
        <v>5.0999999999999996</v>
      </c>
      <c r="E4">
        <v>7.1</v>
      </c>
      <c r="F4">
        <v>6.9</v>
      </c>
      <c r="G4">
        <v>7.4</v>
      </c>
      <c r="H4">
        <v>6.2</v>
      </c>
      <c r="I4">
        <v>6.2</v>
      </c>
      <c r="J4">
        <v>5.9</v>
      </c>
      <c r="K4">
        <f t="shared" si="0"/>
        <v>0.73290030505031933</v>
      </c>
      <c r="L4">
        <f t="shared" si="1"/>
        <v>6.7910000000000004</v>
      </c>
      <c r="M4">
        <v>11.052</v>
      </c>
      <c r="N4">
        <v>5.9</v>
      </c>
      <c r="O4">
        <v>0.44900000000000001</v>
      </c>
      <c r="P4">
        <v>0.27</v>
      </c>
      <c r="Q4">
        <v>5.19</v>
      </c>
      <c r="R4">
        <v>9.5299999999999994</v>
      </c>
      <c r="S4">
        <v>6.26</v>
      </c>
      <c r="T4">
        <v>5.4</v>
      </c>
      <c r="U4">
        <f>SQRT(POWER(S4-L4,2)+POWER(Q4-L4,2))</f>
        <v>1.6867608010622017</v>
      </c>
      <c r="V4">
        <v>10</v>
      </c>
      <c r="W4">
        <v>82</v>
      </c>
      <c r="X4">
        <f t="shared" si="2"/>
        <v>1.0699999999999994</v>
      </c>
      <c r="Y4">
        <f>P4/O4</f>
        <v>0.60133630289532292</v>
      </c>
    </row>
    <row r="5" spans="1:25" x14ac:dyDescent="0.25">
      <c r="A5" t="s">
        <v>14</v>
      </c>
      <c r="B5">
        <v>79</v>
      </c>
      <c r="C5">
        <v>17.670000000000002</v>
      </c>
      <c r="D5">
        <v>4.9000000000000004</v>
      </c>
      <c r="E5">
        <v>7.2</v>
      </c>
      <c r="F5">
        <v>5</v>
      </c>
      <c r="G5">
        <v>6.4</v>
      </c>
      <c r="H5">
        <v>6.4</v>
      </c>
      <c r="I5">
        <v>6.8</v>
      </c>
      <c r="J5">
        <v>5.5</v>
      </c>
      <c r="K5">
        <f t="shared" si="0"/>
        <v>0.83274809381655568</v>
      </c>
      <c r="L5">
        <f t="shared" si="1"/>
        <v>5.0419999999999998</v>
      </c>
      <c r="M5">
        <v>8.41</v>
      </c>
      <c r="N5">
        <v>4.8</v>
      </c>
      <c r="O5">
        <v>0.248</v>
      </c>
      <c r="P5">
        <v>0.28999999999999998</v>
      </c>
      <c r="Q5">
        <v>3.7</v>
      </c>
      <c r="R5">
        <v>5.32</v>
      </c>
      <c r="S5">
        <v>5.76</v>
      </c>
      <c r="U5">
        <f>SQRT(POWER(S5-L5,2)+POWER(Q5-L5,2))</f>
        <v>1.5220013140598792</v>
      </c>
      <c r="V5">
        <v>10</v>
      </c>
      <c r="W5">
        <v>66</v>
      </c>
      <c r="X5">
        <f t="shared" si="2"/>
        <v>2.0599999999999996</v>
      </c>
      <c r="Y5">
        <f>P5/O5</f>
        <v>1.1693548387096773</v>
      </c>
    </row>
    <row r="6" spans="1:25" x14ac:dyDescent="0.25">
      <c r="A6" t="s">
        <v>12</v>
      </c>
      <c r="B6">
        <v>50</v>
      </c>
      <c r="C6">
        <v>26.29</v>
      </c>
      <c r="D6">
        <v>8.9</v>
      </c>
      <c r="E6">
        <v>10.3</v>
      </c>
      <c r="F6">
        <v>7.6</v>
      </c>
      <c r="G6">
        <v>9.6999999999999993</v>
      </c>
      <c r="H6">
        <v>9.3000000000000007</v>
      </c>
      <c r="I6">
        <v>10.1</v>
      </c>
      <c r="J6">
        <v>9.1</v>
      </c>
      <c r="K6">
        <f t="shared" si="0"/>
        <v>0.83568376012626666</v>
      </c>
      <c r="L6">
        <f t="shared" si="1"/>
        <v>8.6989999999999998</v>
      </c>
      <c r="M6">
        <v>10.599</v>
      </c>
      <c r="N6">
        <v>7.1</v>
      </c>
      <c r="O6">
        <v>0.57599999999999996</v>
      </c>
      <c r="Q6">
        <v>7.08</v>
      </c>
      <c r="R6">
        <v>11.57</v>
      </c>
      <c r="S6">
        <v>10.16</v>
      </c>
      <c r="T6">
        <v>6.77</v>
      </c>
      <c r="U6">
        <f>SQRT(POWER(S6-L6,2)+POWER(Q6-L6,2))</f>
        <v>2.1807526223760458</v>
      </c>
      <c r="V6">
        <v>19</v>
      </c>
      <c r="W6">
        <v>112</v>
      </c>
      <c r="X6">
        <f t="shared" si="2"/>
        <v>3.08</v>
      </c>
    </row>
    <row r="7" spans="1:25" x14ac:dyDescent="0.25">
      <c r="A7" t="s">
        <v>12</v>
      </c>
      <c r="B7">
        <v>56</v>
      </c>
      <c r="C7">
        <v>24.39</v>
      </c>
      <c r="D7">
        <v>5.7</v>
      </c>
      <c r="E7">
        <v>7.9</v>
      </c>
      <c r="F7">
        <v>6.1</v>
      </c>
      <c r="G7">
        <v>5.3</v>
      </c>
      <c r="H7">
        <v>5.4</v>
      </c>
      <c r="I7">
        <v>5.5</v>
      </c>
      <c r="J7">
        <v>6.7</v>
      </c>
      <c r="K7">
        <f t="shared" si="0"/>
        <v>0.8659075691823771</v>
      </c>
      <c r="L7">
        <f t="shared" si="1"/>
        <v>6.6319999999999997</v>
      </c>
      <c r="M7">
        <v>10.606</v>
      </c>
      <c r="N7">
        <v>5.8</v>
      </c>
      <c r="O7">
        <v>0.42</v>
      </c>
      <c r="P7">
        <v>0.26</v>
      </c>
      <c r="Q7">
        <v>5.4</v>
      </c>
      <c r="R7">
        <v>6.26</v>
      </c>
      <c r="S7">
        <v>7.66</v>
      </c>
      <c r="T7">
        <v>4.6900000000000004</v>
      </c>
      <c r="U7">
        <f>SQRT(POWER(S7-L7,2)+POWER(Q7-L7,2))</f>
        <v>1.6045585062564716</v>
      </c>
      <c r="V7">
        <v>40</v>
      </c>
      <c r="W7">
        <v>98</v>
      </c>
      <c r="X7">
        <f t="shared" si="2"/>
        <v>2.2599999999999998</v>
      </c>
      <c r="Y7">
        <f>P7/O7</f>
        <v>0.61904761904761907</v>
      </c>
    </row>
    <row r="8" spans="1:25" x14ac:dyDescent="0.25">
      <c r="A8" t="s">
        <v>14</v>
      </c>
      <c r="B8">
        <v>70</v>
      </c>
      <c r="C8">
        <v>20.170000000000002</v>
      </c>
      <c r="D8">
        <v>7.5</v>
      </c>
      <c r="E8">
        <v>8</v>
      </c>
      <c r="F8">
        <v>6.2</v>
      </c>
      <c r="G8">
        <v>6</v>
      </c>
      <c r="H8">
        <v>5.8</v>
      </c>
      <c r="I8">
        <v>7.6</v>
      </c>
      <c r="J8">
        <v>5.9</v>
      </c>
      <c r="K8">
        <f t="shared" si="0"/>
        <v>0.87248179912013801</v>
      </c>
      <c r="L8">
        <f t="shared" si="1"/>
        <v>7.109</v>
      </c>
      <c r="M8">
        <v>14.206</v>
      </c>
      <c r="N8">
        <v>6.1</v>
      </c>
      <c r="O8">
        <v>0.61499999999999999</v>
      </c>
      <c r="P8">
        <v>0.32</v>
      </c>
      <c r="Q8">
        <v>6.67</v>
      </c>
      <c r="R8">
        <v>10.17</v>
      </c>
      <c r="S8">
        <v>7.48</v>
      </c>
      <c r="T8">
        <v>6.81</v>
      </c>
      <c r="U8">
        <f>SQRT(POWER(S8-L8,2)+POWER(Q8-L8,2))</f>
        <v>0.57477125884998836</v>
      </c>
      <c r="V8">
        <v>24</v>
      </c>
      <c r="W8">
        <v>68</v>
      </c>
      <c r="X8">
        <f t="shared" si="2"/>
        <v>0.8100000000000005</v>
      </c>
      <c r="Y8">
        <f>P8/O8</f>
        <v>0.52032520325203258</v>
      </c>
    </row>
    <row r="9" spans="1:25" x14ac:dyDescent="0.25">
      <c r="A9" t="s">
        <v>12</v>
      </c>
      <c r="B9">
        <v>35</v>
      </c>
      <c r="C9">
        <v>28.93</v>
      </c>
      <c r="D9">
        <v>6.4</v>
      </c>
      <c r="E9">
        <v>8.1</v>
      </c>
      <c r="F9">
        <v>7.7</v>
      </c>
      <c r="G9">
        <v>7.8</v>
      </c>
      <c r="H9">
        <v>6.9</v>
      </c>
      <c r="I9">
        <v>6</v>
      </c>
      <c r="J9">
        <v>5.7</v>
      </c>
      <c r="K9">
        <f t="shared" si="0"/>
        <v>0.87644923715302525</v>
      </c>
      <c r="L9">
        <f t="shared" si="1"/>
        <v>9.6530000000000005</v>
      </c>
      <c r="M9">
        <v>11.236000000000001</v>
      </c>
      <c r="N9">
        <v>7.7</v>
      </c>
      <c r="O9">
        <v>0.67900000000000005</v>
      </c>
      <c r="P9">
        <v>0.28999999999999998</v>
      </c>
      <c r="Q9">
        <v>6.78</v>
      </c>
      <c r="R9">
        <v>8.85</v>
      </c>
      <c r="S9">
        <v>8.1300000000000008</v>
      </c>
      <c r="T9">
        <v>7.85</v>
      </c>
      <c r="U9">
        <f>SQRT(POWER(S9-L9,2)+POWER(Q9-L9,2))</f>
        <v>3.25171616227493</v>
      </c>
      <c r="V9">
        <v>59</v>
      </c>
      <c r="W9">
        <v>93</v>
      </c>
      <c r="X9">
        <f t="shared" si="2"/>
        <v>1.3500000000000005</v>
      </c>
      <c r="Y9">
        <f>P9/O9</f>
        <v>0.42709867452135486</v>
      </c>
    </row>
    <row r="10" spans="1:25" x14ac:dyDescent="0.25">
      <c r="A10" t="s">
        <v>14</v>
      </c>
      <c r="B10">
        <v>72</v>
      </c>
      <c r="C10">
        <v>24.02</v>
      </c>
      <c r="D10">
        <v>7.8</v>
      </c>
      <c r="E10">
        <v>9.8000000000000007</v>
      </c>
      <c r="F10">
        <v>10</v>
      </c>
      <c r="G10">
        <v>8.8000000000000007</v>
      </c>
      <c r="H10">
        <v>7.6</v>
      </c>
      <c r="I10">
        <v>8.1999999999999993</v>
      </c>
      <c r="J10">
        <v>9.6</v>
      </c>
      <c r="K10">
        <f t="shared" si="0"/>
        <v>0.91606968810750211</v>
      </c>
      <c r="L10">
        <f t="shared" si="1"/>
        <v>8.2219999999999995</v>
      </c>
      <c r="M10">
        <v>12.32</v>
      </c>
      <c r="N10">
        <v>6.8</v>
      </c>
      <c r="O10">
        <v>0.48199999999999998</v>
      </c>
      <c r="P10">
        <v>0.28000000000000003</v>
      </c>
      <c r="Q10">
        <v>6.4</v>
      </c>
      <c r="R10">
        <v>11.49</v>
      </c>
      <c r="S10">
        <v>10.1</v>
      </c>
      <c r="T10">
        <v>9.4649999999999999</v>
      </c>
      <c r="U10">
        <f>SQRT(POWER(S10-L10,2)+POWER(Q10-L10,2))</f>
        <v>2.6165947336184865</v>
      </c>
      <c r="V10">
        <v>17</v>
      </c>
      <c r="W10">
        <v>62</v>
      </c>
      <c r="X10">
        <f t="shared" si="2"/>
        <v>3.6999999999999993</v>
      </c>
      <c r="Y10">
        <f>P10/O10</f>
        <v>0.58091286307053946</v>
      </c>
    </row>
    <row r="11" spans="1:25" x14ac:dyDescent="0.25">
      <c r="A11" t="s">
        <v>12</v>
      </c>
      <c r="B11">
        <v>40</v>
      </c>
      <c r="C11">
        <v>22.56</v>
      </c>
      <c r="D11">
        <v>6.6</v>
      </c>
      <c r="E11">
        <v>8.6</v>
      </c>
      <c r="F11">
        <v>6.9</v>
      </c>
      <c r="G11">
        <v>5.6</v>
      </c>
      <c r="H11">
        <v>6.1</v>
      </c>
      <c r="I11">
        <v>6.1</v>
      </c>
      <c r="J11">
        <v>5.9</v>
      </c>
      <c r="K11">
        <f t="shared" si="0"/>
        <v>0.9302183197771221</v>
      </c>
      <c r="L11">
        <f t="shared" si="1"/>
        <v>6.1550000000000011</v>
      </c>
      <c r="M11">
        <v>10.579000000000001</v>
      </c>
      <c r="N11">
        <v>5.5</v>
      </c>
      <c r="O11">
        <v>0.38700000000000001</v>
      </c>
      <c r="P11">
        <v>0.28999999999999998</v>
      </c>
      <c r="Q11">
        <v>5.5</v>
      </c>
      <c r="R11">
        <v>6.94</v>
      </c>
      <c r="S11">
        <v>8.36</v>
      </c>
      <c r="T11">
        <v>8.0299999999999994</v>
      </c>
      <c r="U11">
        <f>SQRT(POWER(S11-L11,2)+POWER(Q11-L11,2))</f>
        <v>2.300228249543943</v>
      </c>
      <c r="V11">
        <v>12</v>
      </c>
      <c r="W11">
        <v>78</v>
      </c>
      <c r="X11">
        <f t="shared" si="2"/>
        <v>2.8599999999999994</v>
      </c>
      <c r="Y11">
        <f>P11/O11</f>
        <v>0.74935400516795858</v>
      </c>
    </row>
    <row r="12" spans="1:25" x14ac:dyDescent="0.25">
      <c r="A12" t="s">
        <v>12</v>
      </c>
      <c r="B12">
        <v>62</v>
      </c>
      <c r="C12">
        <v>26.64</v>
      </c>
      <c r="D12">
        <v>5.7</v>
      </c>
      <c r="E12">
        <v>8.5</v>
      </c>
      <c r="F12">
        <v>7.6</v>
      </c>
      <c r="G12">
        <v>6.2</v>
      </c>
      <c r="H12">
        <v>6</v>
      </c>
      <c r="I12">
        <v>7.6</v>
      </c>
      <c r="J12">
        <v>6</v>
      </c>
      <c r="K12">
        <f t="shared" si="0"/>
        <v>1.0014275524755349</v>
      </c>
      <c r="L12">
        <f t="shared" si="1"/>
        <v>8.0630000000000006</v>
      </c>
      <c r="M12">
        <v>11.208</v>
      </c>
      <c r="N12">
        <v>6.7</v>
      </c>
      <c r="O12">
        <v>0.56100000000000005</v>
      </c>
      <c r="P12">
        <v>0.26</v>
      </c>
      <c r="Q12">
        <v>5.44</v>
      </c>
      <c r="R12">
        <v>7.09</v>
      </c>
      <c r="S12">
        <v>7.48</v>
      </c>
      <c r="U12">
        <f>SQRT(POWER(S12-L12,2)+POWER(Q12-L12,2))</f>
        <v>2.6870091179599673</v>
      </c>
      <c r="V12">
        <v>26</v>
      </c>
      <c r="W12">
        <v>115</v>
      </c>
      <c r="X12">
        <f t="shared" si="2"/>
        <v>2.04</v>
      </c>
      <c r="Y12">
        <f>P12/O12</f>
        <v>0.46345811051693403</v>
      </c>
    </row>
    <row r="13" spans="1:25" x14ac:dyDescent="0.25">
      <c r="A13" t="s">
        <v>14</v>
      </c>
      <c r="B13">
        <v>71</v>
      </c>
      <c r="C13">
        <v>29.55</v>
      </c>
      <c r="D13">
        <v>6.7</v>
      </c>
      <c r="E13">
        <v>8.6999999999999993</v>
      </c>
      <c r="F13">
        <v>7.2</v>
      </c>
      <c r="G13">
        <v>7.2</v>
      </c>
      <c r="H13">
        <v>5.9</v>
      </c>
      <c r="I13">
        <v>8</v>
      </c>
      <c r="J13">
        <v>5.9</v>
      </c>
      <c r="K13">
        <f t="shared" si="0"/>
        <v>0.95831484749991469</v>
      </c>
      <c r="L13">
        <f t="shared" si="1"/>
        <v>6.4730000000000008</v>
      </c>
      <c r="M13">
        <v>8.2309999999999999</v>
      </c>
      <c r="N13">
        <v>5.7</v>
      </c>
      <c r="O13">
        <v>0.318</v>
      </c>
      <c r="P13">
        <v>0.26</v>
      </c>
      <c r="Q13">
        <v>6.03</v>
      </c>
      <c r="R13">
        <v>7.72</v>
      </c>
      <c r="S13">
        <v>8.19</v>
      </c>
      <c r="U13">
        <f>SQRT(POWER(S13-L13,2)+POWER(Q13-L13,2))</f>
        <v>1.773228129711458</v>
      </c>
      <c r="V13">
        <v>78</v>
      </c>
      <c r="W13">
        <v>77</v>
      </c>
      <c r="X13">
        <f t="shared" si="2"/>
        <v>2.1599999999999993</v>
      </c>
      <c r="Y13">
        <f>P13/O13</f>
        <v>0.8176100628930818</v>
      </c>
    </row>
    <row r="14" spans="1:25" x14ac:dyDescent="0.25">
      <c r="A14" t="s">
        <v>12</v>
      </c>
      <c r="B14">
        <v>56</v>
      </c>
      <c r="C14">
        <v>26.29</v>
      </c>
      <c r="D14">
        <v>5.6</v>
      </c>
      <c r="E14">
        <v>9.3000000000000007</v>
      </c>
      <c r="F14">
        <v>7.3</v>
      </c>
      <c r="G14">
        <v>8</v>
      </c>
      <c r="H14">
        <v>7.4</v>
      </c>
      <c r="I14">
        <v>8.1</v>
      </c>
      <c r="J14">
        <v>7.4</v>
      </c>
      <c r="K14">
        <f t="shared" si="0"/>
        <v>1.0329272847157287</v>
      </c>
      <c r="L14">
        <f t="shared" si="1"/>
        <v>6.3140000000000001</v>
      </c>
      <c r="M14">
        <v>10.881</v>
      </c>
      <c r="N14">
        <v>5.6</v>
      </c>
      <c r="O14">
        <v>0.40699999999999997</v>
      </c>
      <c r="P14">
        <v>0.28999999999999998</v>
      </c>
      <c r="Q14">
        <v>4.0199999999999996</v>
      </c>
      <c r="R14">
        <v>7.39</v>
      </c>
      <c r="S14">
        <v>7.45</v>
      </c>
      <c r="T14">
        <v>6.9</v>
      </c>
      <c r="U14">
        <f>SQRT(POWER(S14-L14,2)+POWER(Q14-L14,2))</f>
        <v>2.5598695279252031</v>
      </c>
      <c r="V14">
        <v>16</v>
      </c>
      <c r="W14">
        <v>118</v>
      </c>
      <c r="X14">
        <f t="shared" si="2"/>
        <v>3.4300000000000006</v>
      </c>
      <c r="Y14">
        <f>P14/O14</f>
        <v>0.71253071253071254</v>
      </c>
    </row>
    <row r="15" spans="1:25" x14ac:dyDescent="0.25">
      <c r="A15" t="s">
        <v>12</v>
      </c>
      <c r="B15">
        <v>48</v>
      </c>
      <c r="C15">
        <v>23.68</v>
      </c>
      <c r="D15">
        <v>5.2</v>
      </c>
      <c r="E15">
        <v>6.1</v>
      </c>
      <c r="F15">
        <v>7.7</v>
      </c>
      <c r="G15">
        <v>8.1999999999999993</v>
      </c>
      <c r="H15">
        <v>7.8</v>
      </c>
      <c r="I15">
        <v>7.5</v>
      </c>
      <c r="J15">
        <v>6.2</v>
      </c>
      <c r="K15">
        <f t="shared" si="0"/>
        <v>1.0349011586442765</v>
      </c>
      <c r="L15">
        <f t="shared" si="1"/>
        <v>6.7910000000000004</v>
      </c>
      <c r="M15">
        <v>9.8019999999999996</v>
      </c>
      <c r="N15">
        <v>5.9</v>
      </c>
      <c r="O15">
        <v>0.40600000000000003</v>
      </c>
      <c r="Q15">
        <v>4.87</v>
      </c>
      <c r="R15">
        <v>6.44</v>
      </c>
      <c r="S15">
        <v>6.48</v>
      </c>
      <c r="U15">
        <f>SQRT(POWER(S15-L15,2)+POWER(Q15-L15,2))</f>
        <v>1.9460118190802442</v>
      </c>
      <c r="V15">
        <v>24</v>
      </c>
      <c r="W15">
        <v>105</v>
      </c>
      <c r="X15">
        <f t="shared" si="2"/>
        <v>1.6100000000000003</v>
      </c>
    </row>
    <row r="16" spans="1:25" x14ac:dyDescent="0.25">
      <c r="A16" t="s">
        <v>14</v>
      </c>
      <c r="B16">
        <v>65</v>
      </c>
      <c r="C16">
        <v>24.4</v>
      </c>
      <c r="D16">
        <v>6.3</v>
      </c>
      <c r="E16">
        <v>7.1</v>
      </c>
      <c r="F16">
        <v>7.7</v>
      </c>
      <c r="G16">
        <v>10</v>
      </c>
      <c r="H16">
        <v>9</v>
      </c>
      <c r="I16">
        <v>8.5</v>
      </c>
      <c r="J16">
        <v>8.6</v>
      </c>
      <c r="K16">
        <f t="shared" si="0"/>
        <v>1.1460669211503771</v>
      </c>
      <c r="L16">
        <f t="shared" si="1"/>
        <v>7.745000000000001</v>
      </c>
      <c r="M16">
        <v>10.37</v>
      </c>
      <c r="N16">
        <v>6.5</v>
      </c>
      <c r="O16">
        <v>0.49299999999999999</v>
      </c>
      <c r="P16">
        <v>0.28999999999999998</v>
      </c>
      <c r="Q16">
        <v>5.52</v>
      </c>
      <c r="R16">
        <v>12.88</v>
      </c>
      <c r="S16">
        <v>7.74</v>
      </c>
      <c r="U16">
        <f>SQRT(POWER(S16-L16,2)+POWER(Q16-L16,2))</f>
        <v>2.2250056179704369</v>
      </c>
      <c r="V16">
        <v>54</v>
      </c>
      <c r="W16">
        <v>75</v>
      </c>
      <c r="X16">
        <f t="shared" si="2"/>
        <v>2.2200000000000006</v>
      </c>
      <c r="Y16">
        <f>P16/O16</f>
        <v>0.58823529411764708</v>
      </c>
    </row>
    <row r="17" spans="1:25" x14ac:dyDescent="0.25">
      <c r="A17" t="s">
        <v>12</v>
      </c>
      <c r="B17">
        <v>77</v>
      </c>
      <c r="C17">
        <v>28.24</v>
      </c>
      <c r="D17">
        <v>7.6</v>
      </c>
      <c r="E17">
        <v>10.3</v>
      </c>
      <c r="F17">
        <v>7.2</v>
      </c>
      <c r="G17">
        <v>9.8000000000000007</v>
      </c>
      <c r="H17">
        <v>7.8</v>
      </c>
      <c r="I17">
        <v>9.8000000000000007</v>
      </c>
      <c r="J17">
        <v>9.4</v>
      </c>
      <c r="K17">
        <f t="shared" si="0"/>
        <v>1.1709058066997837</v>
      </c>
      <c r="L17">
        <f t="shared" si="1"/>
        <v>8.381000000000002</v>
      </c>
      <c r="M17">
        <v>10.433999999999999</v>
      </c>
      <c r="N17">
        <v>6.9</v>
      </c>
      <c r="O17">
        <v>0.54500000000000004</v>
      </c>
      <c r="P17">
        <v>0.25</v>
      </c>
      <c r="Q17">
        <v>7.05</v>
      </c>
      <c r="R17">
        <v>10.55</v>
      </c>
      <c r="S17">
        <v>9.4499999999999993</v>
      </c>
      <c r="U17">
        <f>SQRT(POWER(S17-L17,2)+POWER(Q17-L17,2))</f>
        <v>1.7071385415366849</v>
      </c>
      <c r="V17">
        <v>22</v>
      </c>
      <c r="W17">
        <v>78</v>
      </c>
      <c r="X17">
        <f t="shared" si="2"/>
        <v>2.3999999999999995</v>
      </c>
      <c r="Y17">
        <f>P17/O17</f>
        <v>0.4587155963302752</v>
      </c>
    </row>
    <row r="18" spans="1:25" x14ac:dyDescent="0.25">
      <c r="A18" t="s">
        <v>12</v>
      </c>
      <c r="B18">
        <v>66</v>
      </c>
      <c r="C18">
        <v>21.19</v>
      </c>
      <c r="D18">
        <v>7.4</v>
      </c>
      <c r="E18">
        <v>7</v>
      </c>
      <c r="F18">
        <v>6.1</v>
      </c>
      <c r="G18">
        <v>7.6</v>
      </c>
      <c r="H18">
        <v>6.5</v>
      </c>
      <c r="I18">
        <v>9.1</v>
      </c>
      <c r="J18">
        <v>9.6</v>
      </c>
      <c r="K18">
        <f t="shared" si="0"/>
        <v>1.2016994768464564</v>
      </c>
      <c r="L18">
        <f t="shared" si="1"/>
        <v>6.7910000000000004</v>
      </c>
      <c r="M18">
        <v>10.403</v>
      </c>
      <c r="N18">
        <v>5.9</v>
      </c>
      <c r="O18">
        <v>0.42099999999999999</v>
      </c>
      <c r="Q18">
        <v>5.9</v>
      </c>
      <c r="R18">
        <v>7.82</v>
      </c>
      <c r="S18">
        <v>6.2</v>
      </c>
      <c r="U18">
        <f>SQRT(POWER(S18-L18,2)+POWER(Q18-L18,2))</f>
        <v>1.0691875420149639</v>
      </c>
      <c r="V18">
        <v>30</v>
      </c>
      <c r="W18">
        <v>86</v>
      </c>
      <c r="X18">
        <f t="shared" si="2"/>
        <v>0.29999999999999982</v>
      </c>
    </row>
    <row r="19" spans="1:25" x14ac:dyDescent="0.25">
      <c r="A19" t="s">
        <v>12</v>
      </c>
      <c r="B19">
        <v>35</v>
      </c>
      <c r="C19">
        <v>24.85</v>
      </c>
      <c r="D19">
        <v>7.1</v>
      </c>
      <c r="E19">
        <v>8.9</v>
      </c>
      <c r="F19">
        <v>6.4</v>
      </c>
      <c r="G19">
        <v>7.7</v>
      </c>
      <c r="H19">
        <v>6.9</v>
      </c>
      <c r="I19">
        <v>4.7</v>
      </c>
      <c r="J19">
        <v>5.9</v>
      </c>
      <c r="K19">
        <f t="shared" si="0"/>
        <v>1.2363540870525038</v>
      </c>
      <c r="L19">
        <f t="shared" si="1"/>
        <v>8.8580000000000005</v>
      </c>
      <c r="M19">
        <v>11.976000000000001</v>
      </c>
      <c r="N19">
        <v>7.2</v>
      </c>
      <c r="O19">
        <v>0.66</v>
      </c>
      <c r="P19">
        <v>0.23</v>
      </c>
      <c r="Q19">
        <v>6.41</v>
      </c>
      <c r="R19">
        <v>11.09</v>
      </c>
      <c r="S19">
        <v>7.96</v>
      </c>
      <c r="T19">
        <v>6.73</v>
      </c>
      <c r="U19">
        <f>SQRT(POWER(S19-L19,2)+POWER(Q19-L19,2))</f>
        <v>2.6075099232792964</v>
      </c>
      <c r="V19">
        <v>53</v>
      </c>
      <c r="W19">
        <v>86</v>
      </c>
      <c r="X19">
        <f t="shared" si="2"/>
        <v>1.5499999999999998</v>
      </c>
      <c r="Y19">
        <f>P19/O19</f>
        <v>0.34848484848484851</v>
      </c>
    </row>
    <row r="20" spans="1:25" x14ac:dyDescent="0.25">
      <c r="A20" t="s">
        <v>12</v>
      </c>
      <c r="B20">
        <v>52</v>
      </c>
      <c r="C20">
        <v>20.399999999999999</v>
      </c>
      <c r="D20">
        <v>8.5</v>
      </c>
      <c r="E20">
        <v>11.2</v>
      </c>
      <c r="F20">
        <v>9.3000000000000007</v>
      </c>
      <c r="G20">
        <v>7.6</v>
      </c>
      <c r="H20">
        <v>7</v>
      </c>
      <c r="I20">
        <v>8.9</v>
      </c>
      <c r="J20">
        <v>8.8000000000000007</v>
      </c>
      <c r="K20">
        <f t="shared" si="0"/>
        <v>1.2408029000347736</v>
      </c>
      <c r="L20">
        <f t="shared" si="1"/>
        <v>8.381000000000002</v>
      </c>
      <c r="M20">
        <v>9.2029999999999994</v>
      </c>
      <c r="N20">
        <v>6.9</v>
      </c>
      <c r="O20">
        <v>0.47399999999999998</v>
      </c>
      <c r="P20">
        <v>0.3</v>
      </c>
      <c r="Q20">
        <v>7.94</v>
      </c>
      <c r="R20">
        <v>11.84</v>
      </c>
      <c r="S20">
        <v>10.4</v>
      </c>
      <c r="T20">
        <v>9.41</v>
      </c>
      <c r="U20">
        <f>SQRT(POWER(S20-L20,2)+POWER(Q20-L20,2))</f>
        <v>2.0666015581141894</v>
      </c>
      <c r="V20">
        <v>14</v>
      </c>
      <c r="W20">
        <v>79</v>
      </c>
      <c r="X20">
        <f t="shared" si="2"/>
        <v>2.46</v>
      </c>
      <c r="Y20">
        <f>P20/O20</f>
        <v>0.63291139240506333</v>
      </c>
    </row>
    <row r="21" spans="1:25" x14ac:dyDescent="0.25">
      <c r="A21" t="s">
        <v>14</v>
      </c>
      <c r="B21">
        <v>59</v>
      </c>
      <c r="C21">
        <v>25.8</v>
      </c>
      <c r="D21">
        <v>7.3</v>
      </c>
      <c r="E21">
        <v>9.5</v>
      </c>
      <c r="F21">
        <v>9.6</v>
      </c>
      <c r="G21">
        <v>7.1</v>
      </c>
      <c r="H21">
        <v>9</v>
      </c>
      <c r="I21">
        <v>9.6</v>
      </c>
      <c r="J21">
        <v>6.5</v>
      </c>
      <c r="K21">
        <f t="shared" si="0"/>
        <v>1.2509588159422635</v>
      </c>
      <c r="L21">
        <f t="shared" si="1"/>
        <v>8.6989999999999998</v>
      </c>
      <c r="M21">
        <v>14.397</v>
      </c>
      <c r="N21">
        <v>7.1</v>
      </c>
      <c r="O21">
        <v>0.77500000000000002</v>
      </c>
      <c r="P21">
        <v>0.27</v>
      </c>
      <c r="Q21">
        <v>6.41</v>
      </c>
      <c r="R21">
        <v>9.1999999999999993</v>
      </c>
      <c r="S21">
        <v>9.81</v>
      </c>
      <c r="T21">
        <v>9.4499999999999993</v>
      </c>
      <c r="U21">
        <f>SQRT(POWER(S21-L21,2)+POWER(Q21-L21,2))</f>
        <v>2.5443745793416506</v>
      </c>
      <c r="V21">
        <v>20</v>
      </c>
      <c r="W21">
        <v>55</v>
      </c>
      <c r="X21">
        <f t="shared" si="2"/>
        <v>3.4000000000000004</v>
      </c>
      <c r="Y21">
        <f>P21/O21</f>
        <v>0.34838709677419355</v>
      </c>
    </row>
    <row r="22" spans="1:25" x14ac:dyDescent="0.25">
      <c r="A22" t="s">
        <v>12</v>
      </c>
      <c r="B22">
        <v>63</v>
      </c>
      <c r="C22">
        <v>28.1</v>
      </c>
      <c r="D22">
        <v>8.3000000000000007</v>
      </c>
      <c r="E22">
        <v>10.199999999999999</v>
      </c>
      <c r="F22">
        <v>7.9</v>
      </c>
      <c r="G22">
        <v>9.3000000000000007</v>
      </c>
      <c r="H22">
        <v>9.1</v>
      </c>
      <c r="I22">
        <v>10</v>
      </c>
      <c r="J22">
        <v>6.3</v>
      </c>
      <c r="K22">
        <f t="shared" si="0"/>
        <v>1.2543800810580139</v>
      </c>
      <c r="L22">
        <f t="shared" si="1"/>
        <v>9.0170000000000012</v>
      </c>
      <c r="M22">
        <v>10.353</v>
      </c>
      <c r="N22">
        <v>7.3</v>
      </c>
      <c r="O22">
        <v>0.58199999999999996</v>
      </c>
      <c r="P22">
        <v>0.32</v>
      </c>
      <c r="Q22">
        <v>7.1</v>
      </c>
      <c r="R22">
        <v>9.26</v>
      </c>
      <c r="S22">
        <v>9.6300000000000008</v>
      </c>
      <c r="T22">
        <v>8.89</v>
      </c>
      <c r="U22">
        <f>SQRT(POWER(S22-L22,2)+POWER(Q22-L22,2))</f>
        <v>2.0126246545245357</v>
      </c>
      <c r="V22">
        <v>31</v>
      </c>
      <c r="W22">
        <v>93</v>
      </c>
      <c r="X22">
        <f t="shared" si="2"/>
        <v>2.5300000000000011</v>
      </c>
      <c r="Y22">
        <f>P22/O22</f>
        <v>0.54982817869415812</v>
      </c>
    </row>
    <row r="23" spans="1:25" x14ac:dyDescent="0.25">
      <c r="A23" t="s">
        <v>14</v>
      </c>
      <c r="B23">
        <v>50</v>
      </c>
      <c r="C23">
        <v>23.5</v>
      </c>
      <c r="D23">
        <v>5.2</v>
      </c>
      <c r="E23">
        <v>7.2</v>
      </c>
      <c r="F23">
        <v>9.4</v>
      </c>
      <c r="G23">
        <v>5.6</v>
      </c>
      <c r="H23">
        <v>7.5</v>
      </c>
      <c r="I23">
        <v>7.4</v>
      </c>
      <c r="J23">
        <v>6.3</v>
      </c>
      <c r="K23">
        <f t="shared" si="0"/>
        <v>1.3025876914348444</v>
      </c>
      <c r="L23">
        <f t="shared" si="1"/>
        <v>7.2680000000000007</v>
      </c>
      <c r="M23">
        <v>11.180999999999999</v>
      </c>
      <c r="N23">
        <v>6.2</v>
      </c>
      <c r="O23">
        <v>0.499</v>
      </c>
      <c r="P23">
        <v>0.28000000000000003</v>
      </c>
      <c r="Q23">
        <v>4.4400000000000004</v>
      </c>
      <c r="R23">
        <v>7.58</v>
      </c>
      <c r="S23">
        <v>8.17</v>
      </c>
      <c r="T23">
        <v>6.76</v>
      </c>
      <c r="U23">
        <f>SQRT(POWER(S23-L23,2)+POWER(Q23-L23,2))</f>
        <v>2.9683645328699102</v>
      </c>
      <c r="V23">
        <v>32</v>
      </c>
      <c r="W23">
        <v>61</v>
      </c>
      <c r="X23">
        <f t="shared" si="2"/>
        <v>3.7299999999999995</v>
      </c>
      <c r="Y23">
        <f>P23/O23</f>
        <v>0.56112224448897796</v>
      </c>
    </row>
    <row r="24" spans="1:25" x14ac:dyDescent="0.25">
      <c r="A24" t="s">
        <v>12</v>
      </c>
      <c r="B24">
        <v>46</v>
      </c>
      <c r="C24">
        <v>26.75</v>
      </c>
      <c r="D24">
        <v>8.6999999999999993</v>
      </c>
      <c r="E24">
        <v>10.4</v>
      </c>
      <c r="F24">
        <v>9.3000000000000007</v>
      </c>
      <c r="G24">
        <v>7.1</v>
      </c>
      <c r="H24">
        <v>7.8</v>
      </c>
      <c r="I24">
        <v>7.9</v>
      </c>
      <c r="J24">
        <v>6.1</v>
      </c>
      <c r="K24">
        <f t="shared" si="0"/>
        <v>1.3184715950443457</v>
      </c>
      <c r="L24">
        <f t="shared" si="1"/>
        <v>8.5400000000000009</v>
      </c>
      <c r="M24">
        <v>10.541</v>
      </c>
      <c r="N24">
        <v>7</v>
      </c>
      <c r="O24">
        <v>0.55500000000000005</v>
      </c>
      <c r="P24">
        <v>0.27</v>
      </c>
      <c r="Q24">
        <v>7.37</v>
      </c>
      <c r="R24">
        <v>9.84</v>
      </c>
      <c r="S24">
        <v>10.68</v>
      </c>
      <c r="T24">
        <v>9.86</v>
      </c>
      <c r="U24">
        <f>SQRT(POWER(S24-L24,2)+POWER(Q24-L24,2))</f>
        <v>2.4389546941261528</v>
      </c>
      <c r="V24">
        <v>42</v>
      </c>
      <c r="W24">
        <v>82</v>
      </c>
      <c r="X24">
        <f t="shared" si="2"/>
        <v>3.3099999999999996</v>
      </c>
      <c r="Y24">
        <f>P24/O24</f>
        <v>0.48648648648648646</v>
      </c>
    </row>
    <row r="25" spans="1:25" x14ac:dyDescent="0.25">
      <c r="A25" t="s">
        <v>12</v>
      </c>
      <c r="B25">
        <v>48</v>
      </c>
      <c r="C25">
        <v>24.47</v>
      </c>
      <c r="D25">
        <v>7</v>
      </c>
      <c r="E25">
        <v>9.3000000000000007</v>
      </c>
      <c r="F25">
        <v>8.8000000000000007</v>
      </c>
      <c r="G25">
        <v>8.6999999999999993</v>
      </c>
      <c r="H25">
        <v>7</v>
      </c>
      <c r="I25">
        <v>9.3000000000000007</v>
      </c>
      <c r="J25">
        <v>5.5</v>
      </c>
      <c r="K25">
        <f t="shared" si="0"/>
        <v>1.3489224724700488</v>
      </c>
      <c r="L25">
        <f t="shared" si="1"/>
        <v>7.9039999999999999</v>
      </c>
      <c r="M25">
        <v>11.638</v>
      </c>
      <c r="N25">
        <v>6.6</v>
      </c>
      <c r="O25">
        <v>0.56999999999999995</v>
      </c>
      <c r="P25">
        <v>0.28999999999999998</v>
      </c>
      <c r="Q25">
        <v>6.16</v>
      </c>
      <c r="R25">
        <v>14.4</v>
      </c>
      <c r="S25">
        <v>10.06</v>
      </c>
      <c r="T25">
        <v>7.9</v>
      </c>
      <c r="U25">
        <f>SQRT(POWER(S25-L25,2)+POWER(Q25-L25,2))</f>
        <v>2.7730618456861005</v>
      </c>
      <c r="V25">
        <v>62</v>
      </c>
      <c r="W25">
        <v>84</v>
      </c>
      <c r="X25">
        <f t="shared" si="2"/>
        <v>3.9000000000000004</v>
      </c>
      <c r="Y25">
        <f>P25/O25</f>
        <v>0.50877192982456143</v>
      </c>
    </row>
    <row r="26" spans="1:25" x14ac:dyDescent="0.25">
      <c r="A26" t="s">
        <v>14</v>
      </c>
      <c r="B26">
        <v>33</v>
      </c>
      <c r="C26">
        <v>22.06</v>
      </c>
      <c r="D26">
        <v>6.5</v>
      </c>
      <c r="E26">
        <v>8.1999999999999993</v>
      </c>
      <c r="F26">
        <v>8.6999999999999993</v>
      </c>
      <c r="G26">
        <v>9.9</v>
      </c>
      <c r="H26">
        <v>6.4</v>
      </c>
      <c r="I26">
        <v>5.8</v>
      </c>
      <c r="J26">
        <v>7.8</v>
      </c>
      <c r="K26">
        <f t="shared" si="0"/>
        <v>1.35164299114456</v>
      </c>
      <c r="L26">
        <f t="shared" si="1"/>
        <v>5.8369999999999997</v>
      </c>
      <c r="M26">
        <v>9.2910000000000004</v>
      </c>
      <c r="N26">
        <v>5.3</v>
      </c>
      <c r="O26">
        <v>0.32</v>
      </c>
      <c r="P26">
        <v>0.24</v>
      </c>
      <c r="Q26">
        <v>6.51</v>
      </c>
      <c r="R26">
        <v>8.73</v>
      </c>
      <c r="S26">
        <v>9.8000000000000007</v>
      </c>
      <c r="T26">
        <v>8.11</v>
      </c>
      <c r="U26">
        <f>SQRT(POWER(S26-L26,2)+POWER(Q26-L26,2))</f>
        <v>4.0197385487118451</v>
      </c>
      <c r="V26">
        <v>13</v>
      </c>
      <c r="W26">
        <v>53</v>
      </c>
      <c r="X26">
        <f t="shared" si="2"/>
        <v>3.2900000000000009</v>
      </c>
      <c r="Y26">
        <f>P26/O26</f>
        <v>0.75</v>
      </c>
    </row>
    <row r="27" spans="1:25" x14ac:dyDescent="0.25">
      <c r="A27" t="s">
        <v>12</v>
      </c>
      <c r="B27">
        <v>32</v>
      </c>
      <c r="C27">
        <v>29.73</v>
      </c>
      <c r="D27">
        <v>8.6999999999999993</v>
      </c>
      <c r="E27">
        <v>12.2</v>
      </c>
      <c r="F27">
        <v>9</v>
      </c>
      <c r="G27">
        <v>10.3</v>
      </c>
      <c r="H27">
        <v>11.3</v>
      </c>
      <c r="I27">
        <v>9.9</v>
      </c>
      <c r="J27">
        <v>8.1</v>
      </c>
      <c r="K27">
        <f>STDEVPA(D27:J27)</f>
        <v>1.3572180430301297</v>
      </c>
      <c r="L27">
        <f t="shared" si="1"/>
        <v>8.381000000000002</v>
      </c>
      <c r="M27">
        <v>11.125999999999999</v>
      </c>
      <c r="N27">
        <v>6.9</v>
      </c>
      <c r="O27">
        <v>0.57499999999999996</v>
      </c>
      <c r="P27">
        <v>0.28999999999999998</v>
      </c>
      <c r="Q27">
        <v>7.12</v>
      </c>
      <c r="R27">
        <v>8.11</v>
      </c>
      <c r="S27">
        <v>10</v>
      </c>
      <c r="T27">
        <v>9.3000000000000007</v>
      </c>
      <c r="U27">
        <f>SQRT(POWER(S27-L27,2)+POWER(Q27-L27,2))</f>
        <v>2.0521408333737718</v>
      </c>
      <c r="V27">
        <v>38</v>
      </c>
      <c r="W27">
        <v>58</v>
      </c>
      <c r="X27">
        <f t="shared" si="2"/>
        <v>2.88</v>
      </c>
      <c r="Y27">
        <f>P27/O27</f>
        <v>0.5043478260869565</v>
      </c>
    </row>
    <row r="28" spans="1:25" x14ac:dyDescent="0.25">
      <c r="A28" t="s">
        <v>12</v>
      </c>
      <c r="B28">
        <v>63</v>
      </c>
      <c r="C28">
        <v>20.66</v>
      </c>
      <c r="D28">
        <v>5.3</v>
      </c>
      <c r="E28">
        <v>8.1999999999999993</v>
      </c>
      <c r="F28">
        <v>7.7</v>
      </c>
      <c r="G28">
        <v>8.9</v>
      </c>
      <c r="H28">
        <v>8.3000000000000007</v>
      </c>
      <c r="I28">
        <v>5.5</v>
      </c>
      <c r="J28">
        <v>5.6</v>
      </c>
      <c r="K28">
        <f t="shared" ref="K28:K52" si="3">STDEVP(D28:J28)</f>
        <v>1.4289999357335605</v>
      </c>
      <c r="L28">
        <f t="shared" si="1"/>
        <v>6.4730000000000008</v>
      </c>
      <c r="M28">
        <v>10.6</v>
      </c>
      <c r="N28">
        <v>5.7</v>
      </c>
      <c r="O28">
        <v>0.41299999999999998</v>
      </c>
      <c r="P28">
        <v>0.27</v>
      </c>
      <c r="Q28">
        <v>5.77</v>
      </c>
      <c r="R28">
        <v>9.9499999999999993</v>
      </c>
      <c r="S28">
        <v>7.99</v>
      </c>
      <c r="T28">
        <v>4.1399999999999997</v>
      </c>
      <c r="U28">
        <f>SQRT(POWER(S28-L28,2)+POWER(Q28-L28,2))</f>
        <v>1.6719742820988606</v>
      </c>
      <c r="V28">
        <v>12</v>
      </c>
      <c r="W28">
        <v>81</v>
      </c>
      <c r="X28">
        <f t="shared" si="2"/>
        <v>2.2200000000000006</v>
      </c>
      <c r="Y28">
        <f>P28/O28</f>
        <v>0.65375302663438262</v>
      </c>
    </row>
    <row r="29" spans="1:25" x14ac:dyDescent="0.25">
      <c r="A29" t="s">
        <v>14</v>
      </c>
      <c r="B29">
        <v>55</v>
      </c>
      <c r="C29">
        <v>23.04</v>
      </c>
      <c r="D29">
        <v>6.4</v>
      </c>
      <c r="E29">
        <v>10.3</v>
      </c>
      <c r="F29">
        <v>6.7</v>
      </c>
      <c r="G29">
        <v>9.6999999999999993</v>
      </c>
      <c r="H29">
        <v>7.9</v>
      </c>
      <c r="I29">
        <v>7.6</v>
      </c>
      <c r="J29">
        <v>7</v>
      </c>
      <c r="K29">
        <f t="shared" si="3"/>
        <v>1.3926922979375929</v>
      </c>
      <c r="L29">
        <f t="shared" si="1"/>
        <v>7.5860000000000021</v>
      </c>
      <c r="M29">
        <v>13.621</v>
      </c>
      <c r="N29">
        <v>6.4</v>
      </c>
      <c r="O29">
        <v>0.627</v>
      </c>
      <c r="Q29">
        <v>5.33</v>
      </c>
      <c r="R29">
        <v>8.61</v>
      </c>
      <c r="S29">
        <v>8.0299999999999994</v>
      </c>
      <c r="T29">
        <v>7.17</v>
      </c>
      <c r="U29">
        <f>SQRT(POWER(S29-L29,2)+POWER(Q29-L29,2))</f>
        <v>2.2992764079161963</v>
      </c>
      <c r="V29">
        <v>20</v>
      </c>
      <c r="W29">
        <v>50</v>
      </c>
      <c r="X29">
        <f t="shared" si="2"/>
        <v>2.6999999999999993</v>
      </c>
    </row>
    <row r="30" spans="1:25" x14ac:dyDescent="0.25">
      <c r="A30" t="s">
        <v>12</v>
      </c>
      <c r="B30">
        <v>67</v>
      </c>
      <c r="C30">
        <v>21.45</v>
      </c>
      <c r="D30">
        <v>6.1</v>
      </c>
      <c r="E30">
        <v>10.6</v>
      </c>
      <c r="F30">
        <v>7</v>
      </c>
      <c r="G30">
        <v>7.8</v>
      </c>
      <c r="H30">
        <v>9.1999999999999993</v>
      </c>
      <c r="I30">
        <v>7.2</v>
      </c>
      <c r="J30">
        <v>6.4</v>
      </c>
      <c r="K30">
        <f t="shared" si="3"/>
        <v>1.4946161885314935</v>
      </c>
      <c r="L30">
        <f t="shared" si="1"/>
        <v>8.2219999999999995</v>
      </c>
      <c r="M30">
        <v>10.253</v>
      </c>
      <c r="N30">
        <v>6.8</v>
      </c>
      <c r="O30">
        <v>0.52200000000000002</v>
      </c>
      <c r="P30">
        <v>0.28000000000000003</v>
      </c>
      <c r="Q30">
        <v>5.92</v>
      </c>
      <c r="R30">
        <v>11.03</v>
      </c>
      <c r="S30">
        <v>12.8</v>
      </c>
      <c r="T30">
        <v>7.62</v>
      </c>
      <c r="U30">
        <f>SQRT(POWER(S30-L30,2)+POWER(Q30-L30,2))</f>
        <v>5.1241865695932667</v>
      </c>
      <c r="V30">
        <v>11</v>
      </c>
      <c r="W30">
        <v>77</v>
      </c>
      <c r="X30">
        <f t="shared" si="2"/>
        <v>6.8800000000000008</v>
      </c>
      <c r="Y30">
        <f>P30/O30</f>
        <v>0.53639846743295028</v>
      </c>
    </row>
    <row r="31" spans="1:25" x14ac:dyDescent="0.25">
      <c r="A31" t="s">
        <v>12</v>
      </c>
      <c r="B31">
        <v>68</v>
      </c>
      <c r="C31">
        <v>28.08</v>
      </c>
      <c r="D31">
        <v>5.0999999999999996</v>
      </c>
      <c r="E31">
        <v>9.5</v>
      </c>
      <c r="F31">
        <v>6.5</v>
      </c>
      <c r="G31">
        <v>8.5</v>
      </c>
      <c r="H31">
        <v>6.9</v>
      </c>
      <c r="I31">
        <v>6.2</v>
      </c>
      <c r="J31">
        <v>5.2</v>
      </c>
      <c r="K31">
        <f t="shared" si="3"/>
        <v>1.5154981669000926</v>
      </c>
      <c r="L31">
        <f t="shared" si="1"/>
        <v>9.1760000000000019</v>
      </c>
      <c r="M31">
        <v>12.32</v>
      </c>
      <c r="N31">
        <v>7.4</v>
      </c>
      <c r="O31">
        <v>0.70099999999999996</v>
      </c>
      <c r="P31">
        <v>0.31</v>
      </c>
      <c r="Q31">
        <v>5.73</v>
      </c>
      <c r="R31">
        <v>11.61</v>
      </c>
      <c r="S31">
        <v>11.38</v>
      </c>
      <c r="U31">
        <f>SQRT(POWER(S31-L31,2)+POWER(Q31-L31,2))</f>
        <v>4.0905417734085061</v>
      </c>
      <c r="V31">
        <v>12</v>
      </c>
      <c r="W31">
        <v>61</v>
      </c>
      <c r="X31">
        <f t="shared" si="2"/>
        <v>5.65</v>
      </c>
      <c r="Y31">
        <f>P31/O31</f>
        <v>0.44222539229671898</v>
      </c>
    </row>
    <row r="32" spans="1:25" x14ac:dyDescent="0.25">
      <c r="A32" t="s">
        <v>14</v>
      </c>
      <c r="B32">
        <v>66</v>
      </c>
      <c r="C32">
        <v>21.78</v>
      </c>
      <c r="D32">
        <v>7</v>
      </c>
      <c r="E32">
        <v>10.210000000000001</v>
      </c>
      <c r="F32">
        <v>10.1</v>
      </c>
      <c r="G32">
        <v>10.4</v>
      </c>
      <c r="H32">
        <v>7.1</v>
      </c>
      <c r="I32">
        <v>10.6</v>
      </c>
      <c r="J32">
        <v>10.199999999999999</v>
      </c>
      <c r="K32">
        <f t="shared" si="3"/>
        <v>1.4770115995841477</v>
      </c>
      <c r="L32">
        <f t="shared" si="1"/>
        <v>7.9039999999999999</v>
      </c>
      <c r="M32">
        <v>14.066000000000001</v>
      </c>
      <c r="N32">
        <v>6.6</v>
      </c>
      <c r="O32" s="2">
        <v>0.69</v>
      </c>
      <c r="Q32">
        <v>5.7</v>
      </c>
      <c r="R32">
        <v>9.1999999999999993</v>
      </c>
      <c r="S32">
        <v>10.01</v>
      </c>
      <c r="U32">
        <f>SQRT(POWER(S32-L32,2)+POWER(Q32-L32,2))</f>
        <v>3.0484179503473601</v>
      </c>
      <c r="V32">
        <v>17</v>
      </c>
      <c r="W32">
        <v>71</v>
      </c>
      <c r="X32">
        <f t="shared" si="2"/>
        <v>4.3099999999999996</v>
      </c>
    </row>
    <row r="33" spans="1:25" x14ac:dyDescent="0.25">
      <c r="A33" t="s">
        <v>12</v>
      </c>
      <c r="B33">
        <v>68</v>
      </c>
      <c r="C33">
        <v>23.53</v>
      </c>
      <c r="D33">
        <v>7.5</v>
      </c>
      <c r="E33">
        <v>7.4</v>
      </c>
      <c r="F33">
        <v>8.1999999999999993</v>
      </c>
      <c r="G33">
        <v>8.3000000000000007</v>
      </c>
      <c r="H33">
        <v>5.8</v>
      </c>
      <c r="I33">
        <v>9.5</v>
      </c>
      <c r="J33">
        <v>10.8</v>
      </c>
      <c r="K33">
        <f t="shared" si="3"/>
        <v>1.4807609736971392</v>
      </c>
      <c r="L33">
        <f t="shared" si="1"/>
        <v>6.9500000000000011</v>
      </c>
      <c r="M33">
        <v>9.2750000000000004</v>
      </c>
      <c r="N33">
        <v>6</v>
      </c>
      <c r="O33">
        <v>0.38900000000000001</v>
      </c>
      <c r="P33">
        <v>0.26</v>
      </c>
      <c r="Q33">
        <v>5.44</v>
      </c>
      <c r="R33">
        <v>7.91</v>
      </c>
      <c r="S33">
        <v>6.71</v>
      </c>
      <c r="U33">
        <f>SQRT(POWER(S33-L33,2)+POWER(Q33-L33,2))</f>
        <v>1.528953890737063</v>
      </c>
      <c r="V33">
        <v>13</v>
      </c>
      <c r="W33">
        <v>83</v>
      </c>
      <c r="X33">
        <f t="shared" si="2"/>
        <v>1.2699999999999996</v>
      </c>
      <c r="Y33">
        <f>P33/O33</f>
        <v>0.66838046272493579</v>
      </c>
    </row>
    <row r="34" spans="1:25" x14ac:dyDescent="0.25">
      <c r="A34" t="s">
        <v>14</v>
      </c>
      <c r="B34">
        <v>63</v>
      </c>
      <c r="C34">
        <v>26.17</v>
      </c>
      <c r="D34">
        <v>6.7</v>
      </c>
      <c r="E34">
        <v>10.199999999999999</v>
      </c>
      <c r="F34">
        <v>7.1</v>
      </c>
      <c r="G34">
        <v>7.4</v>
      </c>
      <c r="H34">
        <v>4.9000000000000004</v>
      </c>
      <c r="I34">
        <v>8.5</v>
      </c>
      <c r="J34">
        <v>8.6</v>
      </c>
      <c r="K34">
        <f t="shared" si="3"/>
        <v>1.55629072358815</v>
      </c>
      <c r="L34">
        <f t="shared" si="1"/>
        <v>6.6319999999999997</v>
      </c>
      <c r="M34">
        <v>11.837</v>
      </c>
      <c r="N34">
        <v>5.8</v>
      </c>
      <c r="O34">
        <v>0.47299999999999998</v>
      </c>
      <c r="P34">
        <v>0.27</v>
      </c>
      <c r="Q34">
        <v>6.54</v>
      </c>
      <c r="R34">
        <v>13.52</v>
      </c>
      <c r="S34">
        <v>10.35</v>
      </c>
      <c r="T34">
        <v>6.8</v>
      </c>
      <c r="U34">
        <f>SQRT(POWER(S34-L34,2)+POWER(Q34-L34,2))</f>
        <v>3.7191380721882319</v>
      </c>
      <c r="V34">
        <v>38</v>
      </c>
      <c r="W34">
        <v>57</v>
      </c>
      <c r="X34">
        <f t="shared" si="2"/>
        <v>3.8099999999999996</v>
      </c>
      <c r="Y34">
        <f>P34/O34</f>
        <v>0.57082452431289643</v>
      </c>
    </row>
    <row r="35" spans="1:25" x14ac:dyDescent="0.25">
      <c r="A35" t="s">
        <v>14</v>
      </c>
      <c r="B35">
        <v>42</v>
      </c>
      <c r="C35">
        <v>25.22</v>
      </c>
      <c r="D35">
        <v>7.4</v>
      </c>
      <c r="E35">
        <v>11.5</v>
      </c>
      <c r="F35">
        <v>8.4</v>
      </c>
      <c r="G35">
        <v>7.9</v>
      </c>
      <c r="H35">
        <v>6.6</v>
      </c>
      <c r="I35">
        <v>7.6</v>
      </c>
      <c r="J35">
        <v>7.1</v>
      </c>
      <c r="K35">
        <f t="shared" si="3"/>
        <v>1.4963902143055443</v>
      </c>
      <c r="L35">
        <f t="shared" ref="L35:L66" si="4">1.59*N35-2.59</f>
        <v>8.6989999999999998</v>
      </c>
      <c r="M35">
        <v>10.061</v>
      </c>
      <c r="N35">
        <v>7.1</v>
      </c>
      <c r="O35">
        <v>0.54100000000000004</v>
      </c>
      <c r="P35">
        <v>0.28999999999999998</v>
      </c>
      <c r="Q35">
        <v>5.63</v>
      </c>
      <c r="R35">
        <v>9.1</v>
      </c>
      <c r="S35">
        <v>10.039999999999999</v>
      </c>
      <c r="T35">
        <v>9.41</v>
      </c>
      <c r="U35">
        <f>SQRT(POWER(S35-L35,2)+POWER(Q35-L35,2))</f>
        <v>3.3491852740629322</v>
      </c>
      <c r="V35">
        <v>12</v>
      </c>
      <c r="W35">
        <v>50</v>
      </c>
      <c r="X35">
        <f t="shared" ref="X35:X98" si="5">ABS(S35-Q35)</f>
        <v>4.4099999999999993</v>
      </c>
      <c r="Y35">
        <f>P35/O35</f>
        <v>0.53604436229205166</v>
      </c>
    </row>
    <row r="36" spans="1:25" ht="13" customHeight="1" x14ac:dyDescent="0.25">
      <c r="A36" t="s">
        <v>14</v>
      </c>
      <c r="B36">
        <v>48</v>
      </c>
      <c r="C36">
        <v>27.53</v>
      </c>
      <c r="D36">
        <v>6.1</v>
      </c>
      <c r="E36">
        <v>9.3000000000000007</v>
      </c>
      <c r="F36">
        <v>9.1999999999999993</v>
      </c>
      <c r="G36">
        <v>7.8</v>
      </c>
      <c r="H36">
        <v>6.6</v>
      </c>
      <c r="I36">
        <v>6.7</v>
      </c>
      <c r="J36">
        <v>4.9000000000000004</v>
      </c>
      <c r="K36">
        <f t="shared" si="3"/>
        <v>1.5059067374976463</v>
      </c>
      <c r="L36">
        <f t="shared" si="4"/>
        <v>7.109</v>
      </c>
      <c r="M36">
        <v>10.135999999999999</v>
      </c>
      <c r="N36">
        <v>6.1</v>
      </c>
      <c r="O36">
        <v>0.437</v>
      </c>
      <c r="P36">
        <v>0.27</v>
      </c>
      <c r="Q36">
        <v>5.84</v>
      </c>
      <c r="R36">
        <v>7.27</v>
      </c>
      <c r="S36">
        <v>9.27</v>
      </c>
      <c r="T36">
        <v>9.19</v>
      </c>
      <c r="U36">
        <f>SQRT(POWER(S36-L36,2)+POWER(Q36-L36,2))</f>
        <v>2.5060490817220638</v>
      </c>
      <c r="V36">
        <v>16</v>
      </c>
      <c r="W36">
        <v>56</v>
      </c>
      <c r="X36">
        <f t="shared" si="5"/>
        <v>3.4299999999999997</v>
      </c>
      <c r="Y36">
        <f>P36/O36</f>
        <v>0.61784897025171626</v>
      </c>
    </row>
    <row r="37" spans="1:25" x14ac:dyDescent="0.25">
      <c r="A37" t="s">
        <v>14</v>
      </c>
      <c r="B37">
        <v>62</v>
      </c>
      <c r="C37">
        <v>24.78</v>
      </c>
      <c r="D37">
        <v>6.7</v>
      </c>
      <c r="E37">
        <v>8.8000000000000007</v>
      </c>
      <c r="F37">
        <v>10.8</v>
      </c>
      <c r="G37">
        <v>7.7</v>
      </c>
      <c r="H37">
        <v>6.5</v>
      </c>
      <c r="I37">
        <v>8.8000000000000007</v>
      </c>
      <c r="J37">
        <v>6.3</v>
      </c>
      <c r="K37">
        <f t="shared" si="3"/>
        <v>1.5126675990798997</v>
      </c>
      <c r="L37">
        <f t="shared" si="4"/>
        <v>6.6319999999999997</v>
      </c>
      <c r="M37">
        <v>12.337999999999999</v>
      </c>
      <c r="N37">
        <v>5.8</v>
      </c>
      <c r="O37">
        <v>0.49</v>
      </c>
      <c r="Q37">
        <v>5.74</v>
      </c>
      <c r="R37">
        <v>8.49</v>
      </c>
      <c r="S37">
        <v>9.3000000000000007</v>
      </c>
      <c r="T37">
        <v>6.54</v>
      </c>
      <c r="U37">
        <f>SQRT(POWER(S37-L37,2)+POWER(Q37-L37,2))</f>
        <v>2.813163343995511</v>
      </c>
      <c r="V37">
        <v>18</v>
      </c>
      <c r="W37">
        <v>62</v>
      </c>
      <c r="X37">
        <f t="shared" si="5"/>
        <v>3.5600000000000005</v>
      </c>
    </row>
    <row r="38" spans="1:25" x14ac:dyDescent="0.25">
      <c r="A38" t="s">
        <v>12</v>
      </c>
      <c r="B38">
        <v>66</v>
      </c>
      <c r="C38">
        <v>25.18</v>
      </c>
      <c r="D38">
        <v>5.5</v>
      </c>
      <c r="E38">
        <v>10.4</v>
      </c>
      <c r="F38">
        <v>9.9</v>
      </c>
      <c r="G38">
        <v>8</v>
      </c>
      <c r="H38">
        <v>7.2</v>
      </c>
      <c r="I38">
        <v>8.5</v>
      </c>
      <c r="J38">
        <v>7.6</v>
      </c>
      <c r="K38">
        <f t="shared" si="3"/>
        <v>1.5351660150868185</v>
      </c>
      <c r="L38">
        <f t="shared" si="4"/>
        <v>8.381000000000002</v>
      </c>
      <c r="M38">
        <v>11.566000000000001</v>
      </c>
      <c r="N38">
        <v>6.9</v>
      </c>
      <c r="O38">
        <v>0.60599999999999998</v>
      </c>
      <c r="P38">
        <v>0.3</v>
      </c>
      <c r="Q38">
        <v>6.47</v>
      </c>
      <c r="R38">
        <v>10.32</v>
      </c>
      <c r="S38">
        <v>12.07</v>
      </c>
      <c r="T38">
        <v>8.82</v>
      </c>
      <c r="U38">
        <f>SQRT(POWER(S38-L38,2)+POWER(Q38-L38,2))</f>
        <v>4.1545928801749028</v>
      </c>
      <c r="V38">
        <v>28</v>
      </c>
      <c r="W38">
        <v>102</v>
      </c>
      <c r="X38">
        <f t="shared" si="5"/>
        <v>5.6000000000000005</v>
      </c>
      <c r="Y38">
        <f>P38/O38</f>
        <v>0.49504950495049505</v>
      </c>
    </row>
    <row r="39" spans="1:25" x14ac:dyDescent="0.25">
      <c r="A39" t="s">
        <v>12</v>
      </c>
      <c r="B39">
        <v>66</v>
      </c>
      <c r="C39">
        <v>22.2</v>
      </c>
      <c r="D39">
        <v>14.6</v>
      </c>
      <c r="E39">
        <v>17.5</v>
      </c>
      <c r="F39">
        <v>12.9</v>
      </c>
      <c r="G39">
        <v>15.8</v>
      </c>
      <c r="H39">
        <v>13.9</v>
      </c>
      <c r="I39">
        <v>13.7</v>
      </c>
      <c r="J39">
        <v>12.8</v>
      </c>
      <c r="K39">
        <f t="shared" si="3"/>
        <v>1.5646607508677615</v>
      </c>
      <c r="L39">
        <f t="shared" si="4"/>
        <v>16.013000000000002</v>
      </c>
      <c r="M39">
        <v>10.832000000000001</v>
      </c>
      <c r="N39">
        <v>11.7</v>
      </c>
      <c r="O39">
        <v>1.1279999999999999</v>
      </c>
      <c r="P39">
        <v>0.45</v>
      </c>
      <c r="Q39">
        <v>14.43</v>
      </c>
      <c r="R39">
        <v>17.25</v>
      </c>
      <c r="S39">
        <v>17.45</v>
      </c>
      <c r="T39">
        <v>14.53</v>
      </c>
      <c r="U39">
        <f>SQRT(POWER(S39-L39,2)+POWER(Q39-L39,2))</f>
        <v>2.137956500960672</v>
      </c>
      <c r="V39">
        <v>19</v>
      </c>
      <c r="W39">
        <v>78</v>
      </c>
      <c r="X39">
        <f t="shared" si="5"/>
        <v>3.0199999999999996</v>
      </c>
      <c r="Y39">
        <f>P39/O39</f>
        <v>0.39893617021276601</v>
      </c>
    </row>
    <row r="40" spans="1:25" x14ac:dyDescent="0.25">
      <c r="A40" t="s">
        <v>12</v>
      </c>
      <c r="B40">
        <v>34</v>
      </c>
      <c r="C40">
        <v>24.09</v>
      </c>
      <c r="D40">
        <v>8.6999999999999993</v>
      </c>
      <c r="E40">
        <v>11.6</v>
      </c>
      <c r="F40">
        <v>11.6</v>
      </c>
      <c r="G40">
        <v>10.5</v>
      </c>
      <c r="H40">
        <v>8.6999999999999993</v>
      </c>
      <c r="I40">
        <v>7.5</v>
      </c>
      <c r="J40">
        <v>11.5</v>
      </c>
      <c r="K40">
        <f t="shared" si="3"/>
        <v>1.5697393518202554</v>
      </c>
      <c r="L40">
        <f t="shared" si="4"/>
        <v>11.561000000000002</v>
      </c>
      <c r="M40">
        <v>15.584</v>
      </c>
      <c r="N40">
        <v>8.9</v>
      </c>
      <c r="O40">
        <v>0.91500000000000004</v>
      </c>
      <c r="P40">
        <v>0.37</v>
      </c>
      <c r="Q40">
        <v>9.42</v>
      </c>
      <c r="R40">
        <v>11.31</v>
      </c>
      <c r="S40">
        <v>11.54</v>
      </c>
      <c r="T40">
        <v>12.94</v>
      </c>
      <c r="U40">
        <f>SQRT(POWER(S40-L40,2)+POWER(Q40-L40,2))</f>
        <v>2.1411029867804134</v>
      </c>
      <c r="V40">
        <v>26</v>
      </c>
      <c r="W40">
        <v>78</v>
      </c>
      <c r="X40">
        <f t="shared" si="5"/>
        <v>2.1199999999999992</v>
      </c>
      <c r="Y40">
        <f>P40/O40</f>
        <v>0.40437158469945356</v>
      </c>
    </row>
    <row r="41" spans="1:25" x14ac:dyDescent="0.25">
      <c r="A41" t="s">
        <v>12</v>
      </c>
      <c r="B41">
        <v>63</v>
      </c>
      <c r="C41">
        <v>28.7</v>
      </c>
      <c r="D41">
        <v>5.6</v>
      </c>
      <c r="E41">
        <v>7.9</v>
      </c>
      <c r="F41">
        <v>6.2</v>
      </c>
      <c r="G41">
        <v>9.6</v>
      </c>
      <c r="H41">
        <v>9.1999999999999993</v>
      </c>
      <c r="I41">
        <v>8.6999999999999993</v>
      </c>
      <c r="J41">
        <v>5.7</v>
      </c>
      <c r="K41">
        <f t="shared" si="3"/>
        <v>1.5773912847819673</v>
      </c>
      <c r="L41">
        <f t="shared" si="4"/>
        <v>8.381000000000002</v>
      </c>
      <c r="M41">
        <v>11.327</v>
      </c>
      <c r="N41">
        <v>6.9</v>
      </c>
      <c r="O41">
        <v>0.58699999999999997</v>
      </c>
      <c r="P41">
        <v>0.27</v>
      </c>
      <c r="Q41">
        <v>5.71</v>
      </c>
      <c r="R41">
        <v>9.8699999999999992</v>
      </c>
      <c r="S41">
        <v>7.79</v>
      </c>
      <c r="T41">
        <v>7.06</v>
      </c>
      <c r="U41">
        <f>SQRT(POWER(S41-L41,2)+POWER(Q41-L41,2))</f>
        <v>2.7356026758284933</v>
      </c>
      <c r="V41">
        <v>40</v>
      </c>
      <c r="W41">
        <v>99</v>
      </c>
      <c r="X41">
        <f t="shared" si="5"/>
        <v>2.08</v>
      </c>
      <c r="Y41">
        <f>P41/O41</f>
        <v>0.45996592844974454</v>
      </c>
    </row>
    <row r="42" spans="1:25" x14ac:dyDescent="0.25">
      <c r="A42" t="s">
        <v>12</v>
      </c>
      <c r="B42">
        <v>56</v>
      </c>
      <c r="C42">
        <v>26.26</v>
      </c>
      <c r="D42">
        <v>5</v>
      </c>
      <c r="E42">
        <v>9.6</v>
      </c>
      <c r="F42">
        <v>5.4</v>
      </c>
      <c r="G42">
        <v>6.9</v>
      </c>
      <c r="H42">
        <v>6.7</v>
      </c>
      <c r="I42">
        <v>4.4000000000000004</v>
      </c>
      <c r="J42">
        <v>6.7</v>
      </c>
      <c r="K42">
        <f t="shared" si="3"/>
        <v>1.5869364659427194</v>
      </c>
      <c r="L42">
        <f t="shared" si="4"/>
        <v>6.7910000000000004</v>
      </c>
      <c r="M42">
        <v>11.613</v>
      </c>
      <c r="N42">
        <v>5.9</v>
      </c>
      <c r="O42">
        <v>0.47699999999999998</v>
      </c>
      <c r="P42">
        <v>0.28000000000000003</v>
      </c>
      <c r="Q42">
        <v>4.67</v>
      </c>
      <c r="R42">
        <v>8.57</v>
      </c>
      <c r="S42">
        <v>10.42</v>
      </c>
      <c r="T42">
        <v>9.17</v>
      </c>
      <c r="U42">
        <f>SQRT(POWER(S42-L42,2)+POWER(Q42-L42,2))</f>
        <v>4.2033655563131784</v>
      </c>
      <c r="V42">
        <v>49</v>
      </c>
      <c r="W42">
        <v>71</v>
      </c>
      <c r="X42">
        <f t="shared" si="5"/>
        <v>5.75</v>
      </c>
      <c r="Y42">
        <f>P42/O42</f>
        <v>0.58700209643605883</v>
      </c>
    </row>
    <row r="43" spans="1:25" x14ac:dyDescent="0.25">
      <c r="A43" t="s">
        <v>14</v>
      </c>
      <c r="B43">
        <v>74</v>
      </c>
      <c r="C43">
        <v>18.899999999999999</v>
      </c>
      <c r="D43">
        <v>9.1</v>
      </c>
      <c r="E43">
        <v>10.3</v>
      </c>
      <c r="F43">
        <v>6.8</v>
      </c>
      <c r="G43">
        <v>5.2</v>
      </c>
      <c r="H43">
        <v>6.4</v>
      </c>
      <c r="I43">
        <v>7.7</v>
      </c>
      <c r="J43">
        <v>8.1999999999999993</v>
      </c>
      <c r="K43">
        <f t="shared" si="3"/>
        <v>1.5907898179514319</v>
      </c>
      <c r="L43">
        <f t="shared" si="4"/>
        <v>7.5860000000000021</v>
      </c>
      <c r="M43">
        <v>12.631</v>
      </c>
      <c r="N43">
        <v>6.4</v>
      </c>
      <c r="O43">
        <v>0.58299999999999996</v>
      </c>
      <c r="P43">
        <v>0.34</v>
      </c>
      <c r="Q43">
        <v>7.44</v>
      </c>
      <c r="R43">
        <v>11.2</v>
      </c>
      <c r="S43">
        <v>9.9</v>
      </c>
      <c r="T43">
        <v>7.6</v>
      </c>
      <c r="U43">
        <f>SQRT(POWER(S43-L43,2)+POWER(Q43-L43,2))</f>
        <v>2.318601302509768</v>
      </c>
      <c r="V43">
        <v>20</v>
      </c>
      <c r="W43">
        <v>70</v>
      </c>
      <c r="X43">
        <f t="shared" si="5"/>
        <v>2.46</v>
      </c>
      <c r="Y43">
        <f>P43/O43</f>
        <v>0.58319039451114929</v>
      </c>
    </row>
    <row r="44" spans="1:25" x14ac:dyDescent="0.25">
      <c r="A44" t="s">
        <v>12</v>
      </c>
      <c r="B44">
        <v>80</v>
      </c>
      <c r="C44">
        <v>25.87</v>
      </c>
      <c r="D44">
        <v>8.4</v>
      </c>
      <c r="E44">
        <v>13</v>
      </c>
      <c r="F44">
        <v>13.7</v>
      </c>
      <c r="G44">
        <v>11.1</v>
      </c>
      <c r="H44">
        <v>11.4</v>
      </c>
      <c r="I44">
        <v>10.199999999999999</v>
      </c>
      <c r="J44">
        <v>11.7</v>
      </c>
      <c r="K44">
        <f t="shared" si="3"/>
        <v>1.6238025415294641</v>
      </c>
      <c r="L44">
        <f t="shared" si="4"/>
        <v>11.561000000000002</v>
      </c>
      <c r="M44">
        <v>9.7949999999999999</v>
      </c>
      <c r="N44">
        <v>8.9</v>
      </c>
      <c r="O44">
        <v>0.72699999999999998</v>
      </c>
      <c r="P44">
        <v>0.39</v>
      </c>
      <c r="Q44">
        <v>8.08</v>
      </c>
      <c r="R44">
        <v>10.039999999999999</v>
      </c>
      <c r="S44">
        <v>12.93</v>
      </c>
      <c r="U44">
        <f>SQRT(POWER(S44-L44,2)+POWER(Q44-L44,2))</f>
        <v>3.7405242948014661</v>
      </c>
      <c r="V44">
        <v>54</v>
      </c>
      <c r="W44">
        <v>102</v>
      </c>
      <c r="X44">
        <f t="shared" si="5"/>
        <v>4.8499999999999996</v>
      </c>
      <c r="Y44">
        <f>P44/O44</f>
        <v>0.53645116918844571</v>
      </c>
    </row>
    <row r="45" spans="1:25" x14ac:dyDescent="0.25">
      <c r="A45" t="s">
        <v>14</v>
      </c>
      <c r="B45">
        <v>67</v>
      </c>
      <c r="C45">
        <v>25.57</v>
      </c>
      <c r="D45">
        <v>9</v>
      </c>
      <c r="E45">
        <v>12.1</v>
      </c>
      <c r="F45">
        <v>6.8</v>
      </c>
      <c r="G45">
        <v>8.9</v>
      </c>
      <c r="H45">
        <v>7.2</v>
      </c>
      <c r="I45">
        <v>9.5</v>
      </c>
      <c r="J45">
        <v>9.9</v>
      </c>
      <c r="K45">
        <f t="shared" si="3"/>
        <v>1.6360729488251857</v>
      </c>
      <c r="L45">
        <f t="shared" si="4"/>
        <v>7.745000000000001</v>
      </c>
      <c r="M45">
        <v>8.4402000000000008</v>
      </c>
      <c r="N45">
        <v>6.5</v>
      </c>
      <c r="O45">
        <v>0.40300000000000002</v>
      </c>
      <c r="P45">
        <v>0.27</v>
      </c>
      <c r="Q45">
        <v>7.01</v>
      </c>
      <c r="R45">
        <v>9.25</v>
      </c>
      <c r="S45">
        <v>11.14</v>
      </c>
      <c r="U45">
        <f>SQRT(POWER(S45-L45,2)+POWER(Q45-L45,2))</f>
        <v>3.4736508172238612</v>
      </c>
      <c r="V45">
        <v>23</v>
      </c>
      <c r="W45">
        <v>83</v>
      </c>
      <c r="X45">
        <f t="shared" si="5"/>
        <v>4.1300000000000008</v>
      </c>
      <c r="Y45">
        <f>P45/O45</f>
        <v>0.66997518610421836</v>
      </c>
    </row>
    <row r="46" spans="1:25" x14ac:dyDescent="0.25">
      <c r="A46" t="s">
        <v>12</v>
      </c>
      <c r="B46">
        <v>55</v>
      </c>
      <c r="C46">
        <v>27.43</v>
      </c>
      <c r="D46">
        <v>9.4</v>
      </c>
      <c r="E46">
        <v>9.8000000000000007</v>
      </c>
      <c r="F46">
        <v>10.7</v>
      </c>
      <c r="G46">
        <v>6.5</v>
      </c>
      <c r="H46">
        <v>5.5</v>
      </c>
      <c r="I46">
        <v>8.9</v>
      </c>
      <c r="J46">
        <v>8.6999999999999993</v>
      </c>
      <c r="K46">
        <f t="shared" si="3"/>
        <v>1.7129756899284092</v>
      </c>
      <c r="L46">
        <f t="shared" si="4"/>
        <v>9.0170000000000012</v>
      </c>
      <c r="M46">
        <v>10.547000000000001</v>
      </c>
      <c r="N46">
        <v>7.3</v>
      </c>
      <c r="O46">
        <v>0.59499999999999997</v>
      </c>
      <c r="P46">
        <v>0.28000000000000003</v>
      </c>
      <c r="Q46">
        <v>9.2899999999999991</v>
      </c>
      <c r="R46">
        <v>11.42</v>
      </c>
      <c r="S46">
        <v>9.75</v>
      </c>
      <c r="T46">
        <v>8.99</v>
      </c>
      <c r="U46">
        <f>SQRT(POWER(S46-L46,2)+POWER(Q46-L46,2))</f>
        <v>0.78218795695152266</v>
      </c>
      <c r="V46">
        <v>40</v>
      </c>
      <c r="W46">
        <v>76</v>
      </c>
      <c r="X46">
        <f t="shared" si="5"/>
        <v>0.46000000000000085</v>
      </c>
      <c r="Y46">
        <f>P46/O46</f>
        <v>0.4705882352941177</v>
      </c>
    </row>
    <row r="47" spans="1:25" x14ac:dyDescent="0.25">
      <c r="A47" t="s">
        <v>14</v>
      </c>
      <c r="B47">
        <v>56</v>
      </c>
      <c r="C47">
        <v>28.03</v>
      </c>
      <c r="D47">
        <v>7.6</v>
      </c>
      <c r="E47">
        <v>12.5</v>
      </c>
      <c r="F47">
        <v>9.9</v>
      </c>
      <c r="G47">
        <v>10.199999999999999</v>
      </c>
      <c r="H47">
        <v>8.8000000000000007</v>
      </c>
      <c r="I47">
        <v>7.1</v>
      </c>
      <c r="J47">
        <v>9</v>
      </c>
      <c r="K47">
        <f t="shared" si="3"/>
        <v>1.6681897802280037</v>
      </c>
      <c r="L47">
        <f t="shared" si="4"/>
        <v>8.5400000000000009</v>
      </c>
      <c r="M47">
        <v>9.2650000000000006</v>
      </c>
      <c r="N47">
        <v>7</v>
      </c>
      <c r="O47">
        <v>0.49399999999999999</v>
      </c>
      <c r="P47">
        <v>0.26</v>
      </c>
      <c r="Q47">
        <v>7.02</v>
      </c>
      <c r="R47">
        <v>11.13</v>
      </c>
      <c r="S47">
        <v>11.79</v>
      </c>
      <c r="T47">
        <v>9.08</v>
      </c>
      <c r="U47">
        <f>SQRT(POWER(S47-L47,2)+POWER(Q47-L47,2))</f>
        <v>3.5878823838024561</v>
      </c>
      <c r="V47">
        <v>37</v>
      </c>
      <c r="W47">
        <v>65</v>
      </c>
      <c r="X47">
        <f t="shared" si="5"/>
        <v>4.7699999999999996</v>
      </c>
      <c r="Y47">
        <f>P47/O47</f>
        <v>0.52631578947368418</v>
      </c>
    </row>
    <row r="48" spans="1:25" x14ac:dyDescent="0.25">
      <c r="A48" t="s">
        <v>12</v>
      </c>
      <c r="B48">
        <v>65</v>
      </c>
      <c r="C48">
        <v>26.9</v>
      </c>
      <c r="D48">
        <v>7.3</v>
      </c>
      <c r="E48">
        <v>11.3</v>
      </c>
      <c r="F48">
        <v>12.1</v>
      </c>
      <c r="G48">
        <v>10.199999999999999</v>
      </c>
      <c r="H48">
        <v>8.3000000000000007</v>
      </c>
      <c r="I48">
        <v>9</v>
      </c>
      <c r="J48">
        <v>7.9</v>
      </c>
      <c r="K48">
        <f t="shared" si="3"/>
        <v>1.6714896203747072</v>
      </c>
      <c r="L48">
        <f t="shared" si="4"/>
        <v>8.0630000000000006</v>
      </c>
      <c r="M48">
        <v>9.89</v>
      </c>
      <c r="N48">
        <v>6.7</v>
      </c>
      <c r="O48">
        <v>0.48899999999999999</v>
      </c>
      <c r="P48">
        <v>0.31</v>
      </c>
      <c r="Q48">
        <v>6.15</v>
      </c>
      <c r="R48">
        <v>8.6999999999999993</v>
      </c>
      <c r="S48">
        <v>11.06</v>
      </c>
      <c r="U48">
        <f>SQRT(POWER(S48-L48,2)+POWER(Q48-L48,2))</f>
        <v>3.555499683588792</v>
      </c>
      <c r="V48">
        <v>105</v>
      </c>
      <c r="W48">
        <v>130</v>
      </c>
      <c r="X48">
        <f t="shared" si="5"/>
        <v>4.91</v>
      </c>
      <c r="Y48">
        <f>P48/O48</f>
        <v>0.63394683026584864</v>
      </c>
    </row>
    <row r="49" spans="1:25" s="1" customFormat="1" x14ac:dyDescent="0.25">
      <c r="A49" s="1" t="s">
        <v>14</v>
      </c>
      <c r="B49" s="1">
        <v>65</v>
      </c>
      <c r="C49" s="1">
        <v>24.8</v>
      </c>
      <c r="D49" s="1">
        <v>8.6</v>
      </c>
      <c r="E49" s="1">
        <v>10.6</v>
      </c>
      <c r="F49" s="1">
        <v>5</v>
      </c>
      <c r="G49" s="1">
        <v>9.5</v>
      </c>
      <c r="H49" s="1">
        <v>8.1</v>
      </c>
      <c r="I49" s="1">
        <v>6.2</v>
      </c>
      <c r="J49" s="1">
        <v>7.3</v>
      </c>
      <c r="K49" s="1">
        <f t="shared" si="3"/>
        <v>1.7744214348827685</v>
      </c>
      <c r="L49" s="1">
        <f t="shared" si="4"/>
        <v>7.9039999999999999</v>
      </c>
      <c r="M49" s="1">
        <v>9.2070000000000007</v>
      </c>
      <c r="N49" s="1">
        <v>6.6</v>
      </c>
      <c r="O49" s="1">
        <v>0.44900000000000001</v>
      </c>
      <c r="P49" s="1">
        <v>0.28000000000000003</v>
      </c>
      <c r="Q49" s="1">
        <v>5.92</v>
      </c>
      <c r="R49" s="1">
        <v>9.1999999999999993</v>
      </c>
      <c r="S49" s="1">
        <v>11.08</v>
      </c>
      <c r="U49" s="1">
        <f>SQRT(POWER(S49-L49,2)+POWER(Q49-L49,2))</f>
        <v>3.7447606065007681</v>
      </c>
      <c r="V49" s="1">
        <v>24</v>
      </c>
      <c r="W49" s="1">
        <v>58</v>
      </c>
      <c r="X49" s="1">
        <f t="shared" si="5"/>
        <v>5.16</v>
      </c>
      <c r="Y49" s="1">
        <f>P49/O49</f>
        <v>0.62360801781737196</v>
      </c>
    </row>
    <row r="50" spans="1:25" x14ac:dyDescent="0.25">
      <c r="A50" t="s">
        <v>14</v>
      </c>
      <c r="B50">
        <v>69</v>
      </c>
      <c r="C50">
        <v>22.85</v>
      </c>
      <c r="D50">
        <v>11.1</v>
      </c>
      <c r="E50">
        <v>13.9</v>
      </c>
      <c r="F50">
        <v>10.9</v>
      </c>
      <c r="G50">
        <v>13.3</v>
      </c>
      <c r="H50">
        <v>11.5</v>
      </c>
      <c r="I50">
        <v>15.2</v>
      </c>
      <c r="J50">
        <v>10.3</v>
      </c>
      <c r="K50">
        <f t="shared" si="3"/>
        <v>1.6906706796235527</v>
      </c>
      <c r="L50">
        <f t="shared" si="4"/>
        <v>12.833</v>
      </c>
      <c r="M50">
        <v>10.52</v>
      </c>
      <c r="N50">
        <v>9.6999999999999993</v>
      </c>
      <c r="O50">
        <v>0.87</v>
      </c>
      <c r="Q50">
        <v>11.63</v>
      </c>
      <c r="R50">
        <v>15.64</v>
      </c>
      <c r="S50">
        <v>15.23</v>
      </c>
      <c r="U50">
        <f>SQRT(POWER(S50-L50,2)+POWER(Q50-L50,2))</f>
        <v>2.6819429524134177</v>
      </c>
      <c r="V50">
        <v>21</v>
      </c>
      <c r="W50">
        <v>62</v>
      </c>
      <c r="X50">
        <f t="shared" si="5"/>
        <v>3.5999999999999996</v>
      </c>
    </row>
    <row r="51" spans="1:25" x14ac:dyDescent="0.25">
      <c r="A51" t="s">
        <v>12</v>
      </c>
      <c r="B51">
        <v>37</v>
      </c>
      <c r="C51">
        <v>27.43</v>
      </c>
      <c r="D51">
        <v>4.5999999999999996</v>
      </c>
      <c r="E51">
        <v>9.6999999999999993</v>
      </c>
      <c r="F51">
        <v>6.6</v>
      </c>
      <c r="G51">
        <v>7.3</v>
      </c>
      <c r="H51">
        <v>5.0999999999999996</v>
      </c>
      <c r="I51">
        <v>4.9000000000000004</v>
      </c>
      <c r="J51">
        <v>5.2</v>
      </c>
      <c r="K51">
        <f t="shared" si="3"/>
        <v>1.693685752603306</v>
      </c>
      <c r="L51">
        <f t="shared" si="4"/>
        <v>7.109</v>
      </c>
      <c r="M51">
        <v>12.288</v>
      </c>
      <c r="N51">
        <v>6.1</v>
      </c>
      <c r="O51">
        <v>0.52600000000000002</v>
      </c>
      <c r="P51">
        <v>0.24</v>
      </c>
      <c r="Q51">
        <v>4.8099999999999996</v>
      </c>
      <c r="R51">
        <v>7.89</v>
      </c>
      <c r="S51">
        <v>9.7100000000000009</v>
      </c>
      <c r="T51">
        <v>6.8</v>
      </c>
      <c r="U51">
        <f>SQRT(POWER(S51-L51,2)+POWER(Q51-L51,2))</f>
        <v>3.4713977012148876</v>
      </c>
      <c r="V51">
        <v>36</v>
      </c>
      <c r="W51">
        <v>111</v>
      </c>
      <c r="X51">
        <f t="shared" si="5"/>
        <v>4.9000000000000012</v>
      </c>
      <c r="Y51">
        <f>P51/O51</f>
        <v>0.45627376425855509</v>
      </c>
    </row>
    <row r="52" spans="1:25" x14ac:dyDescent="0.25">
      <c r="A52" t="s">
        <v>12</v>
      </c>
      <c r="B52">
        <v>44</v>
      </c>
      <c r="C52">
        <v>30.04</v>
      </c>
      <c r="D52">
        <v>7.4</v>
      </c>
      <c r="E52">
        <v>7.2</v>
      </c>
      <c r="F52">
        <v>10.8</v>
      </c>
      <c r="G52">
        <v>5.4</v>
      </c>
      <c r="H52">
        <v>5.6</v>
      </c>
      <c r="I52">
        <v>6.1</v>
      </c>
      <c r="J52">
        <v>6.2</v>
      </c>
      <c r="K52">
        <f t="shared" si="3"/>
        <v>1.7153568082448081</v>
      </c>
      <c r="L52">
        <f t="shared" si="4"/>
        <v>7.4269999999999996</v>
      </c>
      <c r="M52">
        <v>14.435</v>
      </c>
      <c r="N52">
        <v>6.3</v>
      </c>
      <c r="O52">
        <v>0.65500000000000003</v>
      </c>
      <c r="P52">
        <v>0.28000000000000003</v>
      </c>
      <c r="Q52">
        <v>7.41</v>
      </c>
      <c r="R52">
        <v>10.91</v>
      </c>
      <c r="S52">
        <v>8.4</v>
      </c>
      <c r="T52">
        <v>5.39</v>
      </c>
      <c r="U52">
        <f>SQRT(POWER(S52-L52,2)+POWER(Q52-L52,2))</f>
        <v>0.97314849843176632</v>
      </c>
      <c r="V52">
        <v>31</v>
      </c>
      <c r="W52">
        <v>79</v>
      </c>
      <c r="X52">
        <f t="shared" si="5"/>
        <v>0.99000000000000021</v>
      </c>
      <c r="Y52">
        <f>P52/O52</f>
        <v>0.4274809160305344</v>
      </c>
    </row>
    <row r="53" spans="1:25" x14ac:dyDescent="0.25">
      <c r="A53" t="s">
        <v>12</v>
      </c>
      <c r="B53">
        <v>57</v>
      </c>
      <c r="C53">
        <v>21.6</v>
      </c>
      <c r="D53">
        <v>6.6</v>
      </c>
      <c r="E53">
        <v>10.199999999999999</v>
      </c>
      <c r="F53">
        <v>7.8</v>
      </c>
      <c r="G53">
        <v>7.6</v>
      </c>
      <c r="H53">
        <v>4.0999999999999996</v>
      </c>
      <c r="I53">
        <v>6.6</v>
      </c>
      <c r="J53">
        <v>8.1999999999999993</v>
      </c>
      <c r="K53">
        <f>STDEVPA(D53:J53)</f>
        <v>1.7229542734998624</v>
      </c>
      <c r="L53">
        <f t="shared" si="4"/>
        <v>6.6319999999999997</v>
      </c>
      <c r="M53">
        <v>11.58</v>
      </c>
      <c r="N53">
        <v>5.8</v>
      </c>
      <c r="O53">
        <v>0.41199999999999998</v>
      </c>
      <c r="P53">
        <v>0.26</v>
      </c>
      <c r="Q53">
        <v>5.76</v>
      </c>
      <c r="R53">
        <v>9.73</v>
      </c>
      <c r="S53">
        <v>10.17</v>
      </c>
      <c r="T53">
        <v>8.17</v>
      </c>
      <c r="U53">
        <f>SQRT(POWER(S53-L53,2)+POWER(Q53-L53,2))</f>
        <v>3.6438754095056547</v>
      </c>
      <c r="V53">
        <v>22</v>
      </c>
      <c r="W53">
        <v>86</v>
      </c>
      <c r="X53">
        <f t="shared" si="5"/>
        <v>4.41</v>
      </c>
      <c r="Y53">
        <f>P53/O53</f>
        <v>0.6310679611650486</v>
      </c>
    </row>
    <row r="54" spans="1:25" x14ac:dyDescent="0.25">
      <c r="A54" t="s">
        <v>14</v>
      </c>
      <c r="B54">
        <v>54</v>
      </c>
      <c r="C54">
        <v>25.56</v>
      </c>
      <c r="D54">
        <v>9.9</v>
      </c>
      <c r="E54">
        <v>13.1</v>
      </c>
      <c r="F54">
        <v>9.4</v>
      </c>
      <c r="G54">
        <v>11.4</v>
      </c>
      <c r="H54">
        <v>8.6</v>
      </c>
      <c r="I54">
        <v>12.2</v>
      </c>
      <c r="J54">
        <v>8.1999999999999993</v>
      </c>
      <c r="K54">
        <f t="shared" ref="K54:K71" si="6">STDEVP(D54:J54)</f>
        <v>1.7262676501632148</v>
      </c>
      <c r="L54">
        <f t="shared" si="4"/>
        <v>14.741000000000003</v>
      </c>
      <c r="M54">
        <v>10.564</v>
      </c>
      <c r="N54">
        <v>10.9</v>
      </c>
      <c r="O54">
        <v>1.014</v>
      </c>
      <c r="P54">
        <v>0.45</v>
      </c>
      <c r="Q54">
        <v>10.199999999999999</v>
      </c>
      <c r="R54">
        <v>11.85</v>
      </c>
      <c r="S54">
        <v>13.9</v>
      </c>
      <c r="T54">
        <v>12.86</v>
      </c>
      <c r="U54">
        <f>SQRT(POWER(S54-L54,2)+POWER(Q54-L54,2))</f>
        <v>4.6182206530221181</v>
      </c>
      <c r="V54">
        <v>66</v>
      </c>
      <c r="W54">
        <v>53</v>
      </c>
      <c r="X54">
        <f t="shared" si="5"/>
        <v>3.7000000000000011</v>
      </c>
      <c r="Y54">
        <f>P54/O54</f>
        <v>0.4437869822485207</v>
      </c>
    </row>
    <row r="55" spans="1:25" x14ac:dyDescent="0.25">
      <c r="A55" t="s">
        <v>14</v>
      </c>
      <c r="B55">
        <v>39</v>
      </c>
      <c r="C55">
        <v>30.22</v>
      </c>
      <c r="D55">
        <v>6.3</v>
      </c>
      <c r="E55">
        <v>8.6999999999999993</v>
      </c>
      <c r="F55">
        <v>7.7</v>
      </c>
      <c r="G55">
        <v>8.8000000000000007</v>
      </c>
      <c r="H55">
        <v>7</v>
      </c>
      <c r="I55">
        <v>9.8000000000000007</v>
      </c>
      <c r="J55">
        <v>11.9</v>
      </c>
      <c r="K55">
        <f t="shared" si="6"/>
        <v>1.7336995950032086</v>
      </c>
      <c r="L55">
        <f t="shared" si="4"/>
        <v>6.7910000000000004</v>
      </c>
      <c r="M55">
        <v>14.471</v>
      </c>
      <c r="N55">
        <v>5.9</v>
      </c>
      <c r="O55">
        <v>0.59799999999999998</v>
      </c>
      <c r="P55">
        <v>0.27</v>
      </c>
      <c r="Q55">
        <v>4.5599999999999996</v>
      </c>
      <c r="R55">
        <v>11.31</v>
      </c>
      <c r="S55">
        <v>7.07</v>
      </c>
      <c r="T55">
        <v>5.59</v>
      </c>
      <c r="U55">
        <f>SQRT(POWER(S55-L55,2)+POWER(Q55-L55,2))</f>
        <v>2.248377637319853</v>
      </c>
      <c r="V55">
        <v>37</v>
      </c>
      <c r="W55">
        <v>52</v>
      </c>
      <c r="X55">
        <f t="shared" si="5"/>
        <v>2.5100000000000007</v>
      </c>
      <c r="Y55">
        <f>P55/O55</f>
        <v>0.45150501672240806</v>
      </c>
    </row>
    <row r="56" spans="1:25" x14ac:dyDescent="0.25">
      <c r="A56" t="s">
        <v>14</v>
      </c>
      <c r="B56">
        <v>65</v>
      </c>
      <c r="C56">
        <v>29.4</v>
      </c>
      <c r="D56">
        <v>7.9</v>
      </c>
      <c r="E56">
        <v>11.2</v>
      </c>
      <c r="F56">
        <v>9</v>
      </c>
      <c r="G56">
        <v>7.5</v>
      </c>
      <c r="H56">
        <v>6.7</v>
      </c>
      <c r="I56">
        <v>8.9</v>
      </c>
      <c r="J56">
        <v>11.8</v>
      </c>
      <c r="K56">
        <f t="shared" si="6"/>
        <v>1.7501020378415486</v>
      </c>
      <c r="L56">
        <f t="shared" si="4"/>
        <v>8.2219999999999995</v>
      </c>
      <c r="M56">
        <v>10.670999999999999</v>
      </c>
      <c r="N56">
        <v>6.8</v>
      </c>
      <c r="O56">
        <v>0.53800000000000003</v>
      </c>
      <c r="P56">
        <v>0.3</v>
      </c>
      <c r="Q56">
        <v>7.87</v>
      </c>
      <c r="R56">
        <v>11.74</v>
      </c>
      <c r="S56">
        <v>10.84</v>
      </c>
      <c r="T56">
        <v>10.24</v>
      </c>
      <c r="U56">
        <f>SQRT(POWER(S56-L56,2)+POWER(Q56-L56,2))</f>
        <v>2.6415578736798482</v>
      </c>
      <c r="V56">
        <v>26</v>
      </c>
      <c r="W56">
        <v>58</v>
      </c>
      <c r="X56">
        <f t="shared" si="5"/>
        <v>2.9699999999999998</v>
      </c>
      <c r="Y56">
        <f>P56/O56</f>
        <v>0.55762081784386608</v>
      </c>
    </row>
    <row r="57" spans="1:25" x14ac:dyDescent="0.25">
      <c r="A57" t="s">
        <v>14</v>
      </c>
      <c r="B57">
        <v>50</v>
      </c>
      <c r="C57">
        <v>22.8</v>
      </c>
      <c r="D57">
        <v>6.5</v>
      </c>
      <c r="E57">
        <v>11.9</v>
      </c>
      <c r="F57">
        <v>8.5</v>
      </c>
      <c r="G57">
        <v>6.2</v>
      </c>
      <c r="H57">
        <v>7</v>
      </c>
      <c r="I57">
        <v>7.9</v>
      </c>
      <c r="J57">
        <v>7.7</v>
      </c>
      <c r="K57">
        <f t="shared" si="6"/>
        <v>1.7743064180986685</v>
      </c>
      <c r="L57">
        <f t="shared" si="4"/>
        <v>9.6530000000000005</v>
      </c>
      <c r="M57">
        <v>15.914</v>
      </c>
      <c r="N57">
        <v>7.7</v>
      </c>
      <c r="O57">
        <v>0.96299999999999997</v>
      </c>
      <c r="P57">
        <v>0.28000000000000003</v>
      </c>
      <c r="Q57">
        <v>5.55</v>
      </c>
      <c r="R57">
        <v>6.92</v>
      </c>
      <c r="S57">
        <v>11.87</v>
      </c>
      <c r="T57">
        <v>10.14</v>
      </c>
      <c r="U57">
        <f>SQRT(POWER(S57-L57,2)+POWER(Q57-L57,2))</f>
        <v>4.6636571486334626</v>
      </c>
      <c r="V57">
        <v>18</v>
      </c>
      <c r="W57">
        <v>55</v>
      </c>
      <c r="X57">
        <f t="shared" si="5"/>
        <v>6.3199999999999994</v>
      </c>
      <c r="Y57">
        <f>P57/O57</f>
        <v>0.29075804776739361</v>
      </c>
    </row>
    <row r="58" spans="1:25" x14ac:dyDescent="0.25">
      <c r="A58" t="s">
        <v>12</v>
      </c>
      <c r="B58">
        <v>48</v>
      </c>
      <c r="C58">
        <v>26.32</v>
      </c>
      <c r="D58">
        <v>7.4</v>
      </c>
      <c r="E58">
        <v>10.6</v>
      </c>
      <c r="F58">
        <v>8.6</v>
      </c>
      <c r="G58">
        <v>9.1</v>
      </c>
      <c r="H58">
        <v>11.4</v>
      </c>
      <c r="I58">
        <v>9.8000000000000007</v>
      </c>
      <c r="J58">
        <v>13.3</v>
      </c>
      <c r="K58">
        <f t="shared" si="6"/>
        <v>1.8037376161058243</v>
      </c>
      <c r="L58">
        <f t="shared" si="4"/>
        <v>9.8120000000000012</v>
      </c>
      <c r="M58">
        <v>11.44</v>
      </c>
      <c r="N58">
        <v>7.8</v>
      </c>
      <c r="O58">
        <v>0.70699999999999996</v>
      </c>
      <c r="P58">
        <v>0.4</v>
      </c>
      <c r="Q58">
        <v>8.2100000000000009</v>
      </c>
      <c r="R58">
        <v>10.68</v>
      </c>
      <c r="S58">
        <v>11.63</v>
      </c>
      <c r="T58">
        <v>12.54</v>
      </c>
      <c r="U58">
        <f>SQRT(POWER(S58-L58,2)+POWER(Q58-L58,2))</f>
        <v>2.4231236039459478</v>
      </c>
      <c r="V58">
        <v>55</v>
      </c>
      <c r="W58">
        <v>67</v>
      </c>
      <c r="X58">
        <f t="shared" si="5"/>
        <v>3.42</v>
      </c>
      <c r="Y58">
        <f>P58/O58</f>
        <v>0.56577086280056588</v>
      </c>
    </row>
    <row r="59" spans="1:25" x14ac:dyDescent="0.25">
      <c r="A59" t="s">
        <v>12</v>
      </c>
      <c r="B59">
        <v>44</v>
      </c>
      <c r="C59">
        <v>24</v>
      </c>
      <c r="D59">
        <v>7.1</v>
      </c>
      <c r="E59">
        <v>12.8</v>
      </c>
      <c r="F59">
        <v>9.3000000000000007</v>
      </c>
      <c r="G59">
        <v>10.3</v>
      </c>
      <c r="H59">
        <v>7.5</v>
      </c>
      <c r="I59">
        <v>8.1999999999999993</v>
      </c>
      <c r="J59">
        <v>9.9</v>
      </c>
      <c r="K59">
        <f t="shared" si="6"/>
        <v>1.8087090897732994</v>
      </c>
      <c r="L59">
        <f t="shared" si="4"/>
        <v>8.2219999999999995</v>
      </c>
      <c r="M59">
        <v>12.164999999999999</v>
      </c>
      <c r="N59">
        <v>6.8</v>
      </c>
      <c r="O59">
        <v>0.624</v>
      </c>
      <c r="Q59">
        <v>7.23</v>
      </c>
      <c r="R59">
        <v>15.16</v>
      </c>
      <c r="S59">
        <v>13.05</v>
      </c>
      <c r="T59">
        <v>10.28</v>
      </c>
      <c r="U59">
        <f>SQRT(POWER(S59-L59,2)+POWER(Q59-L59,2))</f>
        <v>4.9288586914213735</v>
      </c>
      <c r="V59">
        <v>29</v>
      </c>
      <c r="W59">
        <v>72</v>
      </c>
      <c r="X59">
        <f t="shared" si="5"/>
        <v>5.82</v>
      </c>
    </row>
    <row r="60" spans="1:25" x14ac:dyDescent="0.25">
      <c r="A60" t="s">
        <v>12</v>
      </c>
      <c r="B60">
        <v>44</v>
      </c>
      <c r="C60">
        <v>23.78</v>
      </c>
      <c r="D60">
        <v>7.6</v>
      </c>
      <c r="E60">
        <v>9.1</v>
      </c>
      <c r="F60">
        <v>11.2</v>
      </c>
      <c r="G60">
        <v>8.5</v>
      </c>
      <c r="H60">
        <v>7.5</v>
      </c>
      <c r="I60">
        <v>6.7</v>
      </c>
      <c r="J60">
        <v>11.9</v>
      </c>
      <c r="K60">
        <f t="shared" si="6"/>
        <v>1.8116403661672271</v>
      </c>
      <c r="L60">
        <f t="shared" si="4"/>
        <v>7.109</v>
      </c>
      <c r="M60">
        <v>11.702999999999999</v>
      </c>
      <c r="N60">
        <v>6.1</v>
      </c>
      <c r="O60">
        <v>0.50600000000000001</v>
      </c>
      <c r="P60">
        <v>0.24</v>
      </c>
      <c r="Q60">
        <v>7.35</v>
      </c>
      <c r="R60">
        <v>12.75</v>
      </c>
      <c r="S60">
        <v>9.57</v>
      </c>
      <c r="T60">
        <v>8.5</v>
      </c>
      <c r="U60">
        <f>SQRT(POWER(S60-L60,2)+POWER(Q60-L60,2))</f>
        <v>2.4727721286038471</v>
      </c>
      <c r="V60">
        <v>28</v>
      </c>
      <c r="W60">
        <v>75</v>
      </c>
      <c r="X60">
        <f t="shared" si="5"/>
        <v>2.2200000000000006</v>
      </c>
      <c r="Y60">
        <f>P60/O60</f>
        <v>0.4743083003952569</v>
      </c>
    </row>
    <row r="61" spans="1:25" x14ac:dyDescent="0.25">
      <c r="A61" t="s">
        <v>14</v>
      </c>
      <c r="B61">
        <v>46</v>
      </c>
      <c r="C61">
        <v>37.03</v>
      </c>
      <c r="D61">
        <v>6.7</v>
      </c>
      <c r="E61">
        <v>10.4</v>
      </c>
      <c r="F61">
        <v>9.6999999999999993</v>
      </c>
      <c r="G61">
        <v>6.2</v>
      </c>
      <c r="H61">
        <v>5.7</v>
      </c>
      <c r="I61">
        <v>7.2</v>
      </c>
      <c r="J61">
        <v>9.9</v>
      </c>
      <c r="K61">
        <f t="shared" si="6"/>
        <v>1.8171518418466068</v>
      </c>
      <c r="L61">
        <f t="shared" si="4"/>
        <v>7.109</v>
      </c>
      <c r="M61">
        <v>10.507999999999999</v>
      </c>
      <c r="N61">
        <v>6.1</v>
      </c>
      <c r="O61">
        <v>0.44</v>
      </c>
      <c r="P61">
        <v>0.24</v>
      </c>
      <c r="Q61">
        <v>5.14</v>
      </c>
      <c r="R61">
        <v>10.77</v>
      </c>
      <c r="S61">
        <v>8.69</v>
      </c>
      <c r="T61">
        <v>7</v>
      </c>
      <c r="U61">
        <f>SQRT(POWER(S61-L61,2)+POWER(Q61-L61,2))</f>
        <v>2.5251776175152512</v>
      </c>
      <c r="V61">
        <v>47</v>
      </c>
      <c r="W61">
        <v>72</v>
      </c>
      <c r="X61">
        <f t="shared" si="5"/>
        <v>3.55</v>
      </c>
      <c r="Y61">
        <f>P61/O61</f>
        <v>0.54545454545454541</v>
      </c>
    </row>
    <row r="62" spans="1:25" x14ac:dyDescent="0.25">
      <c r="A62" t="s">
        <v>14</v>
      </c>
      <c r="B62">
        <v>75</v>
      </c>
      <c r="C62">
        <v>21.34</v>
      </c>
      <c r="D62">
        <v>8.8000000000000007</v>
      </c>
      <c r="E62">
        <v>12.2</v>
      </c>
      <c r="F62">
        <v>10.6</v>
      </c>
      <c r="G62">
        <v>7.2</v>
      </c>
      <c r="H62">
        <v>6.7</v>
      </c>
      <c r="I62">
        <v>7.3</v>
      </c>
      <c r="J62">
        <v>8.6</v>
      </c>
      <c r="K62">
        <f t="shared" si="6"/>
        <v>1.8537331336015543</v>
      </c>
      <c r="L62">
        <f t="shared" si="4"/>
        <v>9.0170000000000012</v>
      </c>
      <c r="M62">
        <v>14.06</v>
      </c>
      <c r="N62">
        <v>7.3</v>
      </c>
      <c r="O62">
        <v>0.79300000000000004</v>
      </c>
      <c r="Q62">
        <v>8.17</v>
      </c>
      <c r="R62">
        <v>9.26</v>
      </c>
      <c r="S62">
        <v>13.64</v>
      </c>
      <c r="U62">
        <f>SQRT(POWER(S62-L62,2)+POWER(Q62-L62,2))</f>
        <v>4.6999508508068466</v>
      </c>
      <c r="V62">
        <v>17</v>
      </c>
      <c r="W62">
        <v>65</v>
      </c>
      <c r="X62">
        <f t="shared" si="5"/>
        <v>5.4700000000000006</v>
      </c>
    </row>
    <row r="63" spans="1:25" x14ac:dyDescent="0.25">
      <c r="A63" t="s">
        <v>12</v>
      </c>
      <c r="B63">
        <v>71</v>
      </c>
      <c r="C63">
        <v>27.34</v>
      </c>
      <c r="D63">
        <v>10.4</v>
      </c>
      <c r="E63">
        <v>12.6</v>
      </c>
      <c r="F63">
        <v>9.3000000000000007</v>
      </c>
      <c r="G63">
        <v>8.1999999999999993</v>
      </c>
      <c r="H63">
        <v>6.1</v>
      </c>
      <c r="I63">
        <v>9.6999999999999993</v>
      </c>
      <c r="J63">
        <v>8.6</v>
      </c>
      <c r="K63">
        <f t="shared" si="6"/>
        <v>1.8591198268568585</v>
      </c>
      <c r="L63">
        <f t="shared" si="4"/>
        <v>10.448</v>
      </c>
      <c r="M63">
        <v>11.897</v>
      </c>
      <c r="N63">
        <v>8.1999999999999993</v>
      </c>
      <c r="O63">
        <v>0.78100000000000003</v>
      </c>
      <c r="P63">
        <v>0.35</v>
      </c>
      <c r="Q63">
        <v>12.46</v>
      </c>
      <c r="R63">
        <v>13.56</v>
      </c>
      <c r="S63">
        <v>15.33</v>
      </c>
      <c r="U63">
        <f>SQRT(POWER(S63-L63,2)+POWER(Q63-L63,2))</f>
        <v>5.2803473370603182</v>
      </c>
      <c r="V63">
        <v>35</v>
      </c>
      <c r="W63">
        <v>93</v>
      </c>
      <c r="X63">
        <f t="shared" si="5"/>
        <v>2.8699999999999992</v>
      </c>
      <c r="Y63">
        <f>P63/O63</f>
        <v>0.44814340588988472</v>
      </c>
    </row>
    <row r="64" spans="1:25" x14ac:dyDescent="0.25">
      <c r="A64" t="s">
        <v>14</v>
      </c>
      <c r="B64">
        <v>12</v>
      </c>
      <c r="C64">
        <v>18</v>
      </c>
      <c r="D64">
        <v>12.1</v>
      </c>
      <c r="E64">
        <v>12.3</v>
      </c>
      <c r="F64">
        <v>8.6999999999999993</v>
      </c>
      <c r="G64">
        <v>9.9</v>
      </c>
      <c r="H64">
        <v>13.9</v>
      </c>
      <c r="I64">
        <v>14.7</v>
      </c>
      <c r="J64">
        <v>11.1</v>
      </c>
      <c r="K64">
        <f t="shared" si="6"/>
        <v>1.9591751700495874</v>
      </c>
      <c r="L64">
        <f t="shared" si="4"/>
        <v>15.853999999999999</v>
      </c>
      <c r="M64">
        <v>13.208</v>
      </c>
      <c r="N64">
        <v>11.6</v>
      </c>
      <c r="O64">
        <v>1.365</v>
      </c>
      <c r="P64">
        <v>0.38</v>
      </c>
      <c r="Q64">
        <v>14.09</v>
      </c>
      <c r="R64">
        <v>13.98</v>
      </c>
      <c r="S64">
        <v>12.29</v>
      </c>
      <c r="U64">
        <f>SQRT(POWER(S64-L64,2)+POWER(Q64-L64,2))</f>
        <v>3.9766558815165287</v>
      </c>
      <c r="V64">
        <v>54</v>
      </c>
      <c r="W64">
        <v>44</v>
      </c>
      <c r="X64">
        <f t="shared" si="5"/>
        <v>1.8000000000000007</v>
      </c>
      <c r="Y64">
        <f>P64/O64</f>
        <v>0.2783882783882784</v>
      </c>
    </row>
    <row r="65" spans="1:25" x14ac:dyDescent="0.25">
      <c r="A65" t="s">
        <v>12</v>
      </c>
      <c r="B65">
        <v>74</v>
      </c>
      <c r="C65">
        <v>20.96</v>
      </c>
      <c r="D65">
        <v>8.1999999999999993</v>
      </c>
      <c r="E65">
        <v>13</v>
      </c>
      <c r="F65">
        <v>11.9</v>
      </c>
      <c r="G65">
        <v>10.5</v>
      </c>
      <c r="H65">
        <v>10.9</v>
      </c>
      <c r="I65">
        <v>7.4</v>
      </c>
      <c r="J65">
        <v>8.6</v>
      </c>
      <c r="K65">
        <f t="shared" si="6"/>
        <v>1.9121523293431044</v>
      </c>
      <c r="L65">
        <f t="shared" si="4"/>
        <v>8.381000000000002</v>
      </c>
      <c r="M65">
        <v>10.583</v>
      </c>
      <c r="N65">
        <v>6.9</v>
      </c>
      <c r="O65">
        <v>0.55500000000000005</v>
      </c>
      <c r="P65">
        <v>0.26</v>
      </c>
      <c r="Q65">
        <v>6.42</v>
      </c>
      <c r="R65">
        <v>10.61</v>
      </c>
      <c r="S65">
        <v>11.57</v>
      </c>
      <c r="T65">
        <v>9.0500000000000007</v>
      </c>
      <c r="U65">
        <f>SQRT(POWER(S65-L65,2)+POWER(Q65-L65,2))</f>
        <v>3.7436936306273778</v>
      </c>
      <c r="V65">
        <v>24</v>
      </c>
      <c r="W65">
        <v>104</v>
      </c>
      <c r="X65">
        <f t="shared" si="5"/>
        <v>5.15</v>
      </c>
      <c r="Y65">
        <f>P65/O65</f>
        <v>0.46846846846846846</v>
      </c>
    </row>
    <row r="66" spans="1:25" x14ac:dyDescent="0.25">
      <c r="A66" t="s">
        <v>14</v>
      </c>
      <c r="B66">
        <v>52</v>
      </c>
      <c r="C66">
        <v>21.14</v>
      </c>
      <c r="D66">
        <v>5.8</v>
      </c>
      <c r="E66">
        <v>11.1</v>
      </c>
      <c r="F66">
        <v>7.2</v>
      </c>
      <c r="G66">
        <v>11.6</v>
      </c>
      <c r="H66">
        <v>8.8000000000000007</v>
      </c>
      <c r="I66">
        <v>9.9</v>
      </c>
      <c r="J66">
        <v>9.5</v>
      </c>
      <c r="K66">
        <f t="shared" si="6"/>
        <v>1.9136459485303285</v>
      </c>
      <c r="L66">
        <f t="shared" si="4"/>
        <v>7.2680000000000007</v>
      </c>
      <c r="M66">
        <v>9.1739999999999995</v>
      </c>
      <c r="N66">
        <v>6.2</v>
      </c>
      <c r="O66">
        <v>0.40799999999999997</v>
      </c>
      <c r="Q66">
        <v>4.2</v>
      </c>
      <c r="R66">
        <v>9.02</v>
      </c>
      <c r="S66">
        <v>9.9499999999999993</v>
      </c>
      <c r="T66">
        <v>6.78</v>
      </c>
      <c r="U66">
        <f>SQRT(POWER(S66-L66,2)+POWER(Q66-L66,2))</f>
        <v>4.0750150919965922</v>
      </c>
      <c r="V66">
        <v>14</v>
      </c>
      <c r="W66">
        <v>71</v>
      </c>
      <c r="X66">
        <f t="shared" si="5"/>
        <v>5.7499999999999991</v>
      </c>
    </row>
    <row r="67" spans="1:25" x14ac:dyDescent="0.25">
      <c r="A67" t="s">
        <v>14</v>
      </c>
      <c r="B67">
        <v>57</v>
      </c>
      <c r="C67">
        <v>22.6</v>
      </c>
      <c r="D67">
        <v>7.8</v>
      </c>
      <c r="E67">
        <v>9.1999999999999993</v>
      </c>
      <c r="F67">
        <v>7</v>
      </c>
      <c r="G67">
        <v>12.9</v>
      </c>
      <c r="H67">
        <v>7.4</v>
      </c>
      <c r="I67">
        <v>8.1</v>
      </c>
      <c r="J67">
        <v>7.1</v>
      </c>
      <c r="K67">
        <f t="shared" si="6"/>
        <v>1.9242809417694535</v>
      </c>
      <c r="L67">
        <f t="shared" ref="L67:L98" si="7">1.59*N67-2.59</f>
        <v>7.109</v>
      </c>
      <c r="M67">
        <v>8.9510000000000005</v>
      </c>
      <c r="N67">
        <v>6.1</v>
      </c>
      <c r="O67">
        <v>0.38900000000000001</v>
      </c>
      <c r="P67">
        <v>0.26</v>
      </c>
      <c r="Q67">
        <v>5.99</v>
      </c>
      <c r="R67">
        <v>7.92</v>
      </c>
      <c r="S67">
        <v>7.77</v>
      </c>
      <c r="T67">
        <v>6.51</v>
      </c>
      <c r="U67">
        <f>SQRT(POWER(S67-L67,2)+POWER(Q67-L67,2))</f>
        <v>1.2996468751164676</v>
      </c>
      <c r="V67">
        <v>12</v>
      </c>
      <c r="W67">
        <v>61</v>
      </c>
      <c r="X67">
        <f t="shared" si="5"/>
        <v>1.7799999999999994</v>
      </c>
      <c r="Y67">
        <f>P67/O67</f>
        <v>0.66838046272493579</v>
      </c>
    </row>
    <row r="68" spans="1:25" x14ac:dyDescent="0.25">
      <c r="A68" t="s">
        <v>12</v>
      </c>
      <c r="B68">
        <v>81</v>
      </c>
      <c r="C68">
        <v>21.76</v>
      </c>
      <c r="D68">
        <v>5.0999999999999996</v>
      </c>
      <c r="E68">
        <v>10.1</v>
      </c>
      <c r="F68">
        <v>9.6999999999999993</v>
      </c>
      <c r="G68">
        <v>9</v>
      </c>
      <c r="H68">
        <v>8.1999999999999993</v>
      </c>
      <c r="I68">
        <v>5.9</v>
      </c>
      <c r="J68">
        <v>10.4</v>
      </c>
      <c r="K68">
        <f t="shared" si="6"/>
        <v>1.9308452204426272</v>
      </c>
      <c r="L68">
        <f t="shared" si="7"/>
        <v>9.3350000000000009</v>
      </c>
      <c r="M68">
        <v>9.85</v>
      </c>
      <c r="N68">
        <v>7.5</v>
      </c>
      <c r="O68">
        <v>0.55300000000000005</v>
      </c>
      <c r="Q68">
        <v>4.9400000000000004</v>
      </c>
      <c r="R68">
        <v>6.48</v>
      </c>
      <c r="S68">
        <v>10.15</v>
      </c>
      <c r="U68">
        <f>SQRT(POWER(S68-L68,2)+POWER(Q68-L68,2))</f>
        <v>4.4699272924735594</v>
      </c>
      <c r="V68">
        <v>20</v>
      </c>
      <c r="W68">
        <v>63</v>
      </c>
      <c r="X68">
        <f t="shared" si="5"/>
        <v>5.21</v>
      </c>
    </row>
    <row r="69" spans="1:25" x14ac:dyDescent="0.25">
      <c r="A69" t="s">
        <v>12</v>
      </c>
      <c r="B69">
        <v>71</v>
      </c>
      <c r="C69">
        <v>22.1</v>
      </c>
      <c r="D69">
        <v>10.1</v>
      </c>
      <c r="E69">
        <v>11</v>
      </c>
      <c r="F69">
        <v>10.9</v>
      </c>
      <c r="G69">
        <v>13</v>
      </c>
      <c r="H69">
        <v>9.1</v>
      </c>
      <c r="I69">
        <v>6.2</v>
      </c>
      <c r="J69">
        <v>9.8000000000000007</v>
      </c>
      <c r="K69">
        <f t="shared" si="6"/>
        <v>1.9312679561281321</v>
      </c>
      <c r="L69">
        <f t="shared" si="7"/>
        <v>9.8120000000000012</v>
      </c>
      <c r="M69">
        <v>10.678000000000001</v>
      </c>
      <c r="N69">
        <v>7.8</v>
      </c>
      <c r="O69">
        <v>0.66400000000000003</v>
      </c>
      <c r="P69">
        <v>0.36</v>
      </c>
      <c r="Q69">
        <v>9.7899999999999991</v>
      </c>
      <c r="R69">
        <v>12.41</v>
      </c>
      <c r="S69">
        <v>12.06</v>
      </c>
      <c r="U69">
        <f>SQRT(POWER(S69-L69,2)+POWER(Q69-L69,2))</f>
        <v>2.2481076486680962</v>
      </c>
      <c r="V69">
        <v>25</v>
      </c>
      <c r="W69">
        <v>99</v>
      </c>
      <c r="X69">
        <f t="shared" si="5"/>
        <v>2.2700000000000014</v>
      </c>
      <c r="Y69">
        <f>P69/O69</f>
        <v>0.54216867469879515</v>
      </c>
    </row>
    <row r="70" spans="1:25" x14ac:dyDescent="0.25">
      <c r="A70" t="s">
        <v>12</v>
      </c>
      <c r="B70">
        <v>53</v>
      </c>
      <c r="C70">
        <v>24.62</v>
      </c>
      <c r="D70">
        <v>6.6</v>
      </c>
      <c r="E70">
        <v>9.6</v>
      </c>
      <c r="F70">
        <v>7.7</v>
      </c>
      <c r="G70">
        <v>6.6</v>
      </c>
      <c r="H70">
        <v>6</v>
      </c>
      <c r="I70">
        <v>11.8</v>
      </c>
      <c r="J70">
        <v>6.9</v>
      </c>
      <c r="K70">
        <f t="shared" si="6"/>
        <v>1.9320075210061944</v>
      </c>
      <c r="L70">
        <f t="shared" si="7"/>
        <v>7.109</v>
      </c>
      <c r="M70">
        <v>10.795999999999999</v>
      </c>
      <c r="N70">
        <v>6.1</v>
      </c>
      <c r="O70">
        <v>0.46600000000000003</v>
      </c>
      <c r="P70">
        <v>0.25</v>
      </c>
      <c r="Q70">
        <v>6.57</v>
      </c>
      <c r="R70">
        <v>11.83</v>
      </c>
      <c r="S70">
        <v>8.06</v>
      </c>
      <c r="T70">
        <v>9.93</v>
      </c>
      <c r="U70">
        <f>SQRT(POWER(S70-L70,2)+POWER(Q70-L70,2))</f>
        <v>1.0931248785019947</v>
      </c>
      <c r="V70">
        <v>22</v>
      </c>
      <c r="W70">
        <v>94</v>
      </c>
      <c r="X70">
        <f t="shared" si="5"/>
        <v>1.4900000000000002</v>
      </c>
      <c r="Y70">
        <f>P70/O70</f>
        <v>0.53648068669527893</v>
      </c>
    </row>
    <row r="71" spans="1:25" x14ac:dyDescent="0.25">
      <c r="A71" t="s">
        <v>12</v>
      </c>
      <c r="B71">
        <v>50</v>
      </c>
      <c r="C71">
        <v>25.15</v>
      </c>
      <c r="D71">
        <v>7.3</v>
      </c>
      <c r="E71">
        <v>12.6</v>
      </c>
      <c r="F71">
        <v>10.9</v>
      </c>
      <c r="G71">
        <v>7.5</v>
      </c>
      <c r="H71">
        <v>9.9</v>
      </c>
      <c r="I71">
        <v>9.5</v>
      </c>
      <c r="J71">
        <v>7</v>
      </c>
      <c r="K71">
        <f t="shared" si="6"/>
        <v>1.9404396724580273</v>
      </c>
      <c r="L71">
        <f t="shared" si="7"/>
        <v>7.9039999999999999</v>
      </c>
      <c r="M71">
        <v>9.8670000000000009</v>
      </c>
      <c r="N71">
        <v>6.6</v>
      </c>
      <c r="O71">
        <v>0.47599999999999998</v>
      </c>
      <c r="P71">
        <v>0.3</v>
      </c>
      <c r="Q71">
        <v>6.98</v>
      </c>
      <c r="R71">
        <v>9.14</v>
      </c>
      <c r="S71">
        <v>11.24</v>
      </c>
      <c r="T71">
        <v>8.1</v>
      </c>
      <c r="U71">
        <f>SQRT(POWER(S71-L71,2)+POWER(Q71-L71,2))</f>
        <v>3.4615996302287764</v>
      </c>
      <c r="V71">
        <v>20</v>
      </c>
      <c r="W71">
        <v>87</v>
      </c>
      <c r="X71">
        <f t="shared" si="5"/>
        <v>4.26</v>
      </c>
      <c r="Y71">
        <f>P71/O71</f>
        <v>0.63025210084033612</v>
      </c>
    </row>
    <row r="72" spans="1:25" x14ac:dyDescent="0.25">
      <c r="A72" t="s">
        <v>12</v>
      </c>
      <c r="B72">
        <v>52</v>
      </c>
      <c r="C72">
        <v>20.190000000000001</v>
      </c>
      <c r="D72">
        <v>6.7</v>
      </c>
      <c r="E72">
        <v>8.1999999999999993</v>
      </c>
      <c r="F72">
        <v>8.1999999999999993</v>
      </c>
      <c r="G72">
        <v>10.199999999999999</v>
      </c>
      <c r="H72">
        <v>13.1</v>
      </c>
      <c r="I72">
        <v>9.1</v>
      </c>
      <c r="J72">
        <v>7.7</v>
      </c>
      <c r="K72">
        <f>STDEVPA(D72:J72)</f>
        <v>1.9462155846772977</v>
      </c>
      <c r="L72">
        <f t="shared" si="7"/>
        <v>8.6989999999999998</v>
      </c>
      <c r="M72">
        <v>11.585000000000001</v>
      </c>
      <c r="N72">
        <v>7.1</v>
      </c>
      <c r="O72">
        <v>0.63</v>
      </c>
      <c r="P72">
        <v>0.27</v>
      </c>
      <c r="Q72">
        <v>6.4</v>
      </c>
      <c r="R72">
        <v>9.24</v>
      </c>
      <c r="S72">
        <v>8.52</v>
      </c>
      <c r="U72">
        <f>SQRT(POWER(S72-L72,2)+POWER(Q72-L72,2))</f>
        <v>2.3059579354359432</v>
      </c>
      <c r="V72">
        <v>13</v>
      </c>
      <c r="W72">
        <v>162</v>
      </c>
      <c r="X72">
        <f t="shared" si="5"/>
        <v>2.1199999999999992</v>
      </c>
      <c r="Y72">
        <f>P72/O72</f>
        <v>0.4285714285714286</v>
      </c>
    </row>
    <row r="73" spans="1:25" x14ac:dyDescent="0.25">
      <c r="A73" t="s">
        <v>12</v>
      </c>
      <c r="B73">
        <v>63</v>
      </c>
      <c r="C73">
        <v>22.59</v>
      </c>
      <c r="D73">
        <v>7.6</v>
      </c>
      <c r="E73">
        <v>12.8</v>
      </c>
      <c r="F73">
        <v>7.5</v>
      </c>
      <c r="G73">
        <v>12.2</v>
      </c>
      <c r="H73">
        <v>9.1</v>
      </c>
      <c r="I73">
        <v>8.6</v>
      </c>
      <c r="J73">
        <v>9</v>
      </c>
      <c r="K73">
        <f t="shared" ref="K73:K83" si="8">STDEVP(D73:J73)</f>
        <v>1.963857096093695</v>
      </c>
      <c r="L73">
        <f t="shared" si="7"/>
        <v>11.561000000000002</v>
      </c>
      <c r="M73">
        <v>10.670999999999999</v>
      </c>
      <c r="N73">
        <v>8.9</v>
      </c>
      <c r="O73">
        <v>0.79300000000000004</v>
      </c>
      <c r="P73">
        <v>0.35</v>
      </c>
      <c r="Q73">
        <v>8.4</v>
      </c>
      <c r="R73">
        <v>9.9499999999999993</v>
      </c>
      <c r="S73">
        <v>14.26</v>
      </c>
      <c r="T73">
        <v>13.51</v>
      </c>
      <c r="U73">
        <f>SQRT(POWER(S73-L73,2)+POWER(Q73-L73,2))</f>
        <v>4.1565035787305655</v>
      </c>
      <c r="V73">
        <v>17</v>
      </c>
      <c r="W73">
        <v>87</v>
      </c>
      <c r="X73">
        <f t="shared" si="5"/>
        <v>5.8599999999999994</v>
      </c>
      <c r="Y73">
        <f>P73/O73</f>
        <v>0.44136191677175279</v>
      </c>
    </row>
    <row r="74" spans="1:25" x14ac:dyDescent="0.25">
      <c r="A74" t="s">
        <v>12</v>
      </c>
      <c r="B74">
        <v>66</v>
      </c>
      <c r="C74">
        <v>19.13</v>
      </c>
      <c r="D74">
        <v>6.6</v>
      </c>
      <c r="E74">
        <v>11.4</v>
      </c>
      <c r="F74">
        <v>8</v>
      </c>
      <c r="G74">
        <v>13</v>
      </c>
      <c r="H74">
        <v>8.6</v>
      </c>
      <c r="I74">
        <v>9.6</v>
      </c>
      <c r="J74">
        <v>9.1999999999999993</v>
      </c>
      <c r="K74">
        <f t="shared" si="8"/>
        <v>1.9794866372215694</v>
      </c>
      <c r="L74">
        <f t="shared" si="7"/>
        <v>7.5860000000000021</v>
      </c>
      <c r="M74">
        <v>10.564</v>
      </c>
      <c r="N74">
        <v>6.4</v>
      </c>
      <c r="O74">
        <v>0.49099999999999999</v>
      </c>
      <c r="P74">
        <v>0.27</v>
      </c>
      <c r="Q74">
        <v>6.2</v>
      </c>
      <c r="R74">
        <v>10.14</v>
      </c>
      <c r="S74">
        <v>11.16</v>
      </c>
      <c r="T74">
        <v>7.4</v>
      </c>
      <c r="U74">
        <f>SQRT(POWER(S74-L74,2)+POWER(Q74-L74,2))</f>
        <v>3.8333369275345457</v>
      </c>
      <c r="V74">
        <v>19</v>
      </c>
      <c r="W74">
        <v>102</v>
      </c>
      <c r="X74">
        <f t="shared" si="5"/>
        <v>4.96</v>
      </c>
      <c r="Y74">
        <f>P74/O74</f>
        <v>0.54989816700611005</v>
      </c>
    </row>
    <row r="75" spans="1:25" x14ac:dyDescent="0.25">
      <c r="A75" t="s">
        <v>12</v>
      </c>
      <c r="B75">
        <v>72</v>
      </c>
      <c r="C75">
        <v>25.1</v>
      </c>
      <c r="D75">
        <v>7.5</v>
      </c>
      <c r="E75">
        <v>11.9</v>
      </c>
      <c r="F75">
        <v>9.9</v>
      </c>
      <c r="G75">
        <v>9.1999999999999993</v>
      </c>
      <c r="H75">
        <v>7.3</v>
      </c>
      <c r="I75">
        <v>6</v>
      </c>
      <c r="J75">
        <v>11.1</v>
      </c>
      <c r="K75">
        <f>STDEVP(D75:J75)</f>
        <v>1.9931515399548743</v>
      </c>
      <c r="L75">
        <f t="shared" si="7"/>
        <v>7.109</v>
      </c>
      <c r="M75">
        <v>9.6310000000000002</v>
      </c>
      <c r="N75">
        <v>6.1</v>
      </c>
      <c r="O75">
        <v>0.41699999999999998</v>
      </c>
      <c r="P75">
        <v>0.28000000000000003</v>
      </c>
      <c r="Q75">
        <v>5.76</v>
      </c>
      <c r="R75">
        <v>9.84</v>
      </c>
      <c r="S75">
        <v>10.98</v>
      </c>
      <c r="U75">
        <f>SQRT(POWER(S75-L75,2)+POWER(Q75-L75,2))</f>
        <v>4.0993221390859249</v>
      </c>
      <c r="V75">
        <v>20</v>
      </c>
      <c r="W75">
        <v>75</v>
      </c>
      <c r="X75">
        <f t="shared" si="5"/>
        <v>5.2200000000000006</v>
      </c>
      <c r="Y75">
        <f>P75/O75</f>
        <v>0.67146282973621108</v>
      </c>
    </row>
    <row r="76" spans="1:25" x14ac:dyDescent="0.25">
      <c r="A76" t="s">
        <v>12</v>
      </c>
      <c r="B76">
        <v>54</v>
      </c>
      <c r="C76">
        <v>27.34</v>
      </c>
      <c r="D76">
        <v>6.6</v>
      </c>
      <c r="E76">
        <v>9.6999999999999993</v>
      </c>
      <c r="F76">
        <v>12</v>
      </c>
      <c r="G76">
        <v>6.9</v>
      </c>
      <c r="H76">
        <v>6.5</v>
      </c>
      <c r="I76">
        <v>8.4</v>
      </c>
      <c r="J76">
        <v>10.6</v>
      </c>
      <c r="K76">
        <f t="shared" si="8"/>
        <v>2.0026513038714371</v>
      </c>
      <c r="L76">
        <f t="shared" si="7"/>
        <v>10.448</v>
      </c>
      <c r="M76">
        <v>14.707000000000001</v>
      </c>
      <c r="N76">
        <v>8.1999999999999993</v>
      </c>
      <c r="O76">
        <v>0.97899999999999998</v>
      </c>
      <c r="P76">
        <v>0.3</v>
      </c>
      <c r="Q76">
        <v>5.21</v>
      </c>
      <c r="R76">
        <v>7.85</v>
      </c>
      <c r="S76">
        <v>9.26</v>
      </c>
      <c r="T76">
        <v>10.91</v>
      </c>
      <c r="U76">
        <f>SQRT(POWER(S76-L76,2)+POWER(Q76-L76,2))</f>
        <v>5.371032303012151</v>
      </c>
      <c r="V76">
        <v>38</v>
      </c>
      <c r="W76">
        <v>89</v>
      </c>
      <c r="X76">
        <f t="shared" si="5"/>
        <v>4.05</v>
      </c>
      <c r="Y76">
        <f>P76/O76</f>
        <v>0.30643513789581206</v>
      </c>
    </row>
    <row r="77" spans="1:25" x14ac:dyDescent="0.25">
      <c r="A77" t="s">
        <v>14</v>
      </c>
      <c r="B77">
        <v>44</v>
      </c>
      <c r="C77">
        <v>31.08</v>
      </c>
      <c r="D77">
        <v>7.6</v>
      </c>
      <c r="E77">
        <v>10.8</v>
      </c>
      <c r="F77">
        <v>5.8</v>
      </c>
      <c r="G77">
        <v>9.9</v>
      </c>
      <c r="H77">
        <v>6</v>
      </c>
      <c r="I77">
        <v>10.8</v>
      </c>
      <c r="J77">
        <v>7.1</v>
      </c>
      <c r="K77">
        <f t="shared" si="8"/>
        <v>2.0187892916502257</v>
      </c>
      <c r="L77">
        <f t="shared" si="7"/>
        <v>7.109</v>
      </c>
      <c r="M77">
        <v>10.6</v>
      </c>
      <c r="N77">
        <v>6.1</v>
      </c>
      <c r="O77">
        <v>0.46100000000000002</v>
      </c>
      <c r="P77">
        <v>0.28000000000000003</v>
      </c>
      <c r="Q77">
        <v>7.01</v>
      </c>
      <c r="R77">
        <v>12.59</v>
      </c>
      <c r="S77">
        <v>11.49</v>
      </c>
      <c r="T77">
        <v>9.1199999999999992</v>
      </c>
      <c r="U77">
        <f>SQRT(POWER(S77-L77,2)+POWER(Q77-L77,2))</f>
        <v>4.3821184374683444</v>
      </c>
      <c r="V77">
        <v>19</v>
      </c>
      <c r="W77">
        <v>53</v>
      </c>
      <c r="X77">
        <f t="shared" si="5"/>
        <v>4.4800000000000004</v>
      </c>
      <c r="Y77">
        <f>P77/O77</f>
        <v>0.6073752711496746</v>
      </c>
    </row>
    <row r="78" spans="1:25" x14ac:dyDescent="0.25">
      <c r="A78" t="s">
        <v>12</v>
      </c>
      <c r="B78">
        <v>64</v>
      </c>
      <c r="C78">
        <v>22.83</v>
      </c>
      <c r="D78">
        <v>5.9</v>
      </c>
      <c r="E78">
        <v>11.4</v>
      </c>
      <c r="F78">
        <v>5.9</v>
      </c>
      <c r="G78">
        <v>7.2</v>
      </c>
      <c r="H78">
        <v>6.1</v>
      </c>
      <c r="I78">
        <v>6.2</v>
      </c>
      <c r="J78">
        <v>4.2</v>
      </c>
      <c r="K78">
        <f t="shared" si="8"/>
        <v>2.0866925298868777</v>
      </c>
      <c r="L78">
        <f t="shared" si="7"/>
        <v>7.4269999999999996</v>
      </c>
      <c r="M78">
        <v>9.8529999999999998</v>
      </c>
      <c r="N78">
        <v>6.3</v>
      </c>
      <c r="O78">
        <v>0.44500000000000001</v>
      </c>
      <c r="P78">
        <v>0.25</v>
      </c>
      <c r="Q78">
        <v>5.84</v>
      </c>
      <c r="R78">
        <v>9.67</v>
      </c>
      <c r="S78">
        <v>11.76</v>
      </c>
      <c r="T78">
        <v>8.0299999999999994</v>
      </c>
      <c r="U78">
        <f>SQRT(POWER(S78-L78,2)+POWER(Q78-L78,2))</f>
        <v>4.6144835030586036</v>
      </c>
      <c r="V78">
        <v>29</v>
      </c>
      <c r="W78">
        <v>72</v>
      </c>
      <c r="X78">
        <f t="shared" si="5"/>
        <v>5.92</v>
      </c>
      <c r="Y78">
        <f>P78/O78</f>
        <v>0.5617977528089888</v>
      </c>
    </row>
    <row r="79" spans="1:25" x14ac:dyDescent="0.25">
      <c r="A79" t="s">
        <v>12</v>
      </c>
      <c r="B79">
        <v>42</v>
      </c>
      <c r="C79">
        <v>25.22</v>
      </c>
      <c r="D79">
        <v>7.1</v>
      </c>
      <c r="E79">
        <v>13.7</v>
      </c>
      <c r="F79">
        <v>10.7</v>
      </c>
      <c r="G79">
        <v>9.1</v>
      </c>
      <c r="H79">
        <v>8.6999999999999993</v>
      </c>
      <c r="I79">
        <v>7.8</v>
      </c>
      <c r="J79">
        <v>8</v>
      </c>
      <c r="K79">
        <f t="shared" si="8"/>
        <v>2.0873770280289223</v>
      </c>
      <c r="L79">
        <f t="shared" si="7"/>
        <v>9.6530000000000005</v>
      </c>
      <c r="M79">
        <v>10.670999999999999</v>
      </c>
      <c r="N79">
        <v>7.7</v>
      </c>
      <c r="O79">
        <v>0.64600000000000002</v>
      </c>
      <c r="P79">
        <v>0.28999999999999998</v>
      </c>
      <c r="Q79">
        <v>7.21</v>
      </c>
      <c r="R79">
        <v>13.58</v>
      </c>
      <c r="S79">
        <v>14.2</v>
      </c>
      <c r="T79">
        <v>11.52</v>
      </c>
      <c r="U79">
        <f>SQRT(POWER(S79-L79,2)+POWER(Q79-L79,2))</f>
        <v>5.1617301363011991</v>
      </c>
      <c r="V79">
        <v>40</v>
      </c>
      <c r="W79">
        <v>93</v>
      </c>
      <c r="X79">
        <f t="shared" si="5"/>
        <v>6.9899999999999993</v>
      </c>
      <c r="Y79">
        <f>P79/O79</f>
        <v>0.44891640866873062</v>
      </c>
    </row>
    <row r="80" spans="1:25" x14ac:dyDescent="0.25">
      <c r="A80" t="s">
        <v>12</v>
      </c>
      <c r="B80">
        <v>73</v>
      </c>
      <c r="C80">
        <v>20.14</v>
      </c>
      <c r="D80">
        <v>6.6</v>
      </c>
      <c r="E80">
        <v>12.8</v>
      </c>
      <c r="F80">
        <v>9.1999999999999993</v>
      </c>
      <c r="G80">
        <v>13.4</v>
      </c>
      <c r="H80">
        <v>10.8</v>
      </c>
      <c r="I80">
        <v>10.7</v>
      </c>
      <c r="J80">
        <v>10.6</v>
      </c>
      <c r="K80">
        <f t="shared" si="8"/>
        <v>2.0938198663335568</v>
      </c>
      <c r="L80">
        <f t="shared" si="7"/>
        <v>11.879</v>
      </c>
      <c r="M80">
        <v>13.359</v>
      </c>
      <c r="N80">
        <v>9.1</v>
      </c>
      <c r="O80">
        <v>1.0129999999999999</v>
      </c>
      <c r="P80">
        <v>0.32</v>
      </c>
      <c r="Q80">
        <v>5.75</v>
      </c>
      <c r="R80">
        <v>10.33</v>
      </c>
      <c r="S80">
        <v>13.82</v>
      </c>
      <c r="U80">
        <f>SQRT(POWER(S80-L80,2)+POWER(Q80-L80,2))</f>
        <v>6.4290062995769413</v>
      </c>
      <c r="V80">
        <v>28</v>
      </c>
      <c r="W80">
        <v>99</v>
      </c>
      <c r="X80">
        <f t="shared" si="5"/>
        <v>8.07</v>
      </c>
      <c r="Y80">
        <f>P80/O80</f>
        <v>0.31589338598223105</v>
      </c>
    </row>
    <row r="81" spans="1:25" x14ac:dyDescent="0.25">
      <c r="A81" t="s">
        <v>12</v>
      </c>
      <c r="B81">
        <v>54</v>
      </c>
      <c r="C81">
        <v>25.01</v>
      </c>
      <c r="D81">
        <v>8.1</v>
      </c>
      <c r="E81">
        <v>13.8</v>
      </c>
      <c r="F81">
        <v>6.6</v>
      </c>
      <c r="G81">
        <v>9.1999999999999993</v>
      </c>
      <c r="H81">
        <v>8.5</v>
      </c>
      <c r="I81">
        <v>10.4</v>
      </c>
      <c r="J81">
        <v>9.6</v>
      </c>
      <c r="K81">
        <f t="shared" si="8"/>
        <v>2.0961578068028164</v>
      </c>
      <c r="L81">
        <f t="shared" si="7"/>
        <v>10.766000000000002</v>
      </c>
      <c r="M81">
        <v>12.195</v>
      </c>
      <c r="N81">
        <v>8.4</v>
      </c>
      <c r="O81">
        <v>0.82699999999999996</v>
      </c>
      <c r="P81">
        <v>0.28999999999999998</v>
      </c>
      <c r="Q81">
        <v>7.92</v>
      </c>
      <c r="R81">
        <v>13.86</v>
      </c>
      <c r="S81">
        <v>13.53</v>
      </c>
      <c r="T81">
        <v>11.2</v>
      </c>
      <c r="U81">
        <f>SQRT(POWER(S81-L81,2)+POWER(Q81-L81,2))</f>
        <v>3.9672927797176754</v>
      </c>
      <c r="V81">
        <v>25</v>
      </c>
      <c r="W81">
        <v>105</v>
      </c>
      <c r="X81">
        <f t="shared" si="5"/>
        <v>5.6099999999999994</v>
      </c>
      <c r="Y81">
        <f>P81/O81</f>
        <v>0.3506650544135429</v>
      </c>
    </row>
    <row r="82" spans="1:25" x14ac:dyDescent="0.25">
      <c r="A82" t="s">
        <v>12</v>
      </c>
      <c r="B82">
        <v>58</v>
      </c>
      <c r="C82">
        <v>23.88</v>
      </c>
      <c r="D82">
        <v>5.2</v>
      </c>
      <c r="E82">
        <v>10.199999999999999</v>
      </c>
      <c r="F82">
        <v>11.6</v>
      </c>
      <c r="G82">
        <v>6.7</v>
      </c>
      <c r="H82">
        <v>7.9</v>
      </c>
      <c r="I82">
        <v>8.1999999999999993</v>
      </c>
      <c r="J82">
        <v>6.1</v>
      </c>
      <c r="K82">
        <f t="shared" si="8"/>
        <v>2.1040291764873902</v>
      </c>
      <c r="L82">
        <f t="shared" si="7"/>
        <v>7.745000000000001</v>
      </c>
      <c r="M82">
        <v>11.018000000000001</v>
      </c>
      <c r="N82">
        <v>6.5</v>
      </c>
      <c r="O82">
        <v>0.52600000000000002</v>
      </c>
      <c r="P82">
        <v>0.28999999999999998</v>
      </c>
      <c r="Q82">
        <v>5.44</v>
      </c>
      <c r="R82">
        <v>14.51</v>
      </c>
      <c r="S82">
        <v>13.14</v>
      </c>
      <c r="T82">
        <v>7.7</v>
      </c>
      <c r="U82">
        <f>SQRT(POWER(S82-L82,2)+POWER(Q82-L82,2))</f>
        <v>5.8667750936950016</v>
      </c>
      <c r="V82">
        <v>28</v>
      </c>
      <c r="W82">
        <v>68</v>
      </c>
      <c r="X82">
        <f t="shared" si="5"/>
        <v>7.7</v>
      </c>
      <c r="Y82">
        <f>P82/O82</f>
        <v>0.55133079847908739</v>
      </c>
    </row>
    <row r="83" spans="1:25" x14ac:dyDescent="0.25">
      <c r="A83" t="s">
        <v>12</v>
      </c>
      <c r="B83">
        <v>57</v>
      </c>
      <c r="C83">
        <v>28.6</v>
      </c>
      <c r="D83">
        <v>8.6999999999999993</v>
      </c>
      <c r="E83">
        <v>15.3</v>
      </c>
      <c r="F83">
        <v>12.2</v>
      </c>
      <c r="G83">
        <v>9.8000000000000007</v>
      </c>
      <c r="H83">
        <v>9.4</v>
      </c>
      <c r="I83">
        <v>10.6</v>
      </c>
      <c r="J83">
        <v>12.4</v>
      </c>
      <c r="K83">
        <f t="shared" si="8"/>
        <v>2.1064526714699383</v>
      </c>
      <c r="L83">
        <f t="shared" si="7"/>
        <v>9.3350000000000009</v>
      </c>
      <c r="M83">
        <v>10.827999999999999</v>
      </c>
      <c r="N83">
        <v>7.5</v>
      </c>
      <c r="O83">
        <v>0.63900000000000001</v>
      </c>
      <c r="P83">
        <v>0.31</v>
      </c>
      <c r="Q83">
        <v>7.24</v>
      </c>
      <c r="R83">
        <v>14.86</v>
      </c>
      <c r="S83">
        <v>13.56</v>
      </c>
      <c r="T83">
        <v>10.130000000000001</v>
      </c>
      <c r="U83">
        <f>SQRT(POWER(S83-L83,2)+POWER(Q83-L83,2))</f>
        <v>4.7158933406089671</v>
      </c>
      <c r="V83">
        <v>28</v>
      </c>
      <c r="W83">
        <v>84</v>
      </c>
      <c r="X83">
        <f t="shared" si="5"/>
        <v>6.32</v>
      </c>
      <c r="Y83">
        <f>P83/O83</f>
        <v>0.48513302034428796</v>
      </c>
    </row>
    <row r="84" spans="1:25" x14ac:dyDescent="0.25">
      <c r="A84" t="s">
        <v>12</v>
      </c>
      <c r="B84">
        <v>45</v>
      </c>
      <c r="C84">
        <v>28.39</v>
      </c>
      <c r="D84">
        <v>10.3</v>
      </c>
      <c r="E84">
        <v>14.9</v>
      </c>
      <c r="F84">
        <v>11</v>
      </c>
      <c r="G84">
        <v>10.8</v>
      </c>
      <c r="H84">
        <v>8.8000000000000007</v>
      </c>
      <c r="I84">
        <v>7.5</v>
      </c>
      <c r="J84">
        <v>11</v>
      </c>
      <c r="K84">
        <f>STDEVPA(D84:J84)</f>
        <v>2.1310148966621343</v>
      </c>
      <c r="L84">
        <f t="shared" si="7"/>
        <v>11.879</v>
      </c>
      <c r="M84">
        <v>10.215</v>
      </c>
      <c r="N84">
        <v>9.1</v>
      </c>
      <c r="O84">
        <v>0.77400000000000002</v>
      </c>
      <c r="Q84">
        <v>10.61</v>
      </c>
      <c r="R84">
        <v>12.78</v>
      </c>
      <c r="S84">
        <v>12.44</v>
      </c>
      <c r="T84">
        <v>9.77</v>
      </c>
      <c r="U84">
        <f>SQRT(POWER(S84-L84,2)+POWER(Q84-L84,2))</f>
        <v>1.3874732429852477</v>
      </c>
      <c r="V84">
        <v>38</v>
      </c>
      <c r="W84">
        <v>103</v>
      </c>
      <c r="X84">
        <f t="shared" si="5"/>
        <v>1.83</v>
      </c>
    </row>
    <row r="85" spans="1:25" x14ac:dyDescent="0.25">
      <c r="A85" t="s">
        <v>12</v>
      </c>
      <c r="B85">
        <v>67</v>
      </c>
      <c r="C85">
        <v>20.76</v>
      </c>
      <c r="D85">
        <v>8.6999999999999993</v>
      </c>
      <c r="E85">
        <v>9.5</v>
      </c>
      <c r="F85">
        <v>12.7</v>
      </c>
      <c r="G85">
        <v>6.6</v>
      </c>
      <c r="H85">
        <v>8.9</v>
      </c>
      <c r="I85">
        <v>5.5</v>
      </c>
      <c r="J85">
        <v>7.6</v>
      </c>
      <c r="K85">
        <f t="shared" ref="K85:K96" si="9">STDEVP(D85:J85)</f>
        <v>2.1467583535580856</v>
      </c>
      <c r="L85">
        <f t="shared" si="7"/>
        <v>13.151000000000002</v>
      </c>
      <c r="M85">
        <v>13.420999999999999</v>
      </c>
      <c r="N85">
        <v>9.9</v>
      </c>
      <c r="O85">
        <v>1.139</v>
      </c>
      <c r="P85">
        <v>0.45</v>
      </c>
      <c r="Q85">
        <v>9.0500000000000007</v>
      </c>
      <c r="R85">
        <v>10.16</v>
      </c>
      <c r="S85">
        <v>10.23</v>
      </c>
      <c r="U85">
        <f>SQRT(POWER(S85-L85,2)+POWER(Q85-L85,2))</f>
        <v>5.0349222436895698</v>
      </c>
      <c r="V85">
        <v>12</v>
      </c>
      <c r="W85">
        <v>85</v>
      </c>
      <c r="X85">
        <f t="shared" si="5"/>
        <v>1.1799999999999997</v>
      </c>
      <c r="Y85">
        <f>P85/O85</f>
        <v>0.39508340649692714</v>
      </c>
    </row>
    <row r="86" spans="1:25" x14ac:dyDescent="0.25">
      <c r="A86" t="s">
        <v>14</v>
      </c>
      <c r="B86">
        <v>70</v>
      </c>
      <c r="C86">
        <v>34.51</v>
      </c>
      <c r="D86">
        <v>6.1</v>
      </c>
      <c r="E86">
        <v>11.3</v>
      </c>
      <c r="F86">
        <v>5.7</v>
      </c>
      <c r="G86">
        <v>8.3000000000000007</v>
      </c>
      <c r="H86">
        <v>5.7</v>
      </c>
      <c r="I86">
        <v>10.7</v>
      </c>
      <c r="J86">
        <v>7.4</v>
      </c>
      <c r="K86">
        <f t="shared" si="9"/>
        <v>2.1622928118276765</v>
      </c>
      <c r="L86">
        <f t="shared" si="7"/>
        <v>8.381000000000002</v>
      </c>
      <c r="M86">
        <v>11.162000000000001</v>
      </c>
      <c r="N86">
        <v>6.9</v>
      </c>
      <c r="O86">
        <v>0.58499999999999996</v>
      </c>
      <c r="Q86">
        <v>5.82</v>
      </c>
      <c r="R86">
        <v>8.9600000000000009</v>
      </c>
      <c r="S86">
        <v>11.05</v>
      </c>
      <c r="U86">
        <f>SQRT(POWER(S86-L86,2)+POWER(Q86-L86,2))</f>
        <v>3.6989568799865729</v>
      </c>
      <c r="V86">
        <v>17</v>
      </c>
      <c r="W86">
        <v>82</v>
      </c>
      <c r="X86">
        <f t="shared" si="5"/>
        <v>5.23</v>
      </c>
    </row>
    <row r="87" spans="1:25" x14ac:dyDescent="0.25">
      <c r="A87" t="s">
        <v>14</v>
      </c>
      <c r="B87">
        <v>50</v>
      </c>
      <c r="C87">
        <v>22.48</v>
      </c>
      <c r="D87">
        <v>8.6</v>
      </c>
      <c r="E87">
        <v>14.7</v>
      </c>
      <c r="F87">
        <v>9.4</v>
      </c>
      <c r="G87">
        <v>13.6</v>
      </c>
      <c r="H87">
        <v>11.6</v>
      </c>
      <c r="I87">
        <v>9.1999999999999993</v>
      </c>
      <c r="J87">
        <v>12.2</v>
      </c>
      <c r="K87">
        <f t="shared" si="9"/>
        <v>2.1730257284087813</v>
      </c>
      <c r="L87">
        <f t="shared" si="7"/>
        <v>9.8120000000000012</v>
      </c>
      <c r="M87">
        <v>14.897</v>
      </c>
      <c r="N87">
        <v>7.8</v>
      </c>
      <c r="O87">
        <v>0.92600000000000005</v>
      </c>
      <c r="P87">
        <v>0.36</v>
      </c>
      <c r="Q87">
        <v>7.22</v>
      </c>
      <c r="R87">
        <v>12.15</v>
      </c>
      <c r="S87">
        <v>13.96</v>
      </c>
      <c r="T87">
        <v>13.66</v>
      </c>
      <c r="U87">
        <f>SQRT(POWER(S87-L87,2)+POWER(Q87-L87,2))</f>
        <v>4.8912542358785647</v>
      </c>
      <c r="V87">
        <v>15</v>
      </c>
      <c r="W87">
        <v>97</v>
      </c>
      <c r="X87">
        <f t="shared" si="5"/>
        <v>6.7400000000000011</v>
      </c>
      <c r="Y87">
        <f>P87/O87</f>
        <v>0.38876889848812091</v>
      </c>
    </row>
    <row r="88" spans="1:25" x14ac:dyDescent="0.25">
      <c r="A88" t="s">
        <v>12</v>
      </c>
      <c r="B88">
        <v>81</v>
      </c>
      <c r="C88">
        <v>20.6</v>
      </c>
      <c r="D88">
        <v>7.1</v>
      </c>
      <c r="E88">
        <v>12.9</v>
      </c>
      <c r="F88">
        <v>7.5</v>
      </c>
      <c r="G88">
        <v>9</v>
      </c>
      <c r="H88">
        <v>8.1</v>
      </c>
      <c r="I88">
        <v>11.1</v>
      </c>
      <c r="J88">
        <v>6.2</v>
      </c>
      <c r="K88">
        <f t="shared" si="9"/>
        <v>2.2025032141096323</v>
      </c>
      <c r="L88">
        <f t="shared" si="7"/>
        <v>7.5860000000000021</v>
      </c>
      <c r="M88">
        <v>11.099</v>
      </c>
      <c r="N88">
        <v>6.4</v>
      </c>
      <c r="O88">
        <v>0.51400000000000001</v>
      </c>
      <c r="P88">
        <v>0.28999999999999998</v>
      </c>
      <c r="Q88">
        <v>5.29</v>
      </c>
      <c r="R88">
        <v>9.89</v>
      </c>
      <c r="S88">
        <v>12.64</v>
      </c>
      <c r="U88">
        <f>SQRT(POWER(S88-L88,2)+POWER(Q88-L88,2))</f>
        <v>5.5510838581307702</v>
      </c>
      <c r="V88">
        <v>19</v>
      </c>
      <c r="W88">
        <v>160</v>
      </c>
      <c r="X88">
        <f t="shared" si="5"/>
        <v>7.3500000000000005</v>
      </c>
      <c r="Y88">
        <f>P88/O88</f>
        <v>0.56420233463035019</v>
      </c>
    </row>
    <row r="89" spans="1:25" x14ac:dyDescent="0.25">
      <c r="A89" t="s">
        <v>12</v>
      </c>
      <c r="B89">
        <v>59</v>
      </c>
      <c r="C89">
        <v>23.83</v>
      </c>
      <c r="D89">
        <v>5.5</v>
      </c>
      <c r="E89">
        <v>9.1</v>
      </c>
      <c r="F89">
        <v>6.7</v>
      </c>
      <c r="G89">
        <v>12.5</v>
      </c>
      <c r="H89">
        <v>9.4</v>
      </c>
      <c r="I89">
        <v>8.6999999999999993</v>
      </c>
      <c r="J89">
        <v>6</v>
      </c>
      <c r="K89">
        <f t="shared" si="9"/>
        <v>2.2467209666624908</v>
      </c>
      <c r="L89">
        <f t="shared" si="7"/>
        <v>8.5400000000000009</v>
      </c>
      <c r="M89">
        <v>10.673</v>
      </c>
      <c r="N89">
        <v>7</v>
      </c>
      <c r="O89">
        <v>0.56599999999999995</v>
      </c>
      <c r="P89">
        <v>0.25</v>
      </c>
      <c r="Q89">
        <v>4.93</v>
      </c>
      <c r="R89">
        <v>7.64</v>
      </c>
      <c r="S89">
        <v>9.27</v>
      </c>
      <c r="T89">
        <v>6.66</v>
      </c>
      <c r="U89">
        <f>SQRT(POWER(S89-L89,2)+POWER(Q89-L89,2))</f>
        <v>3.6830693721405803</v>
      </c>
      <c r="V89">
        <v>11</v>
      </c>
      <c r="W89">
        <v>179</v>
      </c>
      <c r="X89">
        <f t="shared" si="5"/>
        <v>4.34</v>
      </c>
      <c r="Y89">
        <f>P89/O89</f>
        <v>0.44169611307420498</v>
      </c>
    </row>
    <row r="90" spans="1:25" x14ac:dyDescent="0.25">
      <c r="A90" t="s">
        <v>14</v>
      </c>
      <c r="B90">
        <v>63</v>
      </c>
      <c r="C90">
        <v>24.67</v>
      </c>
      <c r="D90">
        <v>6.7</v>
      </c>
      <c r="E90">
        <v>13.1</v>
      </c>
      <c r="F90">
        <v>10.8</v>
      </c>
      <c r="G90">
        <v>7.1</v>
      </c>
      <c r="H90">
        <v>9</v>
      </c>
      <c r="I90">
        <v>6.3</v>
      </c>
      <c r="J90">
        <v>8.6</v>
      </c>
      <c r="K90">
        <f t="shared" si="9"/>
        <v>2.2715633383201062</v>
      </c>
      <c r="L90">
        <f t="shared" si="7"/>
        <v>7.109</v>
      </c>
      <c r="M90">
        <v>8.8889999999999993</v>
      </c>
      <c r="N90">
        <v>6.1</v>
      </c>
      <c r="O90">
        <v>0.38800000000000001</v>
      </c>
      <c r="P90">
        <v>0.24</v>
      </c>
      <c r="Q90">
        <v>5.8</v>
      </c>
      <c r="R90">
        <v>8.17</v>
      </c>
      <c r="S90">
        <v>10.76</v>
      </c>
      <c r="T90">
        <v>6.75</v>
      </c>
      <c r="U90">
        <f>SQRT(POWER(S90-L90,2)+POWER(Q90-L90,2))</f>
        <v>3.8785670034176278</v>
      </c>
      <c r="V90">
        <v>17</v>
      </c>
      <c r="W90">
        <v>50</v>
      </c>
      <c r="X90">
        <f t="shared" si="5"/>
        <v>4.96</v>
      </c>
      <c r="Y90">
        <f>P90/O90</f>
        <v>0.61855670103092775</v>
      </c>
    </row>
    <row r="91" spans="1:25" x14ac:dyDescent="0.25">
      <c r="A91" t="s">
        <v>12</v>
      </c>
      <c r="B91">
        <v>75</v>
      </c>
      <c r="C91">
        <v>22.2</v>
      </c>
      <c r="D91">
        <v>7.7</v>
      </c>
      <c r="E91">
        <v>12</v>
      </c>
      <c r="F91">
        <v>10.7</v>
      </c>
      <c r="G91">
        <v>5.8</v>
      </c>
      <c r="H91">
        <v>7.4</v>
      </c>
      <c r="I91">
        <v>5.4</v>
      </c>
      <c r="J91">
        <v>7</v>
      </c>
      <c r="K91">
        <f t="shared" si="9"/>
        <v>2.2784706650357784</v>
      </c>
      <c r="L91">
        <f t="shared" si="7"/>
        <v>6.6319999999999997</v>
      </c>
      <c r="M91">
        <v>13.521000000000001</v>
      </c>
      <c r="N91">
        <v>5.8</v>
      </c>
      <c r="O91">
        <v>0.54300000000000004</v>
      </c>
      <c r="P91">
        <v>0.26</v>
      </c>
      <c r="Q91">
        <v>6.87</v>
      </c>
      <c r="R91">
        <v>10.27</v>
      </c>
      <c r="S91">
        <v>13.04</v>
      </c>
      <c r="U91">
        <f>SQRT(POWER(S91-L91,2)+POWER(Q91-L91,2))</f>
        <v>6.412418264586301</v>
      </c>
      <c r="V91">
        <v>14</v>
      </c>
      <c r="W91">
        <v>72</v>
      </c>
      <c r="X91">
        <f t="shared" si="5"/>
        <v>6.169999999999999</v>
      </c>
      <c r="Y91">
        <f>P91/O91</f>
        <v>0.47882136279926335</v>
      </c>
    </row>
    <row r="92" spans="1:25" x14ac:dyDescent="0.25">
      <c r="A92" t="s">
        <v>12</v>
      </c>
      <c r="B92">
        <v>56</v>
      </c>
      <c r="C92">
        <v>25.1</v>
      </c>
      <c r="D92">
        <v>7.2</v>
      </c>
      <c r="E92">
        <v>13.5</v>
      </c>
      <c r="F92">
        <v>9.1</v>
      </c>
      <c r="G92">
        <v>7.9</v>
      </c>
      <c r="H92">
        <v>11</v>
      </c>
      <c r="I92">
        <v>6.5</v>
      </c>
      <c r="J92">
        <v>10.7</v>
      </c>
      <c r="K92">
        <f t="shared" si="9"/>
        <v>2.2881237300639254</v>
      </c>
      <c r="L92">
        <f t="shared" si="7"/>
        <v>10.289</v>
      </c>
      <c r="M92">
        <v>11.646000000000001</v>
      </c>
      <c r="N92">
        <v>8.1</v>
      </c>
      <c r="O92">
        <v>0.75600000000000001</v>
      </c>
      <c r="P92">
        <v>0.37</v>
      </c>
      <c r="Q92">
        <v>7.46</v>
      </c>
      <c r="R92">
        <v>11.01</v>
      </c>
      <c r="S92">
        <v>13.9</v>
      </c>
      <c r="T92">
        <v>12.78</v>
      </c>
      <c r="U92">
        <f>SQRT(POWER(S92-L92,2)+POWER(Q92-L92,2))</f>
        <v>4.5872172392421096</v>
      </c>
      <c r="V92">
        <v>28</v>
      </c>
      <c r="W92">
        <v>87</v>
      </c>
      <c r="X92">
        <f t="shared" si="5"/>
        <v>6.44</v>
      </c>
      <c r="Y92">
        <f>P92/O92</f>
        <v>0.48941798941798942</v>
      </c>
    </row>
    <row r="93" spans="1:25" x14ac:dyDescent="0.25">
      <c r="A93" t="s">
        <v>12</v>
      </c>
      <c r="B93">
        <v>56</v>
      </c>
      <c r="C93">
        <v>28.4</v>
      </c>
      <c r="D93">
        <v>8.1999999999999993</v>
      </c>
      <c r="E93">
        <v>12.5</v>
      </c>
      <c r="F93">
        <v>14.2</v>
      </c>
      <c r="G93">
        <v>9.3000000000000007</v>
      </c>
      <c r="H93">
        <v>10.199999999999999</v>
      </c>
      <c r="I93">
        <v>11</v>
      </c>
      <c r="J93">
        <v>7</v>
      </c>
      <c r="K93">
        <f t="shared" si="9"/>
        <v>2.2940028290287287</v>
      </c>
      <c r="L93">
        <f t="shared" si="7"/>
        <v>9.1760000000000019</v>
      </c>
      <c r="M93">
        <v>10.483000000000001</v>
      </c>
      <c r="N93">
        <v>7.4</v>
      </c>
      <c r="O93">
        <v>0.59799999999999998</v>
      </c>
      <c r="Q93">
        <v>7.45</v>
      </c>
      <c r="R93">
        <v>15.25</v>
      </c>
      <c r="S93">
        <v>12.92</v>
      </c>
      <c r="T93">
        <v>10.39</v>
      </c>
      <c r="U93">
        <f>SQRT(POWER(S93-L93,2)+POWER(Q93-L93,2))</f>
        <v>4.122694749796544</v>
      </c>
      <c r="V93">
        <v>19</v>
      </c>
      <c r="W93">
        <v>88</v>
      </c>
      <c r="X93">
        <f t="shared" si="5"/>
        <v>5.47</v>
      </c>
    </row>
    <row r="94" spans="1:25" x14ac:dyDescent="0.25">
      <c r="A94" t="s">
        <v>14</v>
      </c>
      <c r="B94">
        <v>31</v>
      </c>
      <c r="C94">
        <v>33.869999999999997</v>
      </c>
      <c r="D94">
        <v>7.5</v>
      </c>
      <c r="E94">
        <v>14.5</v>
      </c>
      <c r="F94">
        <v>13.7</v>
      </c>
      <c r="G94">
        <v>13.2</v>
      </c>
      <c r="H94">
        <v>12.8</v>
      </c>
      <c r="I94">
        <v>14.1</v>
      </c>
      <c r="J94">
        <v>10.6</v>
      </c>
      <c r="K94">
        <f t="shared" si="9"/>
        <v>2.2996006751838762</v>
      </c>
      <c r="L94">
        <f t="shared" si="7"/>
        <v>9.8120000000000012</v>
      </c>
      <c r="M94">
        <v>12.035</v>
      </c>
      <c r="N94">
        <v>7.8</v>
      </c>
      <c r="O94">
        <v>0.749</v>
      </c>
      <c r="P94">
        <v>0.28000000000000003</v>
      </c>
      <c r="Q94">
        <v>7.07</v>
      </c>
      <c r="R94">
        <v>8.51</v>
      </c>
      <c r="S94">
        <v>13.09</v>
      </c>
      <c r="T94">
        <v>13.95</v>
      </c>
      <c r="U94">
        <f>SQRT(POWER(S94-L94,2)+POWER(Q94-L94,2))</f>
        <v>4.2736223511208848</v>
      </c>
      <c r="V94">
        <v>12</v>
      </c>
      <c r="W94">
        <v>56</v>
      </c>
      <c r="X94">
        <f t="shared" si="5"/>
        <v>6.02</v>
      </c>
      <c r="Y94">
        <f>P94/O94</f>
        <v>0.37383177570093462</v>
      </c>
    </row>
    <row r="95" spans="1:25" x14ac:dyDescent="0.25">
      <c r="A95" t="s">
        <v>12</v>
      </c>
      <c r="B95">
        <v>64</v>
      </c>
      <c r="C95">
        <v>26.79</v>
      </c>
      <c r="D95">
        <v>8.5</v>
      </c>
      <c r="E95">
        <v>12.5</v>
      </c>
      <c r="F95">
        <v>10.3</v>
      </c>
      <c r="G95">
        <v>15.5</v>
      </c>
      <c r="H95">
        <v>13.1</v>
      </c>
      <c r="I95">
        <v>9.1999999999999993</v>
      </c>
      <c r="J95">
        <v>10</v>
      </c>
      <c r="K95">
        <f t="shared" si="9"/>
        <v>2.3071318000619634</v>
      </c>
      <c r="L95">
        <f t="shared" si="7"/>
        <v>9.9710000000000019</v>
      </c>
      <c r="M95">
        <v>10.14</v>
      </c>
      <c r="N95">
        <v>7.9</v>
      </c>
      <c r="O95">
        <v>0.63200000000000001</v>
      </c>
      <c r="P95">
        <v>0.31</v>
      </c>
      <c r="Q95">
        <v>8.7899999999999991</v>
      </c>
      <c r="R95">
        <v>11.7</v>
      </c>
      <c r="S95">
        <v>12.98</v>
      </c>
      <c r="U95">
        <f>SQRT(POWER(S95-L95,2)+POWER(Q95-L95,2))</f>
        <v>3.2324668598455881</v>
      </c>
      <c r="V95">
        <v>17</v>
      </c>
      <c r="W95">
        <v>104</v>
      </c>
      <c r="X95">
        <f t="shared" si="5"/>
        <v>4.1900000000000013</v>
      </c>
      <c r="Y95">
        <f>P95/O95</f>
        <v>0.49050632911392406</v>
      </c>
    </row>
    <row r="96" spans="1:25" x14ac:dyDescent="0.25">
      <c r="A96" t="s">
        <v>12</v>
      </c>
      <c r="B96">
        <v>32</v>
      </c>
      <c r="C96">
        <v>21.45</v>
      </c>
      <c r="D96">
        <v>10.1</v>
      </c>
      <c r="E96">
        <v>15.4</v>
      </c>
      <c r="F96">
        <v>12.7</v>
      </c>
      <c r="G96">
        <v>12.1</v>
      </c>
      <c r="H96">
        <v>11.3</v>
      </c>
      <c r="I96">
        <v>15</v>
      </c>
      <c r="J96">
        <v>8.4</v>
      </c>
      <c r="K96">
        <f t="shared" si="9"/>
        <v>2.3292286539644289</v>
      </c>
      <c r="L96">
        <f t="shared" si="7"/>
        <v>11.243</v>
      </c>
      <c r="M96">
        <v>9.3309999999999995</v>
      </c>
      <c r="N96">
        <v>8.6999999999999993</v>
      </c>
      <c r="O96">
        <v>0.66500000000000004</v>
      </c>
      <c r="P96">
        <v>0.37</v>
      </c>
      <c r="Q96">
        <v>9.3000000000000007</v>
      </c>
      <c r="R96">
        <v>11.54</v>
      </c>
      <c r="S96">
        <v>14.59</v>
      </c>
      <c r="T96">
        <v>14.09</v>
      </c>
      <c r="U96">
        <f>SQRT(POWER(S96-L96,2)+POWER(Q96-L96,2))</f>
        <v>3.8700979315774422</v>
      </c>
      <c r="V96">
        <v>17</v>
      </c>
      <c r="W96">
        <v>95</v>
      </c>
      <c r="X96">
        <f t="shared" si="5"/>
        <v>5.2899999999999991</v>
      </c>
      <c r="Y96">
        <f>P96/O96</f>
        <v>0.55639097744360899</v>
      </c>
    </row>
    <row r="97" spans="1:25" x14ac:dyDescent="0.25">
      <c r="A97" t="s">
        <v>13</v>
      </c>
      <c r="B97">
        <v>28</v>
      </c>
      <c r="C97">
        <v>29.8</v>
      </c>
      <c r="D97">
        <v>6.8</v>
      </c>
      <c r="E97">
        <v>10.9</v>
      </c>
      <c r="F97">
        <v>10.8</v>
      </c>
      <c r="G97">
        <v>4.4000000000000004</v>
      </c>
      <c r="H97">
        <v>7.6</v>
      </c>
      <c r="I97">
        <v>5.5</v>
      </c>
      <c r="J97">
        <v>6.2</v>
      </c>
      <c r="K97">
        <f>STDEVPA(D97:J97)</f>
        <v>2.3371882636175982</v>
      </c>
      <c r="L97">
        <f t="shared" si="7"/>
        <v>9.3350000000000009</v>
      </c>
      <c r="M97">
        <v>10.457000000000001</v>
      </c>
      <c r="N97">
        <v>7.5</v>
      </c>
      <c r="O97">
        <v>0.60699999999999998</v>
      </c>
      <c r="P97">
        <v>0.27</v>
      </c>
      <c r="Q97">
        <v>6.65</v>
      </c>
      <c r="R97">
        <v>8.26</v>
      </c>
      <c r="S97">
        <v>10.77</v>
      </c>
      <c r="T97">
        <v>8.4499999999999993</v>
      </c>
      <c r="U97">
        <f>SQRT(POWER(S97-L97,2)+POWER(Q97-L97,2))</f>
        <v>3.0444129154896187</v>
      </c>
      <c r="V97">
        <v>24</v>
      </c>
      <c r="W97">
        <v>79</v>
      </c>
      <c r="X97">
        <f t="shared" si="5"/>
        <v>4.1199999999999992</v>
      </c>
      <c r="Y97">
        <f>P97/O97</f>
        <v>0.44481054365733119</v>
      </c>
    </row>
    <row r="98" spans="1:25" x14ac:dyDescent="0.25">
      <c r="A98" t="s">
        <v>14</v>
      </c>
      <c r="B98">
        <v>79</v>
      </c>
      <c r="C98">
        <v>22.41</v>
      </c>
      <c r="D98">
        <v>7.9</v>
      </c>
      <c r="E98">
        <v>11</v>
      </c>
      <c r="F98">
        <v>7.3</v>
      </c>
      <c r="G98">
        <v>13.2</v>
      </c>
      <c r="H98">
        <v>5.7</v>
      </c>
      <c r="I98">
        <v>10.5</v>
      </c>
      <c r="J98">
        <v>8.9</v>
      </c>
      <c r="K98">
        <f t="shared" ref="K98:K154" si="10">STDEVP(D98:J98)</f>
        <v>2.3472954476092989</v>
      </c>
      <c r="L98">
        <f t="shared" si="7"/>
        <v>8.8739000000000008</v>
      </c>
      <c r="M98">
        <v>7.83</v>
      </c>
      <c r="N98">
        <v>7.21</v>
      </c>
      <c r="O98">
        <v>0.436</v>
      </c>
      <c r="P98">
        <v>0.28000000000000003</v>
      </c>
      <c r="Q98">
        <v>6.69</v>
      </c>
      <c r="R98">
        <v>8.3699999999999992</v>
      </c>
      <c r="S98">
        <v>9.5500000000000007</v>
      </c>
      <c r="U98">
        <f>SQRT(POWER(S98-L98,2)+POWER(Q98-L98,2))</f>
        <v>2.2861606286523268</v>
      </c>
      <c r="V98">
        <v>29</v>
      </c>
      <c r="W98">
        <v>80</v>
      </c>
      <c r="X98">
        <f t="shared" si="5"/>
        <v>2.8600000000000003</v>
      </c>
      <c r="Y98">
        <f>P98/O98</f>
        <v>0.64220183486238536</v>
      </c>
    </row>
    <row r="99" spans="1:25" x14ac:dyDescent="0.25">
      <c r="A99" t="s">
        <v>12</v>
      </c>
      <c r="B99">
        <v>56</v>
      </c>
      <c r="C99">
        <v>27.2</v>
      </c>
      <c r="D99">
        <v>8.3000000000000007</v>
      </c>
      <c r="E99">
        <v>11.6</v>
      </c>
      <c r="F99">
        <v>14.3</v>
      </c>
      <c r="G99">
        <v>13.2</v>
      </c>
      <c r="H99">
        <v>7.8</v>
      </c>
      <c r="I99">
        <v>11.6</v>
      </c>
      <c r="J99">
        <v>8.5</v>
      </c>
      <c r="K99">
        <f t="shared" si="10"/>
        <v>2.384987057681061</v>
      </c>
      <c r="L99">
        <f t="shared" ref="L99:L130" si="11">1.59*N99-2.59</f>
        <v>8.8580000000000005</v>
      </c>
      <c r="M99">
        <v>12.93</v>
      </c>
      <c r="N99">
        <v>7.2</v>
      </c>
      <c r="O99">
        <v>0.72</v>
      </c>
      <c r="P99">
        <v>0.3</v>
      </c>
      <c r="Q99">
        <v>8.1</v>
      </c>
      <c r="R99">
        <v>11.26</v>
      </c>
      <c r="S99">
        <v>11.02</v>
      </c>
      <c r="T99">
        <v>8.59</v>
      </c>
      <c r="U99">
        <f>SQRT(POWER(S99-L99,2)+POWER(Q99-L99,2))</f>
        <v>2.2910277169864175</v>
      </c>
      <c r="V99">
        <v>21</v>
      </c>
      <c r="W99">
        <v>100</v>
      </c>
      <c r="X99">
        <f t="shared" ref="X99:X162" si="12">ABS(S99-Q99)</f>
        <v>2.92</v>
      </c>
      <c r="Y99">
        <f>P99/O99</f>
        <v>0.41666666666666669</v>
      </c>
    </row>
    <row r="100" spans="1:25" x14ac:dyDescent="0.25">
      <c r="A100" t="s">
        <v>12</v>
      </c>
      <c r="B100">
        <v>50</v>
      </c>
      <c r="C100">
        <v>19.399999999999999</v>
      </c>
      <c r="D100">
        <v>7.4</v>
      </c>
      <c r="E100">
        <v>13.5</v>
      </c>
      <c r="F100">
        <v>12.9</v>
      </c>
      <c r="G100">
        <v>13.5</v>
      </c>
      <c r="H100">
        <v>9.6</v>
      </c>
      <c r="I100">
        <v>14.7</v>
      </c>
      <c r="J100">
        <v>13</v>
      </c>
      <c r="K100">
        <f t="shared" si="10"/>
        <v>2.4044177028536273</v>
      </c>
      <c r="L100">
        <f t="shared" si="11"/>
        <v>12.515000000000001</v>
      </c>
      <c r="M100">
        <v>14.568</v>
      </c>
      <c r="N100">
        <v>9.5</v>
      </c>
      <c r="O100">
        <v>1.169</v>
      </c>
      <c r="P100">
        <v>0.36</v>
      </c>
      <c r="Q100">
        <v>7.01</v>
      </c>
      <c r="R100">
        <v>11.24</v>
      </c>
      <c r="S100">
        <v>13.15</v>
      </c>
      <c r="U100">
        <f>SQRT(POWER(S100-L100,2)+POWER(Q100-L100,2))</f>
        <v>5.5415025038341366</v>
      </c>
      <c r="V100">
        <v>16</v>
      </c>
      <c r="W100">
        <v>73</v>
      </c>
      <c r="X100">
        <f t="shared" si="12"/>
        <v>6.1400000000000006</v>
      </c>
      <c r="Y100">
        <f>P100/O100</f>
        <v>0.30795551753635586</v>
      </c>
    </row>
    <row r="101" spans="1:25" x14ac:dyDescent="0.25">
      <c r="A101" t="s">
        <v>12</v>
      </c>
      <c r="B101">
        <v>55</v>
      </c>
      <c r="C101">
        <v>26.57</v>
      </c>
      <c r="D101">
        <v>6</v>
      </c>
      <c r="E101">
        <v>9.1999999999999993</v>
      </c>
      <c r="F101">
        <v>6.8</v>
      </c>
      <c r="G101">
        <v>13.2</v>
      </c>
      <c r="H101">
        <v>9.9</v>
      </c>
      <c r="I101">
        <v>7</v>
      </c>
      <c r="J101">
        <v>6.3</v>
      </c>
      <c r="K101">
        <f t="shared" si="10"/>
        <v>2.4082341739819846</v>
      </c>
      <c r="L101">
        <f t="shared" si="11"/>
        <v>8.8580000000000005</v>
      </c>
      <c r="M101">
        <v>10.153</v>
      </c>
      <c r="N101">
        <v>7.2</v>
      </c>
      <c r="O101">
        <v>0.55700000000000005</v>
      </c>
      <c r="P101">
        <v>0.28999999999999998</v>
      </c>
      <c r="Q101">
        <v>6.05</v>
      </c>
      <c r="R101">
        <v>9.32</v>
      </c>
      <c r="S101">
        <v>9.3699999999999992</v>
      </c>
      <c r="T101">
        <v>8.82</v>
      </c>
      <c r="U101">
        <f>SQRT(POWER(S101-L101,2)+POWER(Q101-L101,2))</f>
        <v>2.8542964106763691</v>
      </c>
      <c r="V101">
        <v>27</v>
      </c>
      <c r="W101">
        <v>77</v>
      </c>
      <c r="X101">
        <f t="shared" si="12"/>
        <v>3.3199999999999994</v>
      </c>
      <c r="Y101">
        <f>P101/O101</f>
        <v>0.52064631956912022</v>
      </c>
    </row>
    <row r="102" spans="1:25" ht="15" customHeight="1" x14ac:dyDescent="0.25">
      <c r="A102" t="s">
        <v>12</v>
      </c>
      <c r="B102">
        <v>74</v>
      </c>
      <c r="C102">
        <v>24.3</v>
      </c>
      <c r="D102">
        <v>6.8</v>
      </c>
      <c r="E102">
        <v>8.4</v>
      </c>
      <c r="F102">
        <v>5.9</v>
      </c>
      <c r="G102">
        <v>9.9</v>
      </c>
      <c r="H102">
        <v>9.3000000000000007</v>
      </c>
      <c r="I102">
        <v>14</v>
      </c>
      <c r="J102">
        <v>8.6999999999999993</v>
      </c>
      <c r="K102">
        <f t="shared" si="10"/>
        <v>2.4142434484888673</v>
      </c>
      <c r="L102">
        <f t="shared" si="11"/>
        <v>9.4939999999999998</v>
      </c>
      <c r="M102">
        <v>9.8919999999999995</v>
      </c>
      <c r="N102">
        <v>7.6</v>
      </c>
      <c r="O102">
        <v>0.58599999999999997</v>
      </c>
      <c r="P102">
        <v>0.3</v>
      </c>
      <c r="Q102">
        <v>5.56</v>
      </c>
      <c r="R102">
        <v>8.49</v>
      </c>
      <c r="S102">
        <v>12.04</v>
      </c>
      <c r="T102">
        <v>10.130000000000001</v>
      </c>
      <c r="U102">
        <f>SQRT(POWER(S102-L102,2)+POWER(Q102-L102,2))</f>
        <v>4.6859867690807659</v>
      </c>
      <c r="V102">
        <v>14</v>
      </c>
      <c r="W102">
        <v>70</v>
      </c>
      <c r="X102">
        <f t="shared" si="12"/>
        <v>6.4799999999999995</v>
      </c>
      <c r="Y102">
        <f>P102/O102</f>
        <v>0.51194539249146764</v>
      </c>
    </row>
    <row r="103" spans="1:25" x14ac:dyDescent="0.25">
      <c r="A103" t="s">
        <v>12</v>
      </c>
      <c r="B103">
        <v>59</v>
      </c>
      <c r="C103">
        <v>19.7</v>
      </c>
      <c r="D103">
        <v>5.0999999999999996</v>
      </c>
      <c r="E103">
        <v>12.1</v>
      </c>
      <c r="F103">
        <v>7.4</v>
      </c>
      <c r="G103">
        <v>4.3</v>
      </c>
      <c r="H103">
        <v>6.8</v>
      </c>
      <c r="I103">
        <v>6.5</v>
      </c>
      <c r="J103">
        <v>5</v>
      </c>
      <c r="K103">
        <f t="shared" si="10"/>
        <v>2.4171158390925003</v>
      </c>
      <c r="L103">
        <f t="shared" si="11"/>
        <v>6.1550000000000011</v>
      </c>
      <c r="M103">
        <v>10.994999999999999</v>
      </c>
      <c r="N103">
        <v>5.5</v>
      </c>
      <c r="O103">
        <v>0.373</v>
      </c>
      <c r="P103">
        <v>0.26</v>
      </c>
      <c r="Q103">
        <v>4.83</v>
      </c>
      <c r="R103">
        <v>11.31</v>
      </c>
      <c r="S103">
        <v>11.9</v>
      </c>
      <c r="T103">
        <v>9.16</v>
      </c>
      <c r="U103">
        <f>SQRT(POWER(S103-L103,2)+POWER(Q103-L103,2))</f>
        <v>5.8958163132852084</v>
      </c>
      <c r="V103">
        <v>41</v>
      </c>
      <c r="W103">
        <v>77</v>
      </c>
      <c r="X103">
        <f t="shared" si="12"/>
        <v>7.07</v>
      </c>
      <c r="Y103">
        <f>P103/O103</f>
        <v>0.69705093833780163</v>
      </c>
    </row>
    <row r="104" spans="1:25" x14ac:dyDescent="0.25">
      <c r="A104" t="s">
        <v>12</v>
      </c>
      <c r="B104">
        <v>50</v>
      </c>
      <c r="C104">
        <v>24</v>
      </c>
      <c r="D104">
        <v>7.2</v>
      </c>
      <c r="E104">
        <v>10.4</v>
      </c>
      <c r="F104">
        <v>4.4000000000000004</v>
      </c>
      <c r="G104">
        <v>9.8000000000000007</v>
      </c>
      <c r="H104">
        <v>11</v>
      </c>
      <c r="I104">
        <v>12.2</v>
      </c>
      <c r="J104">
        <v>8.8000000000000007</v>
      </c>
      <c r="K104">
        <f t="shared" si="10"/>
        <v>2.4257126030618452</v>
      </c>
      <c r="L104">
        <f t="shared" si="11"/>
        <v>9.0170000000000012</v>
      </c>
      <c r="M104">
        <v>10.029999999999999</v>
      </c>
      <c r="N104">
        <v>7.3</v>
      </c>
      <c r="O104">
        <v>0.56200000000000006</v>
      </c>
      <c r="P104">
        <v>0.26</v>
      </c>
      <c r="Q104">
        <v>4.58</v>
      </c>
      <c r="R104">
        <v>6.58</v>
      </c>
      <c r="S104">
        <v>8.59</v>
      </c>
      <c r="T104">
        <v>4.9800000000000004</v>
      </c>
      <c r="U104">
        <f>SQRT(POWER(S104-L104,2)+POWER(Q104-L104,2))</f>
        <v>4.4574990745932874</v>
      </c>
      <c r="V104">
        <v>45</v>
      </c>
      <c r="W104">
        <v>94</v>
      </c>
      <c r="X104">
        <f t="shared" si="12"/>
        <v>4.01</v>
      </c>
      <c r="Y104">
        <f>P104/O104</f>
        <v>0.46263345195729533</v>
      </c>
    </row>
    <row r="105" spans="1:25" x14ac:dyDescent="0.25">
      <c r="A105" t="s">
        <v>12</v>
      </c>
      <c r="B105">
        <v>48</v>
      </c>
      <c r="C105">
        <v>28</v>
      </c>
      <c r="D105">
        <v>7</v>
      </c>
      <c r="E105">
        <v>13.3</v>
      </c>
      <c r="F105">
        <v>6.5</v>
      </c>
      <c r="G105">
        <v>8.4</v>
      </c>
      <c r="H105">
        <v>7.5</v>
      </c>
      <c r="I105">
        <v>9.6</v>
      </c>
      <c r="J105">
        <v>5.3</v>
      </c>
      <c r="K105">
        <f t="shared" si="10"/>
        <v>2.4270583521823217</v>
      </c>
      <c r="L105">
        <f t="shared" si="11"/>
        <v>8.8580000000000005</v>
      </c>
      <c r="M105">
        <v>12.226000000000001</v>
      </c>
      <c r="N105">
        <v>7.2</v>
      </c>
      <c r="O105">
        <v>0.67</v>
      </c>
      <c r="P105">
        <v>0.27</v>
      </c>
      <c r="Q105">
        <v>7.34</v>
      </c>
      <c r="R105">
        <v>15.02</v>
      </c>
      <c r="S105">
        <v>14.48</v>
      </c>
      <c r="U105">
        <f>SQRT(POWER(S105-L105,2)+POWER(Q105-L105,2))</f>
        <v>5.8233330662087326</v>
      </c>
      <c r="V105">
        <v>24</v>
      </c>
      <c r="W105">
        <v>75</v>
      </c>
      <c r="X105">
        <f t="shared" si="12"/>
        <v>7.1400000000000006</v>
      </c>
      <c r="Y105">
        <f>P105/O105</f>
        <v>0.40298507462686567</v>
      </c>
    </row>
    <row r="106" spans="1:25" x14ac:dyDescent="0.25">
      <c r="A106" t="s">
        <v>14</v>
      </c>
      <c r="B106">
        <v>79</v>
      </c>
      <c r="C106">
        <v>23.28</v>
      </c>
      <c r="D106">
        <v>12.6</v>
      </c>
      <c r="E106">
        <v>14.1</v>
      </c>
      <c r="F106">
        <v>9</v>
      </c>
      <c r="G106">
        <v>10.1</v>
      </c>
      <c r="H106">
        <v>7.1</v>
      </c>
      <c r="I106">
        <v>14</v>
      </c>
      <c r="J106">
        <v>9.1999999999999993</v>
      </c>
      <c r="K106">
        <f t="shared" si="10"/>
        <v>2.516070794889905</v>
      </c>
      <c r="L106">
        <f t="shared" si="11"/>
        <v>10.766000000000002</v>
      </c>
      <c r="M106">
        <v>12.874000000000001</v>
      </c>
      <c r="N106">
        <v>8.4</v>
      </c>
      <c r="O106">
        <v>0.88</v>
      </c>
      <c r="P106">
        <v>0.32</v>
      </c>
      <c r="Q106">
        <v>7.12</v>
      </c>
      <c r="R106">
        <v>8.9</v>
      </c>
      <c r="S106">
        <v>12.9</v>
      </c>
      <c r="T106">
        <v>14.52</v>
      </c>
      <c r="U106">
        <f>SQRT(POWER(S106-L106,2)+POWER(Q106-L106,2))</f>
        <v>4.2246031766309136</v>
      </c>
      <c r="V106">
        <v>18</v>
      </c>
      <c r="W106">
        <v>91</v>
      </c>
      <c r="X106">
        <f t="shared" si="12"/>
        <v>5.78</v>
      </c>
      <c r="Y106">
        <f>P106/O106</f>
        <v>0.36363636363636365</v>
      </c>
    </row>
    <row r="107" spans="1:25" x14ac:dyDescent="0.25">
      <c r="A107" t="s">
        <v>14</v>
      </c>
      <c r="B107">
        <v>69</v>
      </c>
      <c r="C107">
        <v>20.079999999999998</v>
      </c>
      <c r="D107">
        <v>7.3</v>
      </c>
      <c r="E107">
        <v>14.7</v>
      </c>
      <c r="F107">
        <v>10.199999999999999</v>
      </c>
      <c r="G107">
        <v>12.6</v>
      </c>
      <c r="H107">
        <v>10.4</v>
      </c>
      <c r="I107">
        <v>12.5</v>
      </c>
      <c r="J107">
        <v>7.6</v>
      </c>
      <c r="K107">
        <f t="shared" si="10"/>
        <v>2.5167196011912809</v>
      </c>
      <c r="L107">
        <f t="shared" si="11"/>
        <v>10.289</v>
      </c>
      <c r="M107">
        <v>9.9730000000000008</v>
      </c>
      <c r="N107">
        <v>8.1</v>
      </c>
      <c r="O107">
        <v>0.65300000000000002</v>
      </c>
      <c r="P107">
        <v>0.38</v>
      </c>
      <c r="Q107">
        <v>6.67</v>
      </c>
      <c r="R107">
        <v>13.67</v>
      </c>
      <c r="S107">
        <v>15.58</v>
      </c>
      <c r="U107">
        <f>SQRT(POWER(S107-L107,2)+POWER(Q107-L107,2))</f>
        <v>6.4102918810300675</v>
      </c>
      <c r="V107">
        <v>31</v>
      </c>
      <c r="W107">
        <v>32</v>
      </c>
      <c r="X107">
        <f t="shared" si="12"/>
        <v>8.91</v>
      </c>
      <c r="Y107">
        <f>P107/O107</f>
        <v>0.58192955589586526</v>
      </c>
    </row>
    <row r="108" spans="1:25" x14ac:dyDescent="0.25">
      <c r="A108" t="s">
        <v>12</v>
      </c>
      <c r="B108">
        <v>44</v>
      </c>
      <c r="C108">
        <v>25.53</v>
      </c>
      <c r="D108">
        <v>5.8</v>
      </c>
      <c r="E108">
        <v>11</v>
      </c>
      <c r="F108">
        <v>12.4</v>
      </c>
      <c r="G108">
        <v>10.9</v>
      </c>
      <c r="H108">
        <v>5.9</v>
      </c>
      <c r="I108">
        <v>11.1</v>
      </c>
      <c r="J108">
        <v>7.4</v>
      </c>
      <c r="K108">
        <f t="shared" si="10"/>
        <v>2.5542281872716597</v>
      </c>
      <c r="L108">
        <f t="shared" si="11"/>
        <v>7.5860000000000021</v>
      </c>
      <c r="M108">
        <v>11.85</v>
      </c>
      <c r="N108">
        <v>6.4</v>
      </c>
      <c r="O108">
        <v>0.55600000000000005</v>
      </c>
      <c r="Q108">
        <v>6.09</v>
      </c>
      <c r="R108">
        <v>11.18</v>
      </c>
      <c r="S108">
        <v>11.07</v>
      </c>
      <c r="T108">
        <v>8.31</v>
      </c>
      <c r="U108">
        <f>SQRT(POWER(S108-L108,2)+POWER(Q108-L108,2))</f>
        <v>3.7916054647075286</v>
      </c>
      <c r="V108">
        <v>27</v>
      </c>
      <c r="W108">
        <v>93</v>
      </c>
      <c r="X108">
        <f t="shared" si="12"/>
        <v>4.9800000000000004</v>
      </c>
    </row>
    <row r="109" spans="1:25" x14ac:dyDescent="0.25">
      <c r="A109" t="s">
        <v>12</v>
      </c>
      <c r="B109">
        <v>63</v>
      </c>
      <c r="C109">
        <v>25.53</v>
      </c>
      <c r="D109">
        <v>8.8000000000000007</v>
      </c>
      <c r="E109">
        <v>11.1</v>
      </c>
      <c r="F109">
        <v>7.7</v>
      </c>
      <c r="G109">
        <v>14.9</v>
      </c>
      <c r="H109">
        <v>11.4</v>
      </c>
      <c r="I109">
        <v>14.9</v>
      </c>
      <c r="J109">
        <v>12.5</v>
      </c>
      <c r="K109">
        <f t="shared" si="10"/>
        <v>2.5614887252915906</v>
      </c>
      <c r="L109">
        <f t="shared" si="11"/>
        <v>12.197000000000003</v>
      </c>
      <c r="M109">
        <v>10.686</v>
      </c>
      <c r="N109">
        <v>9.3000000000000007</v>
      </c>
      <c r="O109">
        <v>0.83699999999999997</v>
      </c>
      <c r="P109">
        <v>0.38</v>
      </c>
      <c r="Q109">
        <v>8.0500000000000007</v>
      </c>
      <c r="R109">
        <v>8.65</v>
      </c>
      <c r="S109">
        <v>10.29</v>
      </c>
      <c r="T109">
        <v>11.3</v>
      </c>
      <c r="U109">
        <f>SQRT(POWER(S109-L109,2)+POWER(Q109-L109,2))</f>
        <v>4.5644559369107762</v>
      </c>
      <c r="V109">
        <v>11</v>
      </c>
      <c r="W109">
        <v>68</v>
      </c>
      <c r="X109">
        <f t="shared" si="12"/>
        <v>2.2399999999999984</v>
      </c>
      <c r="Y109">
        <f>P109/O109</f>
        <v>0.45400238948626048</v>
      </c>
    </row>
    <row r="110" spans="1:25" x14ac:dyDescent="0.25">
      <c r="A110" t="s">
        <v>14</v>
      </c>
      <c r="B110">
        <v>73</v>
      </c>
      <c r="C110">
        <v>23.74</v>
      </c>
      <c r="D110">
        <v>7.5</v>
      </c>
      <c r="E110">
        <v>14.5</v>
      </c>
      <c r="F110">
        <v>6.9</v>
      </c>
      <c r="G110">
        <v>8.4</v>
      </c>
      <c r="H110">
        <v>7</v>
      </c>
      <c r="I110">
        <v>8.1</v>
      </c>
      <c r="J110">
        <v>6.5</v>
      </c>
      <c r="K110">
        <f t="shared" si="10"/>
        <v>2.561488725291587</v>
      </c>
      <c r="L110">
        <f t="shared" si="11"/>
        <v>9.3350000000000009</v>
      </c>
      <c r="M110">
        <v>12.747999999999999</v>
      </c>
      <c r="N110">
        <v>7.5</v>
      </c>
      <c r="O110">
        <v>0.74099999999999999</v>
      </c>
      <c r="Q110">
        <v>6.72</v>
      </c>
      <c r="R110">
        <v>10.6</v>
      </c>
      <c r="S110">
        <v>14.07</v>
      </c>
      <c r="U110">
        <f>SQRT(POWER(S110-L110,2)+POWER(Q110-L110,2))</f>
        <v>5.4091080595602818</v>
      </c>
      <c r="V110">
        <v>54</v>
      </c>
      <c r="W110">
        <v>76</v>
      </c>
      <c r="X110">
        <f t="shared" si="12"/>
        <v>7.3500000000000005</v>
      </c>
    </row>
    <row r="111" spans="1:25" x14ac:dyDescent="0.25">
      <c r="A111" t="s">
        <v>12</v>
      </c>
      <c r="B111">
        <v>69</v>
      </c>
      <c r="C111">
        <v>26.7</v>
      </c>
      <c r="D111">
        <v>8.6</v>
      </c>
      <c r="E111">
        <v>12.7</v>
      </c>
      <c r="F111">
        <v>14.2</v>
      </c>
      <c r="G111">
        <v>10.3</v>
      </c>
      <c r="H111">
        <v>6.4</v>
      </c>
      <c r="I111">
        <v>8.5</v>
      </c>
      <c r="J111">
        <v>7.9</v>
      </c>
      <c r="K111">
        <f t="shared" si="10"/>
        <v>2.5723807760794029</v>
      </c>
      <c r="L111">
        <f t="shared" si="11"/>
        <v>8.5400000000000009</v>
      </c>
      <c r="M111">
        <v>11.378</v>
      </c>
      <c r="N111">
        <v>7</v>
      </c>
      <c r="O111">
        <v>0.60699999999999998</v>
      </c>
      <c r="P111">
        <v>0.28999999999999998</v>
      </c>
      <c r="Q111">
        <v>8.16</v>
      </c>
      <c r="R111">
        <v>13.65</v>
      </c>
      <c r="S111">
        <v>13.34</v>
      </c>
      <c r="U111">
        <f>SQRT(POWER(S111-L111,2)+POWER(Q111-L111,2))</f>
        <v>4.8150181723436924</v>
      </c>
      <c r="V111">
        <v>15</v>
      </c>
      <c r="W111">
        <v>60</v>
      </c>
      <c r="X111">
        <f t="shared" si="12"/>
        <v>5.18</v>
      </c>
      <c r="Y111">
        <f>P111/O111</f>
        <v>0.47775947281713343</v>
      </c>
    </row>
    <row r="112" spans="1:25" x14ac:dyDescent="0.25">
      <c r="A112" t="s">
        <v>14</v>
      </c>
      <c r="B112">
        <v>69</v>
      </c>
      <c r="C112">
        <v>21.67</v>
      </c>
      <c r="D112">
        <v>10.199999999999999</v>
      </c>
      <c r="E112">
        <v>14.8</v>
      </c>
      <c r="F112">
        <v>7.5</v>
      </c>
      <c r="G112">
        <v>11.2</v>
      </c>
      <c r="H112">
        <v>8.6</v>
      </c>
      <c r="I112">
        <v>6.2</v>
      </c>
      <c r="J112">
        <v>6.9</v>
      </c>
      <c r="K112">
        <f t="shared" si="10"/>
        <v>2.771207649515766</v>
      </c>
      <c r="L112">
        <f t="shared" si="11"/>
        <v>11.72</v>
      </c>
      <c r="M112">
        <v>15.268000000000001</v>
      </c>
      <c r="N112">
        <v>9</v>
      </c>
      <c r="O112">
        <v>1.1719999999999999</v>
      </c>
      <c r="P112">
        <v>0.42</v>
      </c>
      <c r="Q112">
        <v>8.76</v>
      </c>
      <c r="R112">
        <v>11.26</v>
      </c>
      <c r="S112">
        <v>13.9</v>
      </c>
      <c r="T112">
        <v>14</v>
      </c>
      <c r="U112">
        <f>SQRT(POWER(S112-L112,2)+POWER(Q112-L112,2))</f>
        <v>3.6761392791895147</v>
      </c>
      <c r="V112">
        <v>18</v>
      </c>
      <c r="W112">
        <v>69</v>
      </c>
      <c r="X112">
        <f t="shared" si="12"/>
        <v>5.1400000000000006</v>
      </c>
      <c r="Y112">
        <f>P112/O112</f>
        <v>0.35836177474402731</v>
      </c>
    </row>
    <row r="113" spans="1:25" x14ac:dyDescent="0.25">
      <c r="A113" t="s">
        <v>14</v>
      </c>
      <c r="B113">
        <v>77</v>
      </c>
      <c r="C113">
        <v>23.2</v>
      </c>
      <c r="D113">
        <v>6.1</v>
      </c>
      <c r="E113">
        <v>13.5</v>
      </c>
      <c r="F113">
        <v>7.6</v>
      </c>
      <c r="G113">
        <v>5.2</v>
      </c>
      <c r="H113">
        <v>8.4</v>
      </c>
      <c r="I113">
        <v>6.2</v>
      </c>
      <c r="J113">
        <v>6.3</v>
      </c>
      <c r="K113">
        <f t="shared" si="10"/>
        <v>2.594185020072266</v>
      </c>
      <c r="L113">
        <f t="shared" si="11"/>
        <v>8.8580000000000005</v>
      </c>
      <c r="M113">
        <v>9.9640000000000004</v>
      </c>
      <c r="N113">
        <v>7.2</v>
      </c>
      <c r="O113">
        <v>0.55100000000000005</v>
      </c>
      <c r="P113">
        <v>0.25</v>
      </c>
      <c r="Q113">
        <v>6</v>
      </c>
      <c r="R113">
        <v>12.88</v>
      </c>
      <c r="S113">
        <v>13.47</v>
      </c>
      <c r="T113">
        <v>7.45</v>
      </c>
      <c r="U113">
        <f>SQRT(POWER(S113-L113,2)+POWER(Q113-L113,2))</f>
        <v>5.4257449258143353</v>
      </c>
      <c r="V113">
        <v>63</v>
      </c>
      <c r="W113">
        <v>72</v>
      </c>
      <c r="X113">
        <f t="shared" si="12"/>
        <v>7.4700000000000006</v>
      </c>
      <c r="Y113">
        <f>P113/O113</f>
        <v>0.45372050816696913</v>
      </c>
    </row>
    <row r="114" spans="1:25" x14ac:dyDescent="0.25">
      <c r="A114" t="s">
        <v>12</v>
      </c>
      <c r="B114">
        <v>45</v>
      </c>
      <c r="C114">
        <v>22.1</v>
      </c>
      <c r="D114">
        <v>6.1</v>
      </c>
      <c r="E114">
        <v>11.3</v>
      </c>
      <c r="F114">
        <v>11.9</v>
      </c>
      <c r="G114">
        <v>6.5</v>
      </c>
      <c r="H114">
        <v>6.1</v>
      </c>
      <c r="I114">
        <v>9.1999999999999993</v>
      </c>
      <c r="J114">
        <v>4.5999999999999996</v>
      </c>
      <c r="K114">
        <f t="shared" si="10"/>
        <v>2.6337681549213023</v>
      </c>
      <c r="L114">
        <f t="shared" si="11"/>
        <v>12.515000000000001</v>
      </c>
      <c r="M114">
        <v>10.250999999999999</v>
      </c>
      <c r="N114">
        <v>9.5</v>
      </c>
      <c r="O114">
        <v>0.82599999999999996</v>
      </c>
      <c r="P114">
        <v>0.48</v>
      </c>
      <c r="Q114">
        <v>4.88</v>
      </c>
      <c r="R114">
        <v>7.3</v>
      </c>
      <c r="S114">
        <v>10.96</v>
      </c>
      <c r="T114">
        <v>9.43</v>
      </c>
      <c r="U114">
        <f>SQRT(POWER(S114-L114,2)+POWER(Q114-L114,2))</f>
        <v>7.7917424238741368</v>
      </c>
      <c r="V114">
        <v>24</v>
      </c>
      <c r="W114">
        <v>92</v>
      </c>
      <c r="X114">
        <f t="shared" si="12"/>
        <v>6.080000000000001</v>
      </c>
      <c r="Y114">
        <f>P114/O114</f>
        <v>0.58111380145278446</v>
      </c>
    </row>
    <row r="115" spans="1:25" x14ac:dyDescent="0.25">
      <c r="A115" t="s">
        <v>14</v>
      </c>
      <c r="B115">
        <v>71</v>
      </c>
      <c r="C115">
        <v>18.899999999999999</v>
      </c>
      <c r="D115">
        <v>7.2</v>
      </c>
      <c r="E115">
        <v>15.5</v>
      </c>
      <c r="F115">
        <v>10.9</v>
      </c>
      <c r="G115">
        <v>13</v>
      </c>
      <c r="H115">
        <v>9.5</v>
      </c>
      <c r="I115">
        <v>9.1999999999999993</v>
      </c>
      <c r="J115">
        <v>9.3000000000000007</v>
      </c>
      <c r="K115">
        <f t="shared" si="10"/>
        <v>2.5706347981201381</v>
      </c>
      <c r="L115">
        <f t="shared" si="11"/>
        <v>9.1760000000000019</v>
      </c>
      <c r="M115">
        <v>14.144</v>
      </c>
      <c r="N115">
        <v>7.4</v>
      </c>
      <c r="O115">
        <v>0.81899999999999995</v>
      </c>
      <c r="P115">
        <v>0.36</v>
      </c>
      <c r="Q115">
        <v>5.65</v>
      </c>
      <c r="R115">
        <v>11.12</v>
      </c>
      <c r="S115">
        <v>13.78</v>
      </c>
      <c r="T115">
        <v>11.76</v>
      </c>
      <c r="U115">
        <f>SQRT(POWER(S115-L115,2)+POWER(Q115-L115,2))</f>
        <v>5.7990940671798024</v>
      </c>
      <c r="V115">
        <v>16</v>
      </c>
      <c r="W115">
        <v>43</v>
      </c>
      <c r="X115">
        <f t="shared" si="12"/>
        <v>8.129999999999999</v>
      </c>
      <c r="Y115">
        <f>P115/O115</f>
        <v>0.43956043956043955</v>
      </c>
    </row>
    <row r="116" spans="1:25" x14ac:dyDescent="0.25">
      <c r="A116" t="s">
        <v>14</v>
      </c>
      <c r="B116">
        <v>47</v>
      </c>
      <c r="C116">
        <v>30.1</v>
      </c>
      <c r="D116">
        <v>7.8</v>
      </c>
      <c r="E116">
        <v>9.9</v>
      </c>
      <c r="F116">
        <v>10</v>
      </c>
      <c r="G116">
        <v>16</v>
      </c>
      <c r="H116">
        <v>9.4</v>
      </c>
      <c r="I116">
        <v>10.199999999999999</v>
      </c>
      <c r="J116">
        <v>7</v>
      </c>
      <c r="K116">
        <f t="shared" si="10"/>
        <v>2.6789428313940493</v>
      </c>
      <c r="L116">
        <f t="shared" si="11"/>
        <v>12.833</v>
      </c>
      <c r="M116">
        <v>12.14</v>
      </c>
      <c r="N116">
        <v>9.6999999999999993</v>
      </c>
      <c r="O116">
        <v>1.008</v>
      </c>
      <c r="Q116">
        <v>8.18</v>
      </c>
      <c r="R116">
        <v>9.15</v>
      </c>
      <c r="S116">
        <v>10.32</v>
      </c>
      <c r="T116">
        <v>10.48</v>
      </c>
      <c r="U116">
        <f>SQRT(POWER(S116-L116,2)+POWER(Q116-L116,2))</f>
        <v>5.2882490485982219</v>
      </c>
      <c r="V116">
        <v>31</v>
      </c>
      <c r="W116">
        <v>61</v>
      </c>
      <c r="X116">
        <f t="shared" si="12"/>
        <v>2.1400000000000006</v>
      </c>
    </row>
    <row r="117" spans="1:25" x14ac:dyDescent="0.25">
      <c r="A117" t="s">
        <v>14</v>
      </c>
      <c r="B117">
        <v>52</v>
      </c>
      <c r="C117">
        <v>22.58</v>
      </c>
      <c r="D117">
        <v>11</v>
      </c>
      <c r="E117">
        <v>10.4</v>
      </c>
      <c r="F117">
        <v>15.2</v>
      </c>
      <c r="G117">
        <v>14.4</v>
      </c>
      <c r="H117">
        <v>8</v>
      </c>
      <c r="I117">
        <v>9.6</v>
      </c>
      <c r="J117">
        <v>7.8</v>
      </c>
      <c r="K117">
        <f t="shared" si="10"/>
        <v>2.6914831659613032</v>
      </c>
      <c r="L117">
        <f t="shared" si="11"/>
        <v>10.289</v>
      </c>
      <c r="M117">
        <v>10.936999999999999</v>
      </c>
      <c r="N117">
        <v>8.1</v>
      </c>
      <c r="O117">
        <v>0.71699999999999997</v>
      </c>
      <c r="Q117">
        <v>9.5399999999999991</v>
      </c>
      <c r="R117">
        <v>12.42</v>
      </c>
      <c r="S117">
        <v>15.14</v>
      </c>
      <c r="U117">
        <f>SQRT(POWER(S117-L117,2)+POWER(Q117-L117,2))</f>
        <v>4.9084826576040799</v>
      </c>
      <c r="V117">
        <v>16</v>
      </c>
      <c r="W117">
        <v>50</v>
      </c>
      <c r="X117">
        <f t="shared" si="12"/>
        <v>5.6000000000000014</v>
      </c>
    </row>
    <row r="118" spans="1:25" x14ac:dyDescent="0.25">
      <c r="A118" t="s">
        <v>14</v>
      </c>
      <c r="B118">
        <v>56</v>
      </c>
      <c r="C118">
        <v>22.27</v>
      </c>
      <c r="D118">
        <v>6.1</v>
      </c>
      <c r="E118">
        <v>12.9</v>
      </c>
      <c r="F118">
        <v>9.3000000000000007</v>
      </c>
      <c r="G118">
        <v>8.1</v>
      </c>
      <c r="H118">
        <v>4.5</v>
      </c>
      <c r="I118">
        <v>8.8000000000000007</v>
      </c>
      <c r="J118">
        <v>4.8</v>
      </c>
      <c r="K118">
        <f t="shared" si="10"/>
        <v>2.7289079822357909</v>
      </c>
      <c r="L118">
        <f t="shared" si="11"/>
        <v>6.3140000000000001</v>
      </c>
      <c r="M118">
        <v>10.513</v>
      </c>
      <c r="N118">
        <v>5.6</v>
      </c>
      <c r="O118">
        <v>0.40200000000000002</v>
      </c>
      <c r="P118">
        <v>0.27</v>
      </c>
      <c r="Q118">
        <v>5.4</v>
      </c>
      <c r="R118">
        <v>13.8</v>
      </c>
      <c r="S118">
        <v>12.21</v>
      </c>
      <c r="T118">
        <v>7.42</v>
      </c>
      <c r="U118">
        <f>SQRT(POWER(S118-L118,2)+POWER(Q118-L118,2))</f>
        <v>5.966423719448696</v>
      </c>
      <c r="V118">
        <v>24</v>
      </c>
      <c r="W118">
        <v>67</v>
      </c>
      <c r="X118">
        <f t="shared" si="12"/>
        <v>6.8100000000000005</v>
      </c>
      <c r="Y118">
        <f>P118/O118</f>
        <v>0.67164179104477617</v>
      </c>
    </row>
    <row r="119" spans="1:25" x14ac:dyDescent="0.25">
      <c r="A119" t="s">
        <v>12</v>
      </c>
      <c r="B119">
        <v>69</v>
      </c>
      <c r="C119">
        <v>23.2</v>
      </c>
      <c r="D119">
        <v>6.1</v>
      </c>
      <c r="E119">
        <v>11.9</v>
      </c>
      <c r="F119">
        <v>6.7</v>
      </c>
      <c r="G119">
        <v>12.4</v>
      </c>
      <c r="H119">
        <v>11.5</v>
      </c>
      <c r="I119">
        <v>8.8000000000000007</v>
      </c>
      <c r="J119">
        <v>6.7</v>
      </c>
      <c r="K119">
        <f t="shared" si="10"/>
        <v>2.5376350873864184</v>
      </c>
      <c r="L119">
        <f t="shared" si="11"/>
        <v>8.2219999999999995</v>
      </c>
      <c r="M119">
        <v>9.9309999999999992</v>
      </c>
      <c r="N119">
        <v>6.8</v>
      </c>
      <c r="O119">
        <v>0.50900000000000001</v>
      </c>
      <c r="P119">
        <v>0.35</v>
      </c>
      <c r="Q119">
        <v>5.43</v>
      </c>
      <c r="R119">
        <v>11.47</v>
      </c>
      <c r="S119">
        <v>13.06</v>
      </c>
      <c r="T119">
        <v>7.13</v>
      </c>
      <c r="U119">
        <f>SQRT(POWER(S119-L119,2)+POWER(Q119-L119,2))</f>
        <v>5.5858310035302718</v>
      </c>
      <c r="V119">
        <v>19</v>
      </c>
      <c r="W119">
        <v>83</v>
      </c>
      <c r="X119">
        <f t="shared" si="12"/>
        <v>7.6300000000000008</v>
      </c>
      <c r="Y119">
        <f>P119/O119</f>
        <v>0.68762278978388991</v>
      </c>
    </row>
    <row r="120" spans="1:25" x14ac:dyDescent="0.25">
      <c r="A120" t="s">
        <v>14</v>
      </c>
      <c r="B120">
        <v>78</v>
      </c>
      <c r="C120">
        <v>27.05</v>
      </c>
      <c r="D120">
        <v>11.6</v>
      </c>
      <c r="E120">
        <v>19.7</v>
      </c>
      <c r="F120">
        <v>16.399999999999999</v>
      </c>
      <c r="G120">
        <v>14</v>
      </c>
      <c r="H120">
        <v>11.4</v>
      </c>
      <c r="I120">
        <v>16.8</v>
      </c>
      <c r="J120">
        <v>14.9</v>
      </c>
      <c r="K120">
        <f t="shared" si="10"/>
        <v>2.7467977645221149</v>
      </c>
      <c r="L120">
        <f t="shared" si="11"/>
        <v>12.515000000000001</v>
      </c>
      <c r="M120">
        <v>12.087</v>
      </c>
      <c r="N120">
        <v>9.5</v>
      </c>
      <c r="O120">
        <v>0.97</v>
      </c>
      <c r="P120">
        <v>0.38</v>
      </c>
      <c r="Q120">
        <v>10.32</v>
      </c>
      <c r="R120">
        <v>16.739999999999998</v>
      </c>
      <c r="S120">
        <v>19.84</v>
      </c>
      <c r="U120">
        <f>SQRT(POWER(S120-L120,2)+POWER(Q120-L120,2))</f>
        <v>7.6468065229872257</v>
      </c>
      <c r="V120">
        <v>7</v>
      </c>
      <c r="W120">
        <v>130</v>
      </c>
      <c r="X120">
        <f t="shared" si="12"/>
        <v>9.52</v>
      </c>
      <c r="Y120">
        <f>P120/O120</f>
        <v>0.39175257731958762</v>
      </c>
    </row>
    <row r="121" spans="1:25" x14ac:dyDescent="0.25">
      <c r="A121" t="s">
        <v>14</v>
      </c>
      <c r="B121">
        <v>78</v>
      </c>
      <c r="C121">
        <v>23.6</v>
      </c>
      <c r="D121">
        <v>7.7</v>
      </c>
      <c r="E121">
        <v>16.600000000000001</v>
      </c>
      <c r="F121">
        <v>8.3000000000000007</v>
      </c>
      <c r="G121">
        <v>10</v>
      </c>
      <c r="H121">
        <v>9.5</v>
      </c>
      <c r="I121">
        <v>8.9</v>
      </c>
      <c r="J121">
        <v>10.199999999999999</v>
      </c>
      <c r="K121">
        <f t="shared" si="10"/>
        <v>2.7525127666574516</v>
      </c>
      <c r="L121">
        <f t="shared" si="11"/>
        <v>10.130000000000001</v>
      </c>
      <c r="M121">
        <v>12.948</v>
      </c>
      <c r="N121">
        <v>8</v>
      </c>
      <c r="O121">
        <v>0.83099999999999996</v>
      </c>
      <c r="P121">
        <v>0.27</v>
      </c>
      <c r="Q121">
        <v>6.56</v>
      </c>
      <c r="R121">
        <v>10.29</v>
      </c>
      <c r="S121">
        <v>13.69</v>
      </c>
      <c r="T121">
        <v>13.69</v>
      </c>
      <c r="U121">
        <f>SQRT(POWER(S121-L121,2)+POWER(Q121-L121,2))</f>
        <v>5.0416763085307252</v>
      </c>
      <c r="V121">
        <v>12</v>
      </c>
      <c r="W121">
        <v>78</v>
      </c>
      <c r="X121">
        <f t="shared" si="12"/>
        <v>7.13</v>
      </c>
      <c r="Y121">
        <f>P121/O121</f>
        <v>0.32490974729241878</v>
      </c>
    </row>
    <row r="122" spans="1:25" x14ac:dyDescent="0.25">
      <c r="A122" t="s">
        <v>12</v>
      </c>
      <c r="B122">
        <v>58</v>
      </c>
      <c r="C122">
        <v>25.17</v>
      </c>
      <c r="D122">
        <v>8</v>
      </c>
      <c r="E122">
        <v>10.8</v>
      </c>
      <c r="F122">
        <v>6.9</v>
      </c>
      <c r="G122">
        <v>9</v>
      </c>
      <c r="H122">
        <v>6.9</v>
      </c>
      <c r="I122">
        <v>6.9</v>
      </c>
      <c r="J122">
        <v>9.6</v>
      </c>
      <c r="K122">
        <f t="shared" si="10"/>
        <v>1.4342743312012705</v>
      </c>
      <c r="L122">
        <f t="shared" si="11"/>
        <v>6.9500000000000011</v>
      </c>
      <c r="M122">
        <v>16.07</v>
      </c>
      <c r="N122">
        <v>6</v>
      </c>
      <c r="O122">
        <v>0.67200000000000004</v>
      </c>
      <c r="P122">
        <v>0.25</v>
      </c>
      <c r="Q122">
        <v>5.46</v>
      </c>
      <c r="R122">
        <v>7.1</v>
      </c>
      <c r="S122">
        <v>4.4400000000000004</v>
      </c>
      <c r="T122">
        <v>4.43</v>
      </c>
      <c r="U122">
        <f>SQRT(POWER(S122-L122,2)+POWER(Q122-L122,2))</f>
        <v>2.9189381630997264</v>
      </c>
      <c r="V122">
        <v>14</v>
      </c>
      <c r="W122">
        <v>122</v>
      </c>
      <c r="X122">
        <f t="shared" si="12"/>
        <v>1.0199999999999996</v>
      </c>
      <c r="Y122">
        <f>P122/O122</f>
        <v>0.37202380952380948</v>
      </c>
    </row>
    <row r="123" spans="1:25" x14ac:dyDescent="0.25">
      <c r="A123" t="s">
        <v>12</v>
      </c>
      <c r="B123">
        <v>69</v>
      </c>
      <c r="C123">
        <v>27.96</v>
      </c>
      <c r="D123">
        <v>8.5</v>
      </c>
      <c r="E123">
        <v>16</v>
      </c>
      <c r="F123">
        <v>9.6999999999999993</v>
      </c>
      <c r="G123">
        <v>12.2</v>
      </c>
      <c r="H123">
        <v>9.4</v>
      </c>
      <c r="I123">
        <v>14.4</v>
      </c>
      <c r="J123">
        <v>8.6</v>
      </c>
      <c r="K123">
        <f t="shared" si="10"/>
        <v>2.7722384678178384</v>
      </c>
      <c r="L123">
        <f t="shared" si="11"/>
        <v>11.561000000000002</v>
      </c>
      <c r="M123">
        <v>11.375</v>
      </c>
      <c r="N123">
        <v>8.9</v>
      </c>
      <c r="O123">
        <v>0.83899999999999997</v>
      </c>
      <c r="P123">
        <v>0.44</v>
      </c>
      <c r="Q123">
        <v>7.72</v>
      </c>
      <c r="R123">
        <v>12.63</v>
      </c>
      <c r="S123">
        <v>13.54</v>
      </c>
      <c r="U123">
        <f>SQRT(POWER(S123-L123,2)+POWER(Q123-L123,2))</f>
        <v>4.3208473705975781</v>
      </c>
      <c r="V123">
        <v>25</v>
      </c>
      <c r="W123">
        <v>89</v>
      </c>
      <c r="X123">
        <f t="shared" si="12"/>
        <v>5.8199999999999994</v>
      </c>
      <c r="Y123">
        <f>P123/O123</f>
        <v>0.52443384982121577</v>
      </c>
    </row>
    <row r="124" spans="1:25" x14ac:dyDescent="0.25">
      <c r="A124" t="s">
        <v>12</v>
      </c>
      <c r="B124">
        <v>53</v>
      </c>
      <c r="C124">
        <v>25</v>
      </c>
      <c r="D124">
        <v>8.1</v>
      </c>
      <c r="E124">
        <v>13.8</v>
      </c>
      <c r="F124">
        <v>8.4</v>
      </c>
      <c r="G124">
        <v>12.1</v>
      </c>
      <c r="H124">
        <v>5.6</v>
      </c>
      <c r="I124">
        <v>8</v>
      </c>
      <c r="J124">
        <v>6.1</v>
      </c>
      <c r="K124">
        <f t="shared" si="10"/>
        <v>2.7947472595742813</v>
      </c>
      <c r="L124">
        <f t="shared" si="11"/>
        <v>9.9710000000000019</v>
      </c>
      <c r="M124">
        <v>11.42</v>
      </c>
      <c r="N124">
        <v>7.9</v>
      </c>
      <c r="O124">
        <v>0.71599999999999997</v>
      </c>
      <c r="Q124">
        <v>7.32</v>
      </c>
      <c r="R124">
        <v>14.64</v>
      </c>
      <c r="S124">
        <v>13.7</v>
      </c>
      <c r="T124">
        <v>10.76</v>
      </c>
      <c r="U124">
        <f>SQRT(POWER(S124-L124,2)+POWER(Q124-L124,2))</f>
        <v>4.5752860019893831</v>
      </c>
      <c r="V124">
        <v>35</v>
      </c>
      <c r="W124">
        <v>71</v>
      </c>
      <c r="X124">
        <f t="shared" si="12"/>
        <v>6.379999999999999</v>
      </c>
    </row>
    <row r="125" spans="1:25" x14ac:dyDescent="0.25">
      <c r="A125" t="s">
        <v>14</v>
      </c>
      <c r="B125">
        <v>75</v>
      </c>
      <c r="C125">
        <v>24.06</v>
      </c>
      <c r="D125">
        <v>11.1</v>
      </c>
      <c r="E125">
        <v>17.5</v>
      </c>
      <c r="F125">
        <v>14.3</v>
      </c>
      <c r="G125">
        <v>19.2</v>
      </c>
      <c r="H125">
        <v>12.8</v>
      </c>
      <c r="I125">
        <v>11.7</v>
      </c>
      <c r="J125">
        <v>13</v>
      </c>
      <c r="K125">
        <f t="shared" si="10"/>
        <v>2.806988363614888</v>
      </c>
      <c r="L125">
        <f t="shared" si="11"/>
        <v>11.402000000000003</v>
      </c>
      <c r="M125">
        <v>14.45</v>
      </c>
      <c r="N125">
        <v>8.8000000000000007</v>
      </c>
      <c r="O125">
        <v>1.044</v>
      </c>
      <c r="P125">
        <v>0.35</v>
      </c>
      <c r="Q125">
        <v>9.59</v>
      </c>
      <c r="R125">
        <v>15</v>
      </c>
      <c r="S125">
        <v>14.33</v>
      </c>
      <c r="T125">
        <v>15.08</v>
      </c>
      <c r="U125">
        <f>SQRT(POWER(S125-L125,2)+POWER(Q125-L125,2))</f>
        <v>3.4433309454654504</v>
      </c>
      <c r="V125">
        <v>11</v>
      </c>
      <c r="W125">
        <v>163</v>
      </c>
      <c r="X125">
        <f t="shared" si="12"/>
        <v>4.74</v>
      </c>
      <c r="Y125">
        <f>P125/O125</f>
        <v>0.33524904214559381</v>
      </c>
    </row>
    <row r="126" spans="1:25" x14ac:dyDescent="0.25">
      <c r="A126" t="s">
        <v>12</v>
      </c>
      <c r="B126">
        <v>65</v>
      </c>
      <c r="C126">
        <v>23.95</v>
      </c>
      <c r="D126">
        <v>7.6</v>
      </c>
      <c r="E126">
        <v>15.31</v>
      </c>
      <c r="F126">
        <v>7.2</v>
      </c>
      <c r="G126">
        <v>11.5</v>
      </c>
      <c r="H126">
        <v>10.7</v>
      </c>
      <c r="I126">
        <v>9.1</v>
      </c>
      <c r="J126">
        <v>6.7</v>
      </c>
      <c r="K126">
        <f t="shared" si="10"/>
        <v>2.8214940317903521</v>
      </c>
      <c r="L126">
        <f t="shared" si="11"/>
        <v>8.6989999999999998</v>
      </c>
      <c r="M126">
        <v>9.8160000000000007</v>
      </c>
      <c r="N126">
        <v>7.1</v>
      </c>
      <c r="O126">
        <v>0.52900000000000003</v>
      </c>
      <c r="P126">
        <v>0.31</v>
      </c>
      <c r="Q126">
        <v>7.64</v>
      </c>
      <c r="R126">
        <v>12.78</v>
      </c>
      <c r="S126">
        <v>14.99</v>
      </c>
      <c r="T126">
        <v>14.3</v>
      </c>
      <c r="U126">
        <f>SQRT(POWER(S126-L126,2)+POWER(Q126-L126,2))</f>
        <v>6.3795111097951711</v>
      </c>
      <c r="V126">
        <v>25</v>
      </c>
      <c r="W126">
        <v>78</v>
      </c>
      <c r="X126">
        <f t="shared" si="12"/>
        <v>7.3500000000000005</v>
      </c>
      <c r="Y126">
        <f>P126/O126</f>
        <v>0.58601134215500938</v>
      </c>
    </row>
    <row r="127" spans="1:25" x14ac:dyDescent="0.25">
      <c r="A127" t="s">
        <v>12</v>
      </c>
      <c r="B127">
        <v>64</v>
      </c>
      <c r="C127">
        <v>29.43</v>
      </c>
      <c r="D127">
        <v>7.8</v>
      </c>
      <c r="E127">
        <v>10.4</v>
      </c>
      <c r="F127">
        <v>6.1</v>
      </c>
      <c r="G127">
        <v>15.2</v>
      </c>
      <c r="H127">
        <v>7.6</v>
      </c>
      <c r="I127">
        <v>7</v>
      </c>
      <c r="J127">
        <v>9.9</v>
      </c>
      <c r="K127">
        <f t="shared" si="10"/>
        <v>2.8504922596718218</v>
      </c>
      <c r="L127">
        <f t="shared" si="11"/>
        <v>11.879</v>
      </c>
      <c r="M127">
        <v>12.090999999999999</v>
      </c>
      <c r="N127">
        <v>9.1</v>
      </c>
      <c r="O127">
        <v>0.91100000000000003</v>
      </c>
      <c r="P127">
        <v>0.36</v>
      </c>
      <c r="Q127">
        <v>7.73</v>
      </c>
      <c r="R127">
        <v>9.68</v>
      </c>
      <c r="S127">
        <v>11.34</v>
      </c>
      <c r="T127">
        <v>9.7799999999999994</v>
      </c>
      <c r="U127">
        <f>SQRT(POWER(S127-L127,2)+POWER(Q127-L127,2))</f>
        <v>4.1838644815529085</v>
      </c>
      <c r="V127">
        <v>23</v>
      </c>
      <c r="W127">
        <v>77</v>
      </c>
      <c r="X127">
        <f t="shared" si="12"/>
        <v>3.6099999999999994</v>
      </c>
      <c r="Y127">
        <f>P127/O127</f>
        <v>0.3951701427003293</v>
      </c>
    </row>
    <row r="128" spans="1:25" x14ac:dyDescent="0.25">
      <c r="A128" t="s">
        <v>12</v>
      </c>
      <c r="B128">
        <v>81</v>
      </c>
      <c r="C128">
        <v>28.19</v>
      </c>
      <c r="D128">
        <v>8.1999999999999993</v>
      </c>
      <c r="E128">
        <v>16.600000000000001</v>
      </c>
      <c r="F128">
        <v>8.8000000000000007</v>
      </c>
      <c r="G128">
        <v>7.9</v>
      </c>
      <c r="H128">
        <v>7.4</v>
      </c>
      <c r="I128">
        <v>8.1</v>
      </c>
      <c r="J128">
        <v>10.9</v>
      </c>
      <c r="K128">
        <f t="shared" si="10"/>
        <v>3.004758131459409</v>
      </c>
      <c r="L128">
        <f t="shared" si="11"/>
        <v>8.381000000000002</v>
      </c>
      <c r="M128">
        <v>9.7880000000000003</v>
      </c>
      <c r="N128">
        <v>6.9</v>
      </c>
      <c r="O128">
        <v>0.51300000000000001</v>
      </c>
      <c r="P128">
        <v>0.28000000000000003</v>
      </c>
      <c r="Q128">
        <v>7.39</v>
      </c>
      <c r="R128">
        <v>8.77</v>
      </c>
      <c r="S128">
        <v>11.05</v>
      </c>
      <c r="T128">
        <v>10.83</v>
      </c>
      <c r="U128">
        <f>SQRT(POWER(S128-L128,2)+POWER(Q128-L128,2))</f>
        <v>2.8470409199728755</v>
      </c>
      <c r="V128">
        <v>10</v>
      </c>
      <c r="W128">
        <v>63</v>
      </c>
      <c r="X128">
        <f t="shared" si="12"/>
        <v>3.660000000000001</v>
      </c>
      <c r="Y128">
        <f>P128/O128</f>
        <v>0.54580896686159852</v>
      </c>
    </row>
    <row r="129" spans="1:25" x14ac:dyDescent="0.25">
      <c r="A129" t="s">
        <v>14</v>
      </c>
      <c r="B129">
        <v>35</v>
      </c>
      <c r="C129">
        <v>22.5</v>
      </c>
      <c r="D129">
        <v>7.9</v>
      </c>
      <c r="E129">
        <v>18.3</v>
      </c>
      <c r="F129">
        <v>12.9</v>
      </c>
      <c r="G129">
        <v>14.8</v>
      </c>
      <c r="H129">
        <v>13.7</v>
      </c>
      <c r="I129">
        <v>13.1</v>
      </c>
      <c r="J129">
        <v>12.1</v>
      </c>
      <c r="K129">
        <f t="shared" si="10"/>
        <v>2.8833795364156325</v>
      </c>
      <c r="L129">
        <f t="shared" si="11"/>
        <v>12.515000000000001</v>
      </c>
      <c r="M129">
        <v>15.04</v>
      </c>
      <c r="N129">
        <v>9.5</v>
      </c>
      <c r="O129">
        <v>1.2050000000000001</v>
      </c>
      <c r="P129">
        <v>0.31</v>
      </c>
      <c r="Q129">
        <v>6.89</v>
      </c>
      <c r="R129">
        <v>12.37</v>
      </c>
      <c r="S129">
        <v>14.98</v>
      </c>
      <c r="T129">
        <v>14.26</v>
      </c>
      <c r="U129">
        <f>SQRT(POWER(S129-L129,2)+POWER(Q129-L129,2))</f>
        <v>6.141404562475917</v>
      </c>
      <c r="V129">
        <v>16</v>
      </c>
      <c r="W129">
        <v>44</v>
      </c>
      <c r="X129">
        <f t="shared" si="12"/>
        <v>8.09</v>
      </c>
      <c r="Y129">
        <f>P129/O129</f>
        <v>0.25726141078838172</v>
      </c>
    </row>
    <row r="130" spans="1:25" x14ac:dyDescent="0.25">
      <c r="A130" t="s">
        <v>12</v>
      </c>
      <c r="B130">
        <v>50</v>
      </c>
      <c r="C130">
        <v>29.02</v>
      </c>
      <c r="D130">
        <v>6.9</v>
      </c>
      <c r="E130">
        <v>16.3</v>
      </c>
      <c r="F130">
        <v>11.1</v>
      </c>
      <c r="G130">
        <v>14.3</v>
      </c>
      <c r="H130">
        <v>13.2</v>
      </c>
      <c r="I130">
        <v>11.5</v>
      </c>
      <c r="J130">
        <v>15</v>
      </c>
      <c r="K130">
        <f t="shared" si="10"/>
        <v>2.8945409561688256</v>
      </c>
      <c r="L130">
        <f t="shared" si="11"/>
        <v>12.356000000000002</v>
      </c>
      <c r="M130">
        <v>12.207000000000001</v>
      </c>
      <c r="N130">
        <v>9.4</v>
      </c>
      <c r="O130">
        <v>0.96599999999999997</v>
      </c>
      <c r="P130">
        <v>0.34</v>
      </c>
      <c r="Q130">
        <v>7.82</v>
      </c>
      <c r="R130">
        <v>16.95</v>
      </c>
      <c r="S130">
        <v>19.09</v>
      </c>
      <c r="T130">
        <v>15.14</v>
      </c>
      <c r="U130">
        <f>SQRT(POWER(S130-L130,2)+POWER(Q130-L130,2))</f>
        <v>8.1192396195702958</v>
      </c>
      <c r="V130">
        <v>39</v>
      </c>
      <c r="W130">
        <v>77</v>
      </c>
      <c r="X130">
        <f t="shared" si="12"/>
        <v>11.27</v>
      </c>
      <c r="Y130">
        <f>P130/O130</f>
        <v>0.35196687370600416</v>
      </c>
    </row>
    <row r="131" spans="1:25" x14ac:dyDescent="0.25">
      <c r="A131" t="s">
        <v>14</v>
      </c>
      <c r="B131">
        <v>73</v>
      </c>
      <c r="C131">
        <v>21.8</v>
      </c>
      <c r="D131">
        <v>8.5</v>
      </c>
      <c r="E131">
        <v>14</v>
      </c>
      <c r="F131">
        <v>16.3</v>
      </c>
      <c r="G131">
        <v>12.8</v>
      </c>
      <c r="H131">
        <v>7.5</v>
      </c>
      <c r="I131">
        <v>9.5</v>
      </c>
      <c r="J131">
        <v>10.3</v>
      </c>
      <c r="K131">
        <f>STDEVP(D131:J131)</f>
        <v>2.9533101456377024</v>
      </c>
      <c r="L131">
        <f t="shared" ref="L131:L162" si="13">1.59*N131-2.59</f>
        <v>7.9039999999999999</v>
      </c>
      <c r="M131">
        <v>10.541</v>
      </c>
      <c r="N131">
        <v>6.6</v>
      </c>
      <c r="O131">
        <v>0.51100000000000001</v>
      </c>
      <c r="P131">
        <v>0.33</v>
      </c>
      <c r="Q131">
        <v>7.35</v>
      </c>
      <c r="R131">
        <v>12.5</v>
      </c>
      <c r="S131">
        <v>15.03</v>
      </c>
      <c r="T131">
        <v>12.32</v>
      </c>
      <c r="U131">
        <f>SQRT(POWER(S131-L131,2)+POWER(Q131-L131,2))</f>
        <v>7.1475025008739941</v>
      </c>
      <c r="V131">
        <v>13</v>
      </c>
      <c r="W131">
        <v>64</v>
      </c>
      <c r="X131">
        <f t="shared" si="12"/>
        <v>7.68</v>
      </c>
      <c r="Y131">
        <f>P131/O131</f>
        <v>0.64579256360078274</v>
      </c>
    </row>
    <row r="132" spans="1:25" x14ac:dyDescent="0.25">
      <c r="A132" t="s">
        <v>12</v>
      </c>
      <c r="B132">
        <v>66</v>
      </c>
      <c r="C132">
        <v>21</v>
      </c>
      <c r="D132">
        <v>10</v>
      </c>
      <c r="E132">
        <v>5</v>
      </c>
      <c r="F132">
        <v>8</v>
      </c>
      <c r="G132">
        <v>14.1</v>
      </c>
      <c r="H132">
        <v>7.8</v>
      </c>
      <c r="I132">
        <v>4.5999999999999996</v>
      </c>
      <c r="J132">
        <v>8</v>
      </c>
      <c r="K132">
        <f t="shared" si="10"/>
        <v>2.9637951401291307</v>
      </c>
      <c r="L132">
        <f t="shared" si="13"/>
        <v>9.1760000000000019</v>
      </c>
      <c r="M132">
        <v>11.345000000000001</v>
      </c>
      <c r="N132">
        <v>7.4</v>
      </c>
      <c r="O132">
        <v>0.64600000000000002</v>
      </c>
      <c r="P132">
        <v>0.31</v>
      </c>
      <c r="Q132">
        <v>7.72</v>
      </c>
      <c r="R132">
        <v>6.47</v>
      </c>
      <c r="S132">
        <v>4.49</v>
      </c>
      <c r="T132">
        <v>12.15</v>
      </c>
      <c r="U132">
        <f>SQRT(POWER(S132-L132,2)+POWER(Q132-L132,2))</f>
        <v>4.9069880782410733</v>
      </c>
      <c r="V132">
        <v>27</v>
      </c>
      <c r="W132">
        <v>73</v>
      </c>
      <c r="X132">
        <f t="shared" si="12"/>
        <v>3.2299999999999995</v>
      </c>
      <c r="Y132">
        <f>P132/O132</f>
        <v>0.47987616099071206</v>
      </c>
    </row>
    <row r="133" spans="1:25" x14ac:dyDescent="0.25">
      <c r="A133" t="s">
        <v>12</v>
      </c>
      <c r="B133">
        <v>65</v>
      </c>
      <c r="C133">
        <v>19.690000000000001</v>
      </c>
      <c r="D133">
        <v>6.2</v>
      </c>
      <c r="E133">
        <v>15.9</v>
      </c>
      <c r="F133">
        <v>10.1</v>
      </c>
      <c r="G133">
        <v>8.6999999999999993</v>
      </c>
      <c r="H133">
        <v>6.6</v>
      </c>
      <c r="I133">
        <v>9.3000000000000007</v>
      </c>
      <c r="J133">
        <v>8.1999999999999993</v>
      </c>
      <c r="K133">
        <f t="shared" si="10"/>
        <v>2.9920984377564284</v>
      </c>
      <c r="L133">
        <f t="shared" si="13"/>
        <v>9.4939999999999998</v>
      </c>
      <c r="M133">
        <v>11.007999999999999</v>
      </c>
      <c r="N133">
        <v>7.6</v>
      </c>
      <c r="O133">
        <v>0.66</v>
      </c>
      <c r="P133">
        <v>0.32</v>
      </c>
      <c r="Q133">
        <v>6.03</v>
      </c>
      <c r="R133">
        <v>11.2</v>
      </c>
      <c r="S133">
        <v>16.329999999999998</v>
      </c>
      <c r="T133">
        <v>15.27</v>
      </c>
      <c r="U133">
        <f>SQRT(POWER(S133-L133,2)+POWER(Q133-L133,2))</f>
        <v>7.6635626179995411</v>
      </c>
      <c r="V133">
        <v>24</v>
      </c>
      <c r="W133">
        <v>86</v>
      </c>
      <c r="X133">
        <f t="shared" si="12"/>
        <v>10.299999999999997</v>
      </c>
      <c r="Y133">
        <f>P133/O133</f>
        <v>0.48484848484848486</v>
      </c>
    </row>
    <row r="134" spans="1:25" x14ac:dyDescent="0.25">
      <c r="A134" t="s">
        <v>12</v>
      </c>
      <c r="B134">
        <v>85</v>
      </c>
      <c r="C134">
        <v>24.24</v>
      </c>
      <c r="D134">
        <v>6.6</v>
      </c>
      <c r="E134">
        <v>13.7</v>
      </c>
      <c r="F134">
        <v>11.4</v>
      </c>
      <c r="G134">
        <v>7.7</v>
      </c>
      <c r="H134">
        <v>7</v>
      </c>
      <c r="I134">
        <v>12.7</v>
      </c>
      <c r="J134">
        <v>4.3</v>
      </c>
      <c r="K134">
        <f t="shared" si="10"/>
        <v>3.274515075487034</v>
      </c>
      <c r="L134">
        <f t="shared" si="13"/>
        <v>9.3350000000000009</v>
      </c>
      <c r="M134">
        <v>11.154999999999999</v>
      </c>
      <c r="N134">
        <v>7.5</v>
      </c>
      <c r="O134">
        <v>0.65100000000000002</v>
      </c>
      <c r="P134">
        <v>0.35</v>
      </c>
      <c r="Q134">
        <v>5.9</v>
      </c>
      <c r="R134">
        <v>10.17</v>
      </c>
      <c r="S134">
        <v>13.08</v>
      </c>
      <c r="U134">
        <f>SQRT(POWER(S134-L134,2)+POWER(Q134-L134,2))</f>
        <v>5.0817565860635234</v>
      </c>
      <c r="V134">
        <v>16</v>
      </c>
      <c r="W134">
        <v>79</v>
      </c>
      <c r="X134">
        <f t="shared" si="12"/>
        <v>7.18</v>
      </c>
      <c r="Y134">
        <f>P134/O134</f>
        <v>0.5376344086021505</v>
      </c>
    </row>
    <row r="135" spans="1:25" x14ac:dyDescent="0.25">
      <c r="A135" t="s">
        <v>14</v>
      </c>
      <c r="B135">
        <v>49</v>
      </c>
      <c r="C135">
        <v>27.82</v>
      </c>
      <c r="D135">
        <v>8.1</v>
      </c>
      <c r="E135">
        <v>17.100000000000001</v>
      </c>
      <c r="F135">
        <v>7.3</v>
      </c>
      <c r="G135">
        <v>8.5</v>
      </c>
      <c r="H135">
        <v>8.3000000000000007</v>
      </c>
      <c r="I135">
        <v>11.5</v>
      </c>
      <c r="J135">
        <v>8.8000000000000007</v>
      </c>
      <c r="K135">
        <f t="shared" si="10"/>
        <v>3.1649225415288731</v>
      </c>
      <c r="L135">
        <f t="shared" si="13"/>
        <v>9.0170000000000012</v>
      </c>
      <c r="M135">
        <v>10.308</v>
      </c>
      <c r="N135">
        <v>7.3</v>
      </c>
      <c r="O135">
        <v>0.58399999999999996</v>
      </c>
      <c r="P135">
        <v>0.28999999999999998</v>
      </c>
      <c r="Q135">
        <v>7.33</v>
      </c>
      <c r="R135">
        <v>16.48</v>
      </c>
      <c r="S135">
        <v>17.21</v>
      </c>
      <c r="T135">
        <v>11.07</v>
      </c>
      <c r="U135">
        <f>SQRT(POWER(S135-L135,2)+POWER(Q135-L135,2))</f>
        <v>8.3648800350034911</v>
      </c>
      <c r="V135">
        <v>6</v>
      </c>
      <c r="W135">
        <v>57</v>
      </c>
      <c r="X135">
        <f t="shared" si="12"/>
        <v>9.8800000000000008</v>
      </c>
      <c r="Y135">
        <f>P135/O135</f>
        <v>0.49657534246575341</v>
      </c>
    </row>
    <row r="136" spans="1:25" x14ac:dyDescent="0.25">
      <c r="A136" t="s">
        <v>12</v>
      </c>
      <c r="B136">
        <v>53</v>
      </c>
      <c r="C136">
        <v>23.7</v>
      </c>
      <c r="D136">
        <v>8</v>
      </c>
      <c r="E136">
        <v>14.3</v>
      </c>
      <c r="F136">
        <v>9.6</v>
      </c>
      <c r="G136">
        <v>16.600000000000001</v>
      </c>
      <c r="H136">
        <v>10.7</v>
      </c>
      <c r="I136">
        <v>7.4</v>
      </c>
      <c r="J136">
        <v>8.9</v>
      </c>
      <c r="K136">
        <f t="shared" si="10"/>
        <v>3.1701413088957597</v>
      </c>
      <c r="L136">
        <f t="shared" si="13"/>
        <v>7.745000000000001</v>
      </c>
      <c r="M136">
        <v>11.914</v>
      </c>
      <c r="N136">
        <v>6.5</v>
      </c>
      <c r="O136">
        <v>0.56799999999999995</v>
      </c>
      <c r="P136">
        <v>0.36</v>
      </c>
      <c r="Q136">
        <v>7.95</v>
      </c>
      <c r="R136">
        <v>13.98</v>
      </c>
      <c r="S136">
        <v>13.52</v>
      </c>
      <c r="T136">
        <v>10.51</v>
      </c>
      <c r="U136">
        <f>SQRT(POWER(S136-L136,2)+POWER(Q136-L136,2))</f>
        <v>5.778637382636151</v>
      </c>
      <c r="V136">
        <v>70</v>
      </c>
      <c r="W136">
        <v>93</v>
      </c>
      <c r="X136">
        <f t="shared" si="12"/>
        <v>5.5699999999999994</v>
      </c>
      <c r="Y136">
        <f>P136/O136</f>
        <v>0.63380281690140849</v>
      </c>
    </row>
    <row r="137" spans="1:25" s="1" customFormat="1" x14ac:dyDescent="0.25">
      <c r="A137" s="1" t="s">
        <v>14</v>
      </c>
      <c r="B137" s="1">
        <v>52</v>
      </c>
      <c r="C137" s="1">
        <v>22.18</v>
      </c>
      <c r="D137" s="1">
        <v>6.4</v>
      </c>
      <c r="E137" s="1">
        <v>8.8000000000000007</v>
      </c>
      <c r="F137" s="1">
        <v>13.7</v>
      </c>
      <c r="G137" s="1">
        <v>13.5</v>
      </c>
      <c r="H137" s="1">
        <v>5.4</v>
      </c>
      <c r="I137" s="1">
        <v>12.2</v>
      </c>
      <c r="J137" s="1">
        <v>7.7</v>
      </c>
      <c r="K137" s="1">
        <f t="shared" si="10"/>
        <v>3.1819644811316881</v>
      </c>
      <c r="L137" s="1">
        <f t="shared" si="13"/>
        <v>12.673999999999999</v>
      </c>
      <c r="M137" s="1">
        <v>15.683999999999999</v>
      </c>
      <c r="N137" s="1">
        <v>9.6</v>
      </c>
      <c r="O137" s="1">
        <v>1.274</v>
      </c>
      <c r="P137" s="1">
        <v>0.37</v>
      </c>
      <c r="Q137" s="1">
        <v>4.83</v>
      </c>
      <c r="R137" s="1">
        <v>6.57</v>
      </c>
      <c r="S137" s="1">
        <v>7.41</v>
      </c>
      <c r="T137" s="1">
        <v>8.6300000000000008</v>
      </c>
      <c r="U137" s="1">
        <f>SQRT(POWER(S137-L137,2)+POWER(Q137-L137,2))</f>
        <v>9.4465883788804934</v>
      </c>
      <c r="V137" s="1">
        <v>15</v>
      </c>
      <c r="W137" s="1">
        <v>60</v>
      </c>
      <c r="X137" s="1">
        <f t="shared" si="12"/>
        <v>2.58</v>
      </c>
      <c r="Y137" s="1">
        <f>P137/O137</f>
        <v>0.2904238618524333</v>
      </c>
    </row>
    <row r="138" spans="1:25" x14ac:dyDescent="0.25">
      <c r="A138" t="s">
        <v>14</v>
      </c>
      <c r="B138">
        <v>58</v>
      </c>
      <c r="C138">
        <v>21.7</v>
      </c>
      <c r="D138">
        <v>8.5</v>
      </c>
      <c r="E138">
        <v>19.3</v>
      </c>
      <c r="F138">
        <v>15</v>
      </c>
      <c r="G138">
        <v>11.7</v>
      </c>
      <c r="H138">
        <v>11.6</v>
      </c>
      <c r="I138">
        <v>15.3</v>
      </c>
      <c r="J138">
        <v>12.8</v>
      </c>
      <c r="K138">
        <f t="shared" si="10"/>
        <v>3.1950216376898313</v>
      </c>
      <c r="L138">
        <f t="shared" si="13"/>
        <v>12.197000000000003</v>
      </c>
      <c r="M138">
        <v>10.739000000000001</v>
      </c>
      <c r="N138">
        <v>9.3000000000000007</v>
      </c>
      <c r="O138">
        <v>0.84199999999999997</v>
      </c>
      <c r="P138">
        <v>0.38</v>
      </c>
      <c r="Q138">
        <v>7.04</v>
      </c>
      <c r="R138">
        <v>13</v>
      </c>
      <c r="S138">
        <v>17.48</v>
      </c>
      <c r="T138">
        <v>13.67</v>
      </c>
      <c r="U138">
        <f>SQRT(POWER(S138-L138,2)+POWER(Q138-L138,2))</f>
        <v>7.3827324209942757</v>
      </c>
      <c r="V138">
        <v>35</v>
      </c>
      <c r="W138">
        <v>58</v>
      </c>
      <c r="X138">
        <f t="shared" si="12"/>
        <v>10.440000000000001</v>
      </c>
      <c r="Y138">
        <f>P138/O138</f>
        <v>0.45130641330166271</v>
      </c>
    </row>
    <row r="139" spans="1:25" x14ac:dyDescent="0.25">
      <c r="A139" t="s">
        <v>12</v>
      </c>
      <c r="B139">
        <v>46</v>
      </c>
      <c r="C139">
        <v>25.8</v>
      </c>
      <c r="D139">
        <v>12.6</v>
      </c>
      <c r="E139">
        <v>15.8</v>
      </c>
      <c r="F139">
        <v>12.3</v>
      </c>
      <c r="G139">
        <v>10</v>
      </c>
      <c r="H139">
        <v>6.8</v>
      </c>
      <c r="I139">
        <v>17.2</v>
      </c>
      <c r="J139">
        <v>12.3</v>
      </c>
      <c r="K139">
        <f t="shared" si="10"/>
        <v>3.2021039002123439</v>
      </c>
      <c r="L139">
        <f t="shared" si="13"/>
        <v>13.31</v>
      </c>
      <c r="M139">
        <v>11.179</v>
      </c>
      <c r="N139">
        <v>10</v>
      </c>
      <c r="O139">
        <v>0.96099999999999997</v>
      </c>
      <c r="P139">
        <v>0.38</v>
      </c>
      <c r="Q139">
        <v>11.3</v>
      </c>
      <c r="R139">
        <v>13.74</v>
      </c>
      <c r="S139">
        <v>11.31</v>
      </c>
      <c r="T139">
        <v>11.81</v>
      </c>
      <c r="U139">
        <f>SQRT(POWER(S139-L139,2)+POWER(Q139-L139,2))</f>
        <v>2.8355070093371308</v>
      </c>
      <c r="V139">
        <v>13</v>
      </c>
      <c r="W139">
        <v>64</v>
      </c>
      <c r="X139">
        <f t="shared" si="12"/>
        <v>9.9999999999997868E-3</v>
      </c>
      <c r="Y139">
        <f>P139/O139</f>
        <v>0.39542143600416235</v>
      </c>
    </row>
    <row r="140" spans="1:25" x14ac:dyDescent="0.25">
      <c r="A140" t="s">
        <v>14</v>
      </c>
      <c r="B140">
        <v>50</v>
      </c>
      <c r="C140">
        <v>22.68</v>
      </c>
      <c r="D140">
        <v>6.6</v>
      </c>
      <c r="E140">
        <v>14.4</v>
      </c>
      <c r="F140">
        <v>11.5</v>
      </c>
      <c r="G140">
        <v>10.3</v>
      </c>
      <c r="H140">
        <v>7.2</v>
      </c>
      <c r="I140">
        <v>13</v>
      </c>
      <c r="J140">
        <v>5.2</v>
      </c>
      <c r="K140">
        <f t="shared" si="10"/>
        <v>3.222180780091616</v>
      </c>
      <c r="L140">
        <f t="shared" si="13"/>
        <v>8.0630000000000006</v>
      </c>
      <c r="M140">
        <v>10.016</v>
      </c>
      <c r="N140">
        <v>6.7</v>
      </c>
      <c r="O140">
        <v>0.497</v>
      </c>
      <c r="P140">
        <v>0.28000000000000003</v>
      </c>
      <c r="Q140">
        <v>6.16</v>
      </c>
      <c r="R140">
        <v>12.09</v>
      </c>
      <c r="S140">
        <v>13.68</v>
      </c>
      <c r="T140">
        <v>10.1</v>
      </c>
      <c r="U140">
        <f>SQRT(POWER(S140-L140,2)+POWER(Q140-L140,2))</f>
        <v>5.9306068829420813</v>
      </c>
      <c r="V140">
        <v>22</v>
      </c>
      <c r="W140">
        <v>61</v>
      </c>
      <c r="X140">
        <f t="shared" si="12"/>
        <v>7.52</v>
      </c>
      <c r="Y140">
        <f>P140/O140</f>
        <v>0.56338028169014087</v>
      </c>
    </row>
    <row r="141" spans="1:25" x14ac:dyDescent="0.25">
      <c r="A141" t="s">
        <v>14</v>
      </c>
      <c r="B141">
        <v>44</v>
      </c>
      <c r="C141">
        <v>28.06</v>
      </c>
      <c r="D141">
        <v>8.6999999999999993</v>
      </c>
      <c r="E141">
        <v>9.3000000000000007</v>
      </c>
      <c r="F141">
        <v>6.1</v>
      </c>
      <c r="G141">
        <v>4.5999999999999996</v>
      </c>
      <c r="H141">
        <v>3.4</v>
      </c>
      <c r="I141">
        <v>4.5999999999999996</v>
      </c>
      <c r="J141">
        <v>13.3</v>
      </c>
      <c r="K141">
        <f t="shared" si="10"/>
        <v>3.2297090284053862</v>
      </c>
      <c r="L141">
        <f t="shared" si="13"/>
        <v>10.448</v>
      </c>
      <c r="M141" s="3">
        <v>8.3000000000000007</v>
      </c>
      <c r="N141">
        <v>8.1999999999999993</v>
      </c>
      <c r="O141">
        <v>0.80500000000000005</v>
      </c>
      <c r="P141">
        <v>0.31</v>
      </c>
      <c r="Q141">
        <v>7.48</v>
      </c>
      <c r="R141">
        <v>6.73</v>
      </c>
      <c r="S141">
        <v>4.97</v>
      </c>
      <c r="T141">
        <v>5.29</v>
      </c>
      <c r="U141">
        <f>SQRT(POWER(S141-L141,2)+POWER(Q141-L141,2))</f>
        <v>6.230369812458969</v>
      </c>
      <c r="V141">
        <v>19</v>
      </c>
      <c r="W141">
        <v>41</v>
      </c>
      <c r="X141">
        <f t="shared" si="12"/>
        <v>2.5100000000000007</v>
      </c>
      <c r="Y141">
        <f>P141/O141</f>
        <v>0.3850931677018633</v>
      </c>
    </row>
    <row r="142" spans="1:25" x14ac:dyDescent="0.25">
      <c r="A142" t="s">
        <v>12</v>
      </c>
      <c r="B142">
        <v>59</v>
      </c>
      <c r="C142">
        <v>23.4</v>
      </c>
      <c r="D142">
        <v>6.4</v>
      </c>
      <c r="E142">
        <v>13.6</v>
      </c>
      <c r="F142">
        <v>11.5</v>
      </c>
      <c r="G142">
        <v>14.4</v>
      </c>
      <c r="H142">
        <v>9.9</v>
      </c>
      <c r="I142">
        <v>12.3</v>
      </c>
      <c r="J142">
        <v>7.9</v>
      </c>
      <c r="K142">
        <f t="shared" si="10"/>
        <v>2.728085222201063</v>
      </c>
      <c r="L142">
        <f t="shared" si="13"/>
        <v>10.4321</v>
      </c>
      <c r="M142">
        <v>11.09</v>
      </c>
      <c r="N142">
        <v>8.19</v>
      </c>
      <c r="O142">
        <v>0.81599999999999995</v>
      </c>
      <c r="Q142">
        <v>6.75</v>
      </c>
      <c r="R142">
        <v>11.77</v>
      </c>
      <c r="S142">
        <v>14.6</v>
      </c>
      <c r="U142">
        <f>SQRT(POWER(S142-L142,2)+POWER(Q142-L142,2))</f>
        <v>5.5614072697474688</v>
      </c>
      <c r="V142">
        <v>14</v>
      </c>
      <c r="W142">
        <v>95</v>
      </c>
      <c r="X142">
        <f t="shared" si="12"/>
        <v>7.85</v>
      </c>
    </row>
    <row r="143" spans="1:25" x14ac:dyDescent="0.25">
      <c r="A143" t="s">
        <v>14</v>
      </c>
      <c r="B143">
        <v>70</v>
      </c>
      <c r="C143">
        <v>20.69</v>
      </c>
      <c r="D143">
        <v>10</v>
      </c>
      <c r="E143">
        <v>13.6</v>
      </c>
      <c r="F143">
        <v>9.3000000000000007</v>
      </c>
      <c r="G143">
        <v>15.5</v>
      </c>
      <c r="H143">
        <v>5.4</v>
      </c>
      <c r="I143">
        <v>6.7</v>
      </c>
      <c r="J143">
        <v>8.1999999999999993</v>
      </c>
      <c r="K143">
        <f t="shared" si="10"/>
        <v>3.3540715434181396</v>
      </c>
      <c r="L143">
        <f t="shared" si="13"/>
        <v>8.6989999999999998</v>
      </c>
      <c r="M143">
        <v>9.8480000000000008</v>
      </c>
      <c r="N143">
        <v>7.1</v>
      </c>
      <c r="O143">
        <v>0.53200000000000003</v>
      </c>
      <c r="P143">
        <v>0.28999999999999998</v>
      </c>
      <c r="Q143">
        <v>8.5</v>
      </c>
      <c r="R143">
        <v>15.71</v>
      </c>
      <c r="S143">
        <v>14.57</v>
      </c>
      <c r="U143">
        <f>SQRT(POWER(S143-L143,2)+POWER(Q143-L143,2))</f>
        <v>5.8743716259698795</v>
      </c>
      <c r="V143">
        <v>13</v>
      </c>
      <c r="W143">
        <v>69</v>
      </c>
      <c r="X143">
        <f t="shared" si="12"/>
        <v>6.07</v>
      </c>
      <c r="Y143">
        <f>P143/O143</f>
        <v>0.5451127819548871</v>
      </c>
    </row>
    <row r="144" spans="1:25" x14ac:dyDescent="0.25">
      <c r="A144" t="s">
        <v>14</v>
      </c>
      <c r="B144">
        <v>61</v>
      </c>
      <c r="C144">
        <v>26.22</v>
      </c>
      <c r="D144">
        <v>9.6999999999999993</v>
      </c>
      <c r="E144">
        <v>18.2</v>
      </c>
      <c r="F144">
        <v>16.100000000000001</v>
      </c>
      <c r="G144">
        <v>12</v>
      </c>
      <c r="H144">
        <v>7.9</v>
      </c>
      <c r="I144">
        <v>10.1</v>
      </c>
      <c r="J144">
        <v>13.8</v>
      </c>
      <c r="K144">
        <f t="shared" si="10"/>
        <v>3.4254747920573592</v>
      </c>
      <c r="L144">
        <f t="shared" si="13"/>
        <v>12.992000000000003</v>
      </c>
      <c r="M144">
        <v>14.89</v>
      </c>
      <c r="N144">
        <v>9.8000000000000007</v>
      </c>
      <c r="O144" s="2">
        <v>1.25</v>
      </c>
      <c r="P144">
        <v>0.44</v>
      </c>
      <c r="Q144">
        <v>8.32</v>
      </c>
      <c r="R144">
        <v>13.32</v>
      </c>
      <c r="S144">
        <v>15.81</v>
      </c>
      <c r="T144">
        <v>16.22</v>
      </c>
      <c r="U144">
        <f>SQRT(POWER(S144-L144,2)+POWER(Q144-L144,2))</f>
        <v>5.4560707473419008</v>
      </c>
      <c r="V144">
        <v>24</v>
      </c>
      <c r="W144">
        <v>36</v>
      </c>
      <c r="X144">
        <f t="shared" si="12"/>
        <v>7.49</v>
      </c>
      <c r="Y144">
        <f>P144/O144</f>
        <v>0.35199999999999998</v>
      </c>
    </row>
    <row r="145" spans="1:25" x14ac:dyDescent="0.25">
      <c r="A145" t="s">
        <v>14</v>
      </c>
      <c r="B145">
        <v>65</v>
      </c>
      <c r="C145">
        <v>29.21</v>
      </c>
      <c r="D145">
        <v>8.3000000000000007</v>
      </c>
      <c r="E145">
        <v>18.8</v>
      </c>
      <c r="F145">
        <v>12</v>
      </c>
      <c r="G145">
        <v>10</v>
      </c>
      <c r="H145">
        <v>7.7</v>
      </c>
      <c r="I145">
        <v>12.8</v>
      </c>
      <c r="J145">
        <v>12</v>
      </c>
      <c r="K145">
        <f t="shared" si="10"/>
        <v>3.427559374439209</v>
      </c>
      <c r="L145">
        <f t="shared" si="13"/>
        <v>9.1760000000000019</v>
      </c>
      <c r="M145">
        <v>10.41</v>
      </c>
      <c r="N145">
        <v>7.4</v>
      </c>
      <c r="O145">
        <v>0.60299999999999998</v>
      </c>
      <c r="P145">
        <v>0.28999999999999998</v>
      </c>
      <c r="Q145">
        <v>7.5</v>
      </c>
      <c r="R145">
        <v>14.43</v>
      </c>
      <c r="S145">
        <v>17.52</v>
      </c>
      <c r="U145">
        <f>SQRT(POWER(S145-L145,2)+POWER(Q145-L145,2))</f>
        <v>8.5106587289116433</v>
      </c>
      <c r="V145">
        <v>11</v>
      </c>
      <c r="W145">
        <v>75</v>
      </c>
      <c r="X145">
        <f t="shared" si="12"/>
        <v>10.02</v>
      </c>
      <c r="Y145">
        <f>P145/O145</f>
        <v>0.48092868988391374</v>
      </c>
    </row>
    <row r="146" spans="1:25" x14ac:dyDescent="0.25">
      <c r="A146" t="s">
        <v>14</v>
      </c>
      <c r="B146">
        <v>63</v>
      </c>
      <c r="C146">
        <v>22.3</v>
      </c>
      <c r="D146">
        <v>7.5</v>
      </c>
      <c r="E146">
        <v>11.3</v>
      </c>
      <c r="F146">
        <v>16.3</v>
      </c>
      <c r="G146">
        <v>6.1</v>
      </c>
      <c r="H146">
        <v>5.4</v>
      </c>
      <c r="I146">
        <v>11</v>
      </c>
      <c r="J146">
        <v>8.3000000000000007</v>
      </c>
      <c r="K146">
        <f t="shared" si="10"/>
        <v>3.4946606503671385</v>
      </c>
      <c r="L146">
        <f t="shared" si="13"/>
        <v>7.9039999999999999</v>
      </c>
      <c r="M146">
        <v>9.3770000000000007</v>
      </c>
      <c r="N146">
        <v>6.6</v>
      </c>
      <c r="O146">
        <v>0.46</v>
      </c>
      <c r="P146">
        <v>0.33</v>
      </c>
      <c r="Q146">
        <v>6.54</v>
      </c>
      <c r="R146">
        <v>9.1</v>
      </c>
      <c r="S146">
        <v>10.5</v>
      </c>
      <c r="T146">
        <v>12.16</v>
      </c>
      <c r="U146">
        <f>SQRT(POWER(S146-L146,2)+POWER(Q146-L146,2))</f>
        <v>2.9325265557194875</v>
      </c>
      <c r="V146">
        <v>31</v>
      </c>
      <c r="W146">
        <v>62</v>
      </c>
      <c r="X146">
        <f t="shared" si="12"/>
        <v>3.96</v>
      </c>
      <c r="Y146">
        <f>P146/O146</f>
        <v>0.71739130434782605</v>
      </c>
    </row>
    <row r="147" spans="1:25" x14ac:dyDescent="0.25">
      <c r="A147" t="s">
        <v>12</v>
      </c>
      <c r="B147">
        <v>49</v>
      </c>
      <c r="C147">
        <v>21.5</v>
      </c>
      <c r="D147">
        <v>11.3</v>
      </c>
      <c r="E147">
        <v>19.399999999999999</v>
      </c>
      <c r="F147">
        <v>12.3</v>
      </c>
      <c r="G147">
        <v>20.9</v>
      </c>
      <c r="H147">
        <v>18</v>
      </c>
      <c r="I147">
        <v>13.3</v>
      </c>
      <c r="J147">
        <v>14</v>
      </c>
      <c r="K147">
        <f t="shared" si="10"/>
        <v>3.4953029707226824</v>
      </c>
      <c r="L147">
        <f t="shared" si="13"/>
        <v>14.582000000000001</v>
      </c>
      <c r="M147">
        <v>12.336</v>
      </c>
      <c r="N147">
        <v>10.8</v>
      </c>
      <c r="O147">
        <v>1.1839999999999999</v>
      </c>
      <c r="P147">
        <v>0.41</v>
      </c>
      <c r="Q147">
        <v>9.1999999999999993</v>
      </c>
      <c r="R147">
        <v>13.73</v>
      </c>
      <c r="S147">
        <v>10.62</v>
      </c>
      <c r="T147">
        <v>12.3</v>
      </c>
      <c r="U147">
        <f>SQRT(POWER(S147-L147,2)+POWER(Q147-L147,2))</f>
        <v>6.6830657635549287</v>
      </c>
      <c r="V147">
        <v>21</v>
      </c>
      <c r="W147">
        <v>71</v>
      </c>
      <c r="X147">
        <f t="shared" si="12"/>
        <v>1.42</v>
      </c>
      <c r="Y147">
        <f>P147/O147</f>
        <v>0.34628378378378377</v>
      </c>
    </row>
    <row r="148" spans="1:25" x14ac:dyDescent="0.25">
      <c r="A148" t="s">
        <v>14</v>
      </c>
      <c r="B148">
        <v>43</v>
      </c>
      <c r="C148">
        <v>27.19</v>
      </c>
      <c r="D148">
        <v>7.9</v>
      </c>
      <c r="E148">
        <v>17.600000000000001</v>
      </c>
      <c r="F148">
        <v>7.7</v>
      </c>
      <c r="G148">
        <v>12.5</v>
      </c>
      <c r="H148">
        <v>12.2</v>
      </c>
      <c r="I148">
        <v>14.5</v>
      </c>
      <c r="J148">
        <v>8.1</v>
      </c>
      <c r="K148">
        <f t="shared" si="10"/>
        <v>3.5185224171518357</v>
      </c>
      <c r="L148">
        <f t="shared" si="13"/>
        <v>8.8580000000000005</v>
      </c>
      <c r="M148">
        <v>10.141999999999999</v>
      </c>
      <c r="N148">
        <v>7.2</v>
      </c>
      <c r="O148">
        <v>0.56200000000000006</v>
      </c>
      <c r="P148">
        <v>0.33</v>
      </c>
      <c r="Q148">
        <v>7.19</v>
      </c>
      <c r="R148">
        <v>14.03</v>
      </c>
      <c r="S148">
        <v>17.98</v>
      </c>
      <c r="T148">
        <v>15.26</v>
      </c>
      <c r="U148">
        <f>SQRT(POWER(S148-L148,2)+POWER(Q148-L148,2))</f>
        <v>9.2732468963141486</v>
      </c>
      <c r="V148">
        <v>18</v>
      </c>
      <c r="W148">
        <v>67</v>
      </c>
      <c r="X148">
        <f t="shared" si="12"/>
        <v>10.79</v>
      </c>
      <c r="Y148">
        <f>P148/O148</f>
        <v>0.58718861209964412</v>
      </c>
    </row>
    <row r="149" spans="1:25" x14ac:dyDescent="0.25">
      <c r="A149" t="s">
        <v>14</v>
      </c>
      <c r="B149">
        <v>52</v>
      </c>
      <c r="C149">
        <v>24.44</v>
      </c>
      <c r="D149">
        <v>7.5</v>
      </c>
      <c r="E149">
        <v>19.2</v>
      </c>
      <c r="F149">
        <v>10.199999999999999</v>
      </c>
      <c r="G149">
        <v>8.8000000000000007</v>
      </c>
      <c r="H149">
        <v>8</v>
      </c>
      <c r="I149">
        <v>10.4</v>
      </c>
      <c r="J149">
        <v>8.1999999999999993</v>
      </c>
      <c r="K149">
        <f t="shared" si="10"/>
        <v>3.7609703480861989</v>
      </c>
      <c r="L149">
        <f t="shared" si="13"/>
        <v>12.515000000000001</v>
      </c>
      <c r="M149">
        <v>9.9779999999999998</v>
      </c>
      <c r="N149">
        <v>9.5</v>
      </c>
      <c r="O149">
        <v>9.5</v>
      </c>
      <c r="P149">
        <v>0.3</v>
      </c>
      <c r="Q149">
        <v>7.55</v>
      </c>
      <c r="R149">
        <v>13.16</v>
      </c>
      <c r="S149">
        <v>18.62</v>
      </c>
      <c r="T149">
        <v>14.29</v>
      </c>
      <c r="U149">
        <f>SQRT(POWER(S149-L149,2)+POWER(Q149-L149,2))</f>
        <v>7.8690691952733536</v>
      </c>
      <c r="V149">
        <v>49</v>
      </c>
      <c r="W149">
        <v>78</v>
      </c>
      <c r="X149">
        <f t="shared" si="12"/>
        <v>11.07</v>
      </c>
      <c r="Y149">
        <f>P149/O149</f>
        <v>3.1578947368421054E-2</v>
      </c>
    </row>
    <row r="150" spans="1:25" x14ac:dyDescent="0.25">
      <c r="A150" t="s">
        <v>12</v>
      </c>
      <c r="B150">
        <v>85</v>
      </c>
      <c r="C150">
        <v>24.22</v>
      </c>
      <c r="D150">
        <v>9.1999999999999993</v>
      </c>
      <c r="E150">
        <v>18.7</v>
      </c>
      <c r="F150">
        <v>18.2</v>
      </c>
      <c r="G150">
        <v>14.4</v>
      </c>
      <c r="H150">
        <v>12.7</v>
      </c>
      <c r="I150">
        <v>16.3</v>
      </c>
      <c r="J150">
        <v>12</v>
      </c>
      <c r="K150">
        <f t="shared" si="10"/>
        <v>3.2106964086583334</v>
      </c>
      <c r="L150">
        <f t="shared" si="13"/>
        <v>12.197000000000003</v>
      </c>
      <c r="M150">
        <v>8.4169999999999998</v>
      </c>
      <c r="N150">
        <v>9.3000000000000007</v>
      </c>
      <c r="O150">
        <v>0.63</v>
      </c>
      <c r="Q150">
        <v>7.92</v>
      </c>
      <c r="R150">
        <v>12.3</v>
      </c>
      <c r="S150">
        <v>17.899999999999999</v>
      </c>
      <c r="U150">
        <f>SQRT(POWER(S150-L150,2)+POWER(Q150-L150,2))</f>
        <v>7.128600002805598</v>
      </c>
      <c r="V150">
        <v>19</v>
      </c>
      <c r="W150">
        <v>86</v>
      </c>
      <c r="X150">
        <f t="shared" si="12"/>
        <v>9.9799999999999986</v>
      </c>
    </row>
    <row r="151" spans="1:25" x14ac:dyDescent="0.25">
      <c r="A151" t="s">
        <v>12</v>
      </c>
      <c r="B151">
        <v>72</v>
      </c>
      <c r="C151">
        <v>24.46</v>
      </c>
      <c r="D151">
        <v>9.3000000000000007</v>
      </c>
      <c r="E151">
        <v>14.7</v>
      </c>
      <c r="F151">
        <v>7.6</v>
      </c>
      <c r="G151">
        <v>17.5</v>
      </c>
      <c r="H151">
        <v>9.8000000000000007</v>
      </c>
      <c r="I151">
        <v>7.9</v>
      </c>
      <c r="J151">
        <v>7.6</v>
      </c>
      <c r="K151">
        <f t="shared" si="10"/>
        <v>3.6259833289799852</v>
      </c>
      <c r="L151">
        <f t="shared" si="13"/>
        <v>9.6530000000000005</v>
      </c>
      <c r="M151">
        <v>10.513</v>
      </c>
      <c r="N151">
        <v>7.7</v>
      </c>
      <c r="O151">
        <v>0.63200000000000001</v>
      </c>
      <c r="P151">
        <v>0.28999999999999998</v>
      </c>
      <c r="Q151">
        <v>7.7</v>
      </c>
      <c r="R151">
        <v>14.1</v>
      </c>
      <c r="S151">
        <v>13.73</v>
      </c>
      <c r="T151">
        <v>12.23</v>
      </c>
      <c r="U151">
        <f>SQRT(POWER(S151-L151,2)+POWER(Q151-L151,2))</f>
        <v>4.5206346899522858</v>
      </c>
      <c r="V151">
        <v>28</v>
      </c>
      <c r="W151">
        <v>86</v>
      </c>
      <c r="X151">
        <f t="shared" si="12"/>
        <v>6.03</v>
      </c>
      <c r="Y151">
        <f>P151/O151</f>
        <v>0.45886075949367083</v>
      </c>
    </row>
    <row r="152" spans="1:25" s="1" customFormat="1" x14ac:dyDescent="0.25">
      <c r="A152" s="1" t="s">
        <v>12</v>
      </c>
      <c r="B152" s="1">
        <v>53</v>
      </c>
      <c r="C152" s="1">
        <v>25.5</v>
      </c>
      <c r="D152" s="1">
        <v>10.199999999999999</v>
      </c>
      <c r="E152" s="1">
        <v>15.2</v>
      </c>
      <c r="F152" s="1">
        <v>10.7</v>
      </c>
      <c r="G152" s="1">
        <v>13.9</v>
      </c>
      <c r="H152" s="1">
        <v>9.6</v>
      </c>
      <c r="I152" s="1">
        <v>4.0999999999999996</v>
      </c>
      <c r="J152" s="1">
        <v>6.1</v>
      </c>
      <c r="K152" s="1">
        <f t="shared" si="10"/>
        <v>3.6440614255894994</v>
      </c>
      <c r="L152" s="1">
        <f t="shared" si="13"/>
        <v>8.0630000000000006</v>
      </c>
      <c r="M152" s="1">
        <v>12.382</v>
      </c>
      <c r="N152" s="1">
        <v>6.7</v>
      </c>
      <c r="O152" s="1">
        <v>0.622</v>
      </c>
      <c r="Q152" s="1">
        <v>11.41</v>
      </c>
      <c r="R152" s="1">
        <v>15.12</v>
      </c>
      <c r="S152" s="1">
        <v>15.03</v>
      </c>
      <c r="U152" s="1">
        <f>SQRT(POWER(S152-L152,2)+POWER(Q152-L152,2))</f>
        <v>7.7292624486428183</v>
      </c>
      <c r="V152" s="1">
        <v>26</v>
      </c>
      <c r="W152" s="1">
        <v>70</v>
      </c>
      <c r="X152" s="1">
        <f t="shared" si="12"/>
        <v>3.6199999999999992</v>
      </c>
    </row>
    <row r="153" spans="1:25" x14ac:dyDescent="0.25">
      <c r="A153" t="s">
        <v>14</v>
      </c>
      <c r="B153">
        <v>59</v>
      </c>
      <c r="C153">
        <v>24.6</v>
      </c>
      <c r="D153">
        <v>6.4</v>
      </c>
      <c r="E153">
        <v>8.6999999999999993</v>
      </c>
      <c r="F153">
        <v>2.4</v>
      </c>
      <c r="G153">
        <v>7.1</v>
      </c>
      <c r="H153">
        <v>6.8</v>
      </c>
      <c r="I153">
        <v>15.1</v>
      </c>
      <c r="J153">
        <v>10.8</v>
      </c>
      <c r="K153">
        <f t="shared" si="10"/>
        <v>3.6775102491567684</v>
      </c>
      <c r="L153">
        <f t="shared" si="13"/>
        <v>9.0170000000000012</v>
      </c>
      <c r="M153">
        <v>12.656000000000001</v>
      </c>
      <c r="N153">
        <v>7.3</v>
      </c>
      <c r="O153">
        <v>0.71</v>
      </c>
      <c r="P153">
        <v>0.25</v>
      </c>
      <c r="Q153">
        <v>4.46</v>
      </c>
      <c r="R153">
        <v>5.79</v>
      </c>
      <c r="S153">
        <v>7.59</v>
      </c>
      <c r="U153">
        <f>SQRT(POWER(S153-L153,2)+POWER(Q153-L153,2))</f>
        <v>4.7752044982387947</v>
      </c>
      <c r="V153">
        <v>20</v>
      </c>
      <c r="W153">
        <v>92</v>
      </c>
      <c r="X153">
        <f t="shared" si="12"/>
        <v>3.13</v>
      </c>
      <c r="Y153">
        <f>P153/O153</f>
        <v>0.35211267605633806</v>
      </c>
    </row>
    <row r="154" spans="1:25" x14ac:dyDescent="0.25">
      <c r="A154" t="s">
        <v>14</v>
      </c>
      <c r="B154">
        <v>67</v>
      </c>
      <c r="C154">
        <v>23.3</v>
      </c>
      <c r="D154">
        <v>5.4</v>
      </c>
      <c r="E154">
        <v>16</v>
      </c>
      <c r="F154">
        <v>15.7</v>
      </c>
      <c r="G154">
        <v>10.3</v>
      </c>
      <c r="H154">
        <v>8.4</v>
      </c>
      <c r="I154">
        <v>13.6</v>
      </c>
      <c r="J154">
        <v>9</v>
      </c>
      <c r="K154">
        <f t="shared" si="10"/>
        <v>3.7067505985701308</v>
      </c>
      <c r="L154">
        <f t="shared" si="13"/>
        <v>9.8120000000000012</v>
      </c>
      <c r="M154">
        <v>13.12</v>
      </c>
      <c r="N154">
        <v>7.8</v>
      </c>
      <c r="O154">
        <v>0.81599999999999995</v>
      </c>
      <c r="P154">
        <v>0.34</v>
      </c>
      <c r="Q154">
        <v>5.0999999999999996</v>
      </c>
      <c r="R154">
        <v>11</v>
      </c>
      <c r="S154">
        <v>14.2</v>
      </c>
      <c r="T154">
        <v>12.52</v>
      </c>
      <c r="U154">
        <f>SQRT(POWER(S154-L154,2)+POWER(Q154-L154,2))</f>
        <v>6.438748946806359</v>
      </c>
      <c r="V154">
        <v>21</v>
      </c>
      <c r="W154">
        <v>55</v>
      </c>
      <c r="X154">
        <f t="shared" si="12"/>
        <v>9.1</v>
      </c>
      <c r="Y154">
        <f>P154/O154</f>
        <v>0.41666666666666674</v>
      </c>
    </row>
    <row r="155" spans="1:25" x14ac:dyDescent="0.25">
      <c r="A155" t="s">
        <v>14</v>
      </c>
      <c r="B155">
        <v>52</v>
      </c>
      <c r="C155">
        <v>34.44</v>
      </c>
      <c r="D155">
        <v>6.6</v>
      </c>
      <c r="E155">
        <v>15.4</v>
      </c>
      <c r="F155">
        <v>13.8</v>
      </c>
      <c r="G155">
        <v>6.4</v>
      </c>
      <c r="H155">
        <v>5.2</v>
      </c>
      <c r="I155">
        <v>9.1</v>
      </c>
      <c r="J155">
        <v>4.8</v>
      </c>
      <c r="K155">
        <f>STDEVPA(D155:J155)</f>
        <v>3.9315053979204397</v>
      </c>
      <c r="L155">
        <f t="shared" si="13"/>
        <v>8.5400000000000009</v>
      </c>
      <c r="M155">
        <v>14.228</v>
      </c>
      <c r="N155">
        <v>7</v>
      </c>
      <c r="O155">
        <v>0.753</v>
      </c>
      <c r="Q155">
        <v>5.09</v>
      </c>
      <c r="R155">
        <v>13.53</v>
      </c>
      <c r="S155">
        <v>14.87</v>
      </c>
      <c r="U155">
        <f>SQRT(POWER(S155-L155,2)+POWER(Q155-L155,2))</f>
        <v>7.2091192249816478</v>
      </c>
      <c r="V155">
        <v>40</v>
      </c>
      <c r="W155">
        <v>56</v>
      </c>
      <c r="X155">
        <f t="shared" si="12"/>
        <v>9.7799999999999994</v>
      </c>
    </row>
    <row r="156" spans="1:25" x14ac:dyDescent="0.25">
      <c r="A156" t="s">
        <v>14</v>
      </c>
      <c r="B156">
        <v>52</v>
      </c>
      <c r="C156">
        <v>22.7</v>
      </c>
      <c r="D156">
        <v>4.8</v>
      </c>
      <c r="E156">
        <v>8</v>
      </c>
      <c r="F156">
        <v>9.1</v>
      </c>
      <c r="G156">
        <v>9</v>
      </c>
      <c r="H156">
        <v>8.4</v>
      </c>
      <c r="I156">
        <v>12.7</v>
      </c>
      <c r="J156">
        <v>7.8</v>
      </c>
      <c r="K156">
        <f>STDEVP(D156:J158)</f>
        <v>3.5851925251200796</v>
      </c>
      <c r="L156">
        <f t="shared" si="13"/>
        <v>8.8580000000000005</v>
      </c>
      <c r="M156">
        <v>12.239000000000001</v>
      </c>
      <c r="N156">
        <v>7.2</v>
      </c>
      <c r="O156">
        <v>0.68200000000000005</v>
      </c>
      <c r="P156">
        <v>0.27</v>
      </c>
      <c r="Q156">
        <v>3.87</v>
      </c>
      <c r="R156">
        <v>7.31</v>
      </c>
      <c r="S156">
        <v>7.33</v>
      </c>
      <c r="U156">
        <f>SQRT(POWER(S156-L156,2)+POWER(Q156-L156,2))</f>
        <v>5.2167928845220608</v>
      </c>
      <c r="V156">
        <v>11</v>
      </c>
      <c r="W156">
        <v>65</v>
      </c>
      <c r="X156">
        <f t="shared" si="12"/>
        <v>3.46</v>
      </c>
      <c r="Y156">
        <f>P156/O156</f>
        <v>0.39589442815249265</v>
      </c>
    </row>
    <row r="157" spans="1:25" x14ac:dyDescent="0.25">
      <c r="A157" t="s">
        <v>12</v>
      </c>
      <c r="B157">
        <v>75</v>
      </c>
      <c r="C157">
        <v>27.5</v>
      </c>
      <c r="D157">
        <v>5.9</v>
      </c>
      <c r="E157">
        <v>13</v>
      </c>
      <c r="F157">
        <v>10.7</v>
      </c>
      <c r="G157">
        <v>4.8</v>
      </c>
      <c r="H157">
        <v>5.8</v>
      </c>
      <c r="I157">
        <v>10</v>
      </c>
      <c r="J157">
        <v>5.8</v>
      </c>
      <c r="K157">
        <f>STDEVP(,D157:J157)</f>
        <v>3.8180492401225012</v>
      </c>
      <c r="L157">
        <f t="shared" si="13"/>
        <v>10.130000000000001</v>
      </c>
      <c r="M157">
        <v>16.166</v>
      </c>
      <c r="N157">
        <v>8</v>
      </c>
      <c r="O157">
        <v>1.036</v>
      </c>
      <c r="P157">
        <v>0.35</v>
      </c>
      <c r="Q157">
        <v>5.29</v>
      </c>
      <c r="R157">
        <v>11.81</v>
      </c>
      <c r="S157">
        <v>14.22</v>
      </c>
      <c r="U157">
        <f>SQRT(POWER(S157-L157,2)+POWER(Q157-L157,2))</f>
        <v>6.3366947220139931</v>
      </c>
      <c r="V157">
        <v>15</v>
      </c>
      <c r="W157">
        <v>134</v>
      </c>
      <c r="X157">
        <f t="shared" si="12"/>
        <v>8.93</v>
      </c>
      <c r="Y157">
        <f>P157/O157</f>
        <v>0.33783783783783783</v>
      </c>
    </row>
    <row r="158" spans="1:25" x14ac:dyDescent="0.25">
      <c r="A158" t="s">
        <v>14</v>
      </c>
      <c r="B158">
        <v>42</v>
      </c>
      <c r="C158">
        <v>27.5</v>
      </c>
      <c r="D158">
        <v>10.6</v>
      </c>
      <c r="E158">
        <v>14.9</v>
      </c>
      <c r="F158">
        <v>18.100000000000001</v>
      </c>
      <c r="G158">
        <v>16</v>
      </c>
      <c r="H158">
        <v>6.7</v>
      </c>
      <c r="I158">
        <v>9.3000000000000007</v>
      </c>
      <c r="J158">
        <v>9.9</v>
      </c>
      <c r="K158">
        <f t="shared" ref="K158:K169" si="14">STDEVP(D158:J158)</f>
        <v>3.8368247926893848</v>
      </c>
      <c r="L158">
        <f t="shared" si="13"/>
        <v>10.925000000000001</v>
      </c>
      <c r="M158">
        <v>10.657999999999999</v>
      </c>
      <c r="N158">
        <v>8.5</v>
      </c>
      <c r="O158">
        <v>0.73899999999999999</v>
      </c>
      <c r="P158">
        <v>0.32</v>
      </c>
      <c r="Q158">
        <v>11.24</v>
      </c>
      <c r="R158">
        <v>14</v>
      </c>
      <c r="S158">
        <v>12.99</v>
      </c>
      <c r="T158">
        <v>10.7</v>
      </c>
      <c r="U158">
        <f>SQRT(POWER(S158-L158,2)+POWER(Q158-L158,2))</f>
        <v>2.0888872635927478</v>
      </c>
      <c r="V158">
        <v>35</v>
      </c>
      <c r="W158">
        <v>40</v>
      </c>
      <c r="X158">
        <f t="shared" si="12"/>
        <v>1.75</v>
      </c>
      <c r="Y158">
        <f>P158/O158</f>
        <v>0.43301759133964818</v>
      </c>
    </row>
    <row r="159" spans="1:25" x14ac:dyDescent="0.25">
      <c r="A159" t="s">
        <v>12</v>
      </c>
      <c r="B159">
        <v>72</v>
      </c>
      <c r="C159">
        <v>21.1</v>
      </c>
      <c r="D159">
        <v>10.7</v>
      </c>
      <c r="E159">
        <v>18</v>
      </c>
      <c r="F159">
        <v>16.5</v>
      </c>
      <c r="G159">
        <v>18.5</v>
      </c>
      <c r="H159">
        <v>12.5</v>
      </c>
      <c r="I159">
        <v>13.5</v>
      </c>
      <c r="J159">
        <v>7</v>
      </c>
      <c r="K159">
        <f t="shared" si="14"/>
        <v>3.8664965948992283</v>
      </c>
      <c r="L159">
        <f t="shared" si="13"/>
        <v>11.561000000000002</v>
      </c>
      <c r="M159">
        <v>10.586</v>
      </c>
      <c r="N159">
        <v>8.9</v>
      </c>
      <c r="O159">
        <v>0.78600000000000003</v>
      </c>
      <c r="Q159">
        <v>10.66</v>
      </c>
      <c r="R159">
        <v>19.12</v>
      </c>
      <c r="S159">
        <v>20.86</v>
      </c>
      <c r="T159">
        <v>19.68</v>
      </c>
      <c r="U159">
        <f>SQRT(POWER(S159-L159,2)+POWER(Q159-L159,2))</f>
        <v>9.3425479394006832</v>
      </c>
      <c r="V159">
        <v>17</v>
      </c>
      <c r="W159">
        <v>103</v>
      </c>
      <c r="X159">
        <f t="shared" si="12"/>
        <v>10.199999999999999</v>
      </c>
    </row>
    <row r="160" spans="1:25" x14ac:dyDescent="0.25">
      <c r="A160" t="s">
        <v>14</v>
      </c>
      <c r="B160">
        <v>13</v>
      </c>
      <c r="C160">
        <v>19.100000000000001</v>
      </c>
      <c r="D160">
        <v>3.4</v>
      </c>
      <c r="E160">
        <v>12</v>
      </c>
      <c r="F160">
        <v>10.9</v>
      </c>
      <c r="G160">
        <v>12</v>
      </c>
      <c r="H160">
        <v>7.8</v>
      </c>
      <c r="I160">
        <v>4.5999999999999996</v>
      </c>
      <c r="J160">
        <v>16</v>
      </c>
      <c r="K160">
        <f t="shared" si="14"/>
        <v>4.1544173687136228</v>
      </c>
      <c r="L160">
        <f t="shared" si="13"/>
        <v>11.879</v>
      </c>
      <c r="M160">
        <v>14.957000000000001</v>
      </c>
      <c r="N160">
        <v>9.1</v>
      </c>
      <c r="O160">
        <v>1.1319999999999999</v>
      </c>
      <c r="P160">
        <v>0.44</v>
      </c>
      <c r="Q160">
        <v>3.39</v>
      </c>
      <c r="R160">
        <v>8.65</v>
      </c>
      <c r="S160">
        <v>12.12</v>
      </c>
      <c r="U160">
        <f>SQRT(POWER(S160-L160,2)+POWER(Q160-L160,2))</f>
        <v>8.4924202675091376</v>
      </c>
      <c r="V160">
        <v>13</v>
      </c>
      <c r="W160">
        <v>48</v>
      </c>
      <c r="X160">
        <f t="shared" si="12"/>
        <v>8.7299999999999986</v>
      </c>
      <c r="Y160">
        <f>P160/O160</f>
        <v>0.3886925795053004</v>
      </c>
    </row>
    <row r="161" spans="1:25" x14ac:dyDescent="0.25">
      <c r="A161" t="s">
        <v>14</v>
      </c>
      <c r="B161">
        <v>64</v>
      </c>
      <c r="C161">
        <v>29.24</v>
      </c>
      <c r="D161">
        <v>8.3000000000000007</v>
      </c>
      <c r="E161">
        <v>18.2</v>
      </c>
      <c r="F161">
        <v>11.7</v>
      </c>
      <c r="G161">
        <v>11</v>
      </c>
      <c r="H161">
        <v>19.2</v>
      </c>
      <c r="I161">
        <v>13.8</v>
      </c>
      <c r="J161">
        <v>8</v>
      </c>
      <c r="K161">
        <f t="shared" si="14"/>
        <v>4.1197879874120282</v>
      </c>
      <c r="L161">
        <f t="shared" si="13"/>
        <v>9.4939999999999998</v>
      </c>
      <c r="M161">
        <v>9.016</v>
      </c>
      <c r="N161">
        <v>7.6</v>
      </c>
      <c r="O161">
        <v>0.53600000000000003</v>
      </c>
      <c r="P161">
        <v>0.32</v>
      </c>
      <c r="Q161">
        <v>6.8</v>
      </c>
      <c r="R161">
        <v>14.19</v>
      </c>
      <c r="S161">
        <v>16.07</v>
      </c>
      <c r="T161">
        <v>12.15</v>
      </c>
      <c r="U161">
        <f>SQRT(POWER(S161-L161,2)+POWER(Q161-L161,2))</f>
        <v>7.1064345490548213</v>
      </c>
      <c r="V161">
        <v>8</v>
      </c>
      <c r="W161">
        <v>75</v>
      </c>
      <c r="X161">
        <f t="shared" si="12"/>
        <v>9.27</v>
      </c>
      <c r="Y161">
        <f>P161/O161</f>
        <v>0.59701492537313428</v>
      </c>
    </row>
    <row r="162" spans="1:25" x14ac:dyDescent="0.25">
      <c r="A162" t="s">
        <v>14</v>
      </c>
      <c r="B162">
        <v>16</v>
      </c>
      <c r="C162">
        <v>20.28</v>
      </c>
      <c r="D162">
        <v>16.7</v>
      </c>
      <c r="E162">
        <v>8.4</v>
      </c>
      <c r="F162">
        <v>5.7</v>
      </c>
      <c r="G162">
        <v>3.2</v>
      </c>
      <c r="H162">
        <v>4.5999999999999996</v>
      </c>
      <c r="I162">
        <v>5.4</v>
      </c>
      <c r="J162">
        <v>3.2</v>
      </c>
      <c r="K162">
        <f t="shared" si="14"/>
        <v>4.383037805924479</v>
      </c>
      <c r="L162">
        <f t="shared" si="13"/>
        <v>10.766000000000002</v>
      </c>
      <c r="M162">
        <v>10.756</v>
      </c>
      <c r="N162">
        <v>8.4</v>
      </c>
      <c r="O162">
        <v>0.73399999999999999</v>
      </c>
      <c r="P162">
        <v>0.35</v>
      </c>
      <c r="Q162">
        <v>15.65</v>
      </c>
      <c r="R162">
        <v>12.82</v>
      </c>
      <c r="S162">
        <v>8.99</v>
      </c>
      <c r="T162">
        <v>9.39</v>
      </c>
      <c r="U162">
        <f>SQRT(POWER(S162-L162,2)+POWER(Q162-L162,2))</f>
        <v>5.1968867603595132</v>
      </c>
      <c r="V162">
        <v>7</v>
      </c>
      <c r="W162">
        <v>59</v>
      </c>
      <c r="X162">
        <f t="shared" si="12"/>
        <v>6.66</v>
      </c>
      <c r="Y162">
        <f>P162/O162</f>
        <v>0.4768392370572207</v>
      </c>
    </row>
    <row r="163" spans="1:25" x14ac:dyDescent="0.25">
      <c r="A163" t="s">
        <v>12</v>
      </c>
      <c r="B163">
        <v>67</v>
      </c>
      <c r="C163">
        <v>17.649999999999999</v>
      </c>
      <c r="D163">
        <v>6.1</v>
      </c>
      <c r="E163">
        <v>20.5</v>
      </c>
      <c r="F163">
        <v>13.1</v>
      </c>
      <c r="G163">
        <v>14.1</v>
      </c>
      <c r="H163">
        <v>9</v>
      </c>
      <c r="I163">
        <v>8.1999999999999993</v>
      </c>
      <c r="J163">
        <v>10.199999999999999</v>
      </c>
      <c r="K163">
        <f t="shared" si="14"/>
        <v>4.4439364789082436</v>
      </c>
      <c r="L163">
        <f t="shared" ref="L163:L171" si="15">1.59*N163-2.59</f>
        <v>9.1760000000000019</v>
      </c>
      <c r="M163">
        <v>11.172000000000001</v>
      </c>
      <c r="N163">
        <v>7.4</v>
      </c>
      <c r="O163">
        <v>0.63700000000000001</v>
      </c>
      <c r="Q163">
        <v>5.76</v>
      </c>
      <c r="R163">
        <v>15.32</v>
      </c>
      <c r="S163">
        <v>18.27</v>
      </c>
      <c r="U163">
        <f>SQRT(POWER(S163-L163,2)+POWER(Q163-L163,2))</f>
        <v>9.7144167092008136</v>
      </c>
      <c r="V163">
        <v>13</v>
      </c>
      <c r="W163">
        <v>80</v>
      </c>
      <c r="X163">
        <f t="shared" ref="X163:X171" si="16">ABS(S163-Q163)</f>
        <v>12.51</v>
      </c>
    </row>
    <row r="164" spans="1:25" x14ac:dyDescent="0.25">
      <c r="A164" t="s">
        <v>12</v>
      </c>
      <c r="B164">
        <v>72</v>
      </c>
      <c r="C164">
        <v>15.63</v>
      </c>
      <c r="D164">
        <v>5.5</v>
      </c>
      <c r="E164">
        <v>19.3</v>
      </c>
      <c r="F164">
        <v>13.2</v>
      </c>
      <c r="G164">
        <v>12.2</v>
      </c>
      <c r="H164">
        <v>7.3</v>
      </c>
      <c r="I164">
        <v>6.1</v>
      </c>
      <c r="J164">
        <v>5</v>
      </c>
      <c r="K164">
        <f t="shared" si="14"/>
        <v>4.9141195985213306</v>
      </c>
      <c r="L164">
        <f t="shared" si="15"/>
        <v>7.2680000000000007</v>
      </c>
      <c r="M164">
        <v>9.2490000000000006</v>
      </c>
      <c r="N164">
        <v>6.2</v>
      </c>
      <c r="O164">
        <v>0.40500000000000003</v>
      </c>
      <c r="P164">
        <v>0.32</v>
      </c>
      <c r="Q164">
        <v>5.13</v>
      </c>
      <c r="R164">
        <v>13.01</v>
      </c>
      <c r="S164">
        <v>19.059999999999999</v>
      </c>
      <c r="U164">
        <f>SQRT(POWER(S164-L164,2)+POWER(Q164-L164,2))</f>
        <v>11.984252500677711</v>
      </c>
      <c r="V164">
        <v>42</v>
      </c>
      <c r="W164">
        <v>73</v>
      </c>
      <c r="X164">
        <f t="shared" si="16"/>
        <v>13.93</v>
      </c>
      <c r="Y164">
        <f>P164/O164</f>
        <v>0.79012345679012341</v>
      </c>
    </row>
    <row r="165" spans="1:25" x14ac:dyDescent="0.25">
      <c r="A165" t="s">
        <v>12</v>
      </c>
      <c r="B165">
        <v>72</v>
      </c>
      <c r="C165">
        <v>26.62</v>
      </c>
      <c r="D165">
        <v>8.6999999999999993</v>
      </c>
      <c r="E165">
        <v>23.5</v>
      </c>
      <c r="F165">
        <v>14.8</v>
      </c>
      <c r="G165">
        <v>22.5</v>
      </c>
      <c r="H165">
        <v>15.2</v>
      </c>
      <c r="I165">
        <v>16</v>
      </c>
      <c r="J165">
        <v>15.1</v>
      </c>
      <c r="K165">
        <f t="shared" si="14"/>
        <v>4.6693092615066556</v>
      </c>
      <c r="L165">
        <f t="shared" si="15"/>
        <v>12.992000000000003</v>
      </c>
      <c r="M165">
        <v>11.097</v>
      </c>
      <c r="N165">
        <v>9.8000000000000007</v>
      </c>
      <c r="O165">
        <v>0.93</v>
      </c>
      <c r="P165">
        <v>0.44</v>
      </c>
      <c r="Q165">
        <v>10.199999999999999</v>
      </c>
      <c r="R165">
        <v>16.78</v>
      </c>
      <c r="S165">
        <v>23.43</v>
      </c>
      <c r="T165">
        <v>22.29</v>
      </c>
      <c r="U165">
        <f>SQRT(POWER(S165-L165,2)+POWER(Q165-L165,2))</f>
        <v>10.804957565858366</v>
      </c>
      <c r="V165">
        <v>28</v>
      </c>
      <c r="W165">
        <v>101</v>
      </c>
      <c r="X165">
        <f t="shared" si="16"/>
        <v>13.23</v>
      </c>
      <c r="Y165">
        <f>P165/O165</f>
        <v>0.47311827956989244</v>
      </c>
    </row>
    <row r="166" spans="1:25" x14ac:dyDescent="0.25">
      <c r="A166" t="s">
        <v>14</v>
      </c>
      <c r="B166">
        <v>52</v>
      </c>
      <c r="C166">
        <v>23.05</v>
      </c>
      <c r="D166">
        <v>9.8000000000000007</v>
      </c>
      <c r="E166">
        <v>20.100000000000001</v>
      </c>
      <c r="F166">
        <v>11.2</v>
      </c>
      <c r="G166">
        <v>8.8000000000000007</v>
      </c>
      <c r="H166">
        <v>2.9</v>
      </c>
      <c r="I166">
        <v>15.2</v>
      </c>
      <c r="J166">
        <v>15.2</v>
      </c>
      <c r="K166">
        <f t="shared" si="14"/>
        <v>5.1343183081881394</v>
      </c>
      <c r="L166">
        <f t="shared" si="15"/>
        <v>14.900000000000002</v>
      </c>
      <c r="M166">
        <v>10.129</v>
      </c>
      <c r="N166">
        <v>11</v>
      </c>
      <c r="O166">
        <v>0.98399999999999999</v>
      </c>
      <c r="P166">
        <v>0.45</v>
      </c>
      <c r="Q166">
        <v>10.1</v>
      </c>
      <c r="R166">
        <v>15.45</v>
      </c>
      <c r="S166">
        <v>17.23</v>
      </c>
      <c r="T166">
        <v>12.58</v>
      </c>
      <c r="U166">
        <f>SQRT(POWER(S166-L166,2)+POWER(Q166-L166,2))</f>
        <v>5.3356255490804463</v>
      </c>
      <c r="V166">
        <v>19</v>
      </c>
      <c r="W166">
        <v>64</v>
      </c>
      <c r="X166">
        <f t="shared" si="16"/>
        <v>7.1300000000000008</v>
      </c>
      <c r="Y166">
        <f>P166/O166</f>
        <v>0.45731707317073172</v>
      </c>
    </row>
    <row r="167" spans="1:25" x14ac:dyDescent="0.25">
      <c r="A167" t="s">
        <v>12</v>
      </c>
      <c r="B167">
        <v>72</v>
      </c>
      <c r="C167">
        <v>26.62</v>
      </c>
      <c r="D167">
        <v>8.6999999999999993</v>
      </c>
      <c r="E167">
        <v>23.5</v>
      </c>
      <c r="F167">
        <v>14.8</v>
      </c>
      <c r="G167">
        <v>22.5</v>
      </c>
      <c r="H167">
        <v>15.2</v>
      </c>
      <c r="I167">
        <v>9.4</v>
      </c>
      <c r="J167">
        <v>15.1</v>
      </c>
      <c r="K167">
        <f t="shared" si="14"/>
        <v>5.3065996645686404</v>
      </c>
      <c r="L167">
        <f t="shared" si="15"/>
        <v>12.992000000000003</v>
      </c>
      <c r="M167">
        <v>11.097</v>
      </c>
      <c r="N167">
        <v>9.8000000000000007</v>
      </c>
      <c r="O167" s="2">
        <v>0.93</v>
      </c>
      <c r="P167">
        <v>0.44</v>
      </c>
      <c r="Q167">
        <v>10.199999999999999</v>
      </c>
      <c r="R167">
        <v>16.78</v>
      </c>
      <c r="S167">
        <v>23.43</v>
      </c>
      <c r="T167">
        <v>22.29</v>
      </c>
      <c r="U167">
        <f>SQRT(POWER(S167-L167,2)+POWER(Q167-L167,2))</f>
        <v>10.804957565858366</v>
      </c>
      <c r="V167">
        <v>28</v>
      </c>
      <c r="W167">
        <v>95</v>
      </c>
      <c r="X167">
        <f t="shared" si="16"/>
        <v>13.23</v>
      </c>
      <c r="Y167">
        <f>P167/O167</f>
        <v>0.47311827956989244</v>
      </c>
    </row>
    <row r="168" spans="1:25" x14ac:dyDescent="0.25">
      <c r="A168" t="s">
        <v>14</v>
      </c>
      <c r="B168">
        <v>58</v>
      </c>
      <c r="C168">
        <v>17.78</v>
      </c>
      <c r="D168">
        <v>5.8</v>
      </c>
      <c r="E168">
        <v>20.7</v>
      </c>
      <c r="F168">
        <v>14.9</v>
      </c>
      <c r="G168">
        <v>14.7</v>
      </c>
      <c r="H168">
        <v>4.5999999999999996</v>
      </c>
      <c r="I168">
        <v>7.5</v>
      </c>
      <c r="J168">
        <v>7.4</v>
      </c>
      <c r="K168">
        <f t="shared" si="14"/>
        <v>5.5538918143689413</v>
      </c>
      <c r="L168">
        <f t="shared" si="15"/>
        <v>11.084</v>
      </c>
      <c r="M168">
        <v>8.31</v>
      </c>
      <c r="N168">
        <v>8.6</v>
      </c>
      <c r="O168">
        <v>0.68200000000000005</v>
      </c>
      <c r="P168">
        <v>0.44</v>
      </c>
      <c r="Q168">
        <v>5.25</v>
      </c>
      <c r="R168">
        <v>10.78</v>
      </c>
      <c r="S168">
        <v>19.87</v>
      </c>
      <c r="T168">
        <v>24.79</v>
      </c>
      <c r="U168">
        <f>SQRT(POWER(S168-L168,2)+POWER(Q168-L168,2))</f>
        <v>10.546532700371246</v>
      </c>
      <c r="V168">
        <v>20</v>
      </c>
      <c r="W168">
        <v>80</v>
      </c>
      <c r="X168">
        <f t="shared" si="16"/>
        <v>14.620000000000001</v>
      </c>
      <c r="Y168">
        <f>P168/O168</f>
        <v>0.64516129032258063</v>
      </c>
    </row>
    <row r="169" spans="1:25" x14ac:dyDescent="0.25">
      <c r="A169" t="s">
        <v>12</v>
      </c>
      <c r="B169">
        <v>78</v>
      </c>
      <c r="C169">
        <v>24.9</v>
      </c>
      <c r="D169">
        <v>5.6</v>
      </c>
      <c r="E169">
        <v>5.9</v>
      </c>
      <c r="F169">
        <v>18.8</v>
      </c>
      <c r="G169">
        <v>20.2</v>
      </c>
      <c r="H169">
        <v>14.7</v>
      </c>
      <c r="I169">
        <v>17.7</v>
      </c>
      <c r="J169">
        <v>9.4</v>
      </c>
      <c r="K169">
        <f t="shared" si="14"/>
        <v>5.7114993206509146</v>
      </c>
      <c r="L169">
        <f t="shared" si="15"/>
        <v>10.607000000000001</v>
      </c>
      <c r="M169">
        <v>12.706</v>
      </c>
      <c r="N169">
        <v>8.3000000000000007</v>
      </c>
      <c r="O169">
        <v>0.85699999999999998</v>
      </c>
      <c r="P169">
        <v>0.3</v>
      </c>
      <c r="Q169">
        <v>5.1100000000000003</v>
      </c>
      <c r="R169">
        <v>15.3</v>
      </c>
      <c r="S169">
        <v>17.329999999999998</v>
      </c>
      <c r="U169">
        <f>SQRT(POWER(S169-L169,2)+POWER(Q169-L169,2))</f>
        <v>8.684223511633034</v>
      </c>
      <c r="V169">
        <v>15</v>
      </c>
      <c r="W169">
        <v>295</v>
      </c>
      <c r="X169">
        <f t="shared" si="16"/>
        <v>12.219999999999999</v>
      </c>
      <c r="Y169">
        <f>P169/O169</f>
        <v>0.3500583430571762</v>
      </c>
    </row>
    <row r="170" spans="1:25" x14ac:dyDescent="0.25">
      <c r="A170" t="s">
        <v>14</v>
      </c>
      <c r="B170">
        <v>66</v>
      </c>
      <c r="C170">
        <v>24</v>
      </c>
      <c r="D170">
        <v>11.8</v>
      </c>
      <c r="E170">
        <v>17.8</v>
      </c>
      <c r="F170" t="s">
        <v>9</v>
      </c>
      <c r="G170">
        <v>8.8000000000000007</v>
      </c>
      <c r="H170">
        <v>12.2</v>
      </c>
      <c r="I170">
        <v>15.4</v>
      </c>
      <c r="J170">
        <v>19.3</v>
      </c>
      <c r="K170">
        <f>STDEVPA(D170:J170)</f>
        <v>6.0067648938339433</v>
      </c>
      <c r="L170">
        <f t="shared" si="15"/>
        <v>14.582000000000001</v>
      </c>
      <c r="M170">
        <v>7.718</v>
      </c>
      <c r="N170">
        <v>10.8</v>
      </c>
      <c r="O170">
        <v>0.73</v>
      </c>
      <c r="Q170">
        <v>2.2200000000000002</v>
      </c>
      <c r="R170">
        <v>11.48</v>
      </c>
      <c r="S170">
        <v>15.38</v>
      </c>
      <c r="U170">
        <f>SQRT(POWER(S170-L170,2)+POWER(Q170-L170,2))</f>
        <v>12.38772973550844</v>
      </c>
      <c r="V170">
        <v>28</v>
      </c>
      <c r="W170">
        <v>108</v>
      </c>
      <c r="X170">
        <f t="shared" si="16"/>
        <v>13.16</v>
      </c>
    </row>
    <row r="171" spans="1:25" x14ac:dyDescent="0.25">
      <c r="A171" t="s">
        <v>14</v>
      </c>
      <c r="B171">
        <v>50</v>
      </c>
      <c r="C171">
        <v>20.7</v>
      </c>
      <c r="D171">
        <v>18.100000000000001</v>
      </c>
      <c r="E171">
        <v>23.3</v>
      </c>
      <c r="F171">
        <v>12.1</v>
      </c>
      <c r="G171">
        <v>12</v>
      </c>
      <c r="H171">
        <v>9.6999999999999993</v>
      </c>
      <c r="I171">
        <v>4.0999999999999996</v>
      </c>
      <c r="J171">
        <v>3.6</v>
      </c>
      <c r="K171">
        <f>STDEVP(D171:J171)</f>
        <v>6.5791569461785109</v>
      </c>
      <c r="L171">
        <f t="shared" si="15"/>
        <v>10.130000000000001</v>
      </c>
      <c r="M171">
        <v>11.365</v>
      </c>
      <c r="N171">
        <v>8</v>
      </c>
      <c r="O171">
        <v>0.73</v>
      </c>
      <c r="P171">
        <v>0.28999999999999998</v>
      </c>
      <c r="Q171">
        <v>6.09</v>
      </c>
      <c r="R171">
        <v>19.329999999999998</v>
      </c>
      <c r="S171">
        <v>23.38</v>
      </c>
      <c r="T171">
        <v>18.850000000000001</v>
      </c>
      <c r="U171">
        <f>SQRT(POWER(S171-L171,2)+POWER(Q171-L171,2))</f>
        <v>13.852223648208975</v>
      </c>
      <c r="V171">
        <v>15</v>
      </c>
      <c r="W171">
        <v>58</v>
      </c>
      <c r="X171">
        <f t="shared" si="16"/>
        <v>17.29</v>
      </c>
      <c r="Y171">
        <f>P171/O171</f>
        <v>0.39726027397260272</v>
      </c>
    </row>
  </sheetData>
  <sortState xmlns:xlrd2="http://schemas.microsoft.com/office/spreadsheetml/2017/richdata2" ref="A2:AE174">
    <sortCondition ref="K2"/>
  </sortState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呆毛的 小仙女</cp:lastModifiedBy>
  <dcterms:created xsi:type="dcterms:W3CDTF">2022-05-16T11:13:00Z</dcterms:created>
  <dcterms:modified xsi:type="dcterms:W3CDTF">2023-01-01T15:14:22Z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7F2FB61B882E42A2A2D4075B5659FDFF</vt:lpwstr>
  </property>
  <property fmtid="{D5CDD505-2E9C-101B-9397-08002B2CF9AE}" pid="3" name="KSOProductBuildVer">
    <vt:lpwstr>2052-11.1.0.12763</vt:lpwstr>
  </property>
</Properties>
</file>