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肺功能 (定值) (统计) (秩和检验)" sheetId="4" r:id="rId1"/>
    <sheet name="心脏彩超 (秩和检验)" sheetId="3" r:id="rId2"/>
    <sheet name="一般资料 (定值) (统计)" sheetId="2" r:id="rId3"/>
  </sheets>
  <externalReferences>
    <externalReference r:id="rId4"/>
  </externalReferences>
  <definedNames>
    <definedName name="_xlnm.Print_Titles" localSheetId="2">'一般资料 (定值) (统计)'!$A$1:$IU$1</definedName>
    <definedName name="_xlnm.Print_Titles" localSheetId="1">#REF!</definedName>
  </definedNames>
  <calcPr calcId="144525"/>
</workbook>
</file>

<file path=xl/sharedStrings.xml><?xml version="1.0" encoding="utf-8"?>
<sst xmlns="http://schemas.openxmlformats.org/spreadsheetml/2006/main" count="170" uniqueCount="100">
  <si>
    <t>限制性通气功能参数</t>
  </si>
  <si>
    <t>阻塞性通气功能参数</t>
  </si>
  <si>
    <t>通气功能严重程度参数</t>
  </si>
  <si>
    <t>小气道功能参数</t>
  </si>
  <si>
    <t>换气功能</t>
  </si>
  <si>
    <t>用力肺活量（FVC）实测值</t>
  </si>
  <si>
    <r>
      <t>FVC</t>
    </r>
    <r>
      <rPr>
        <sz val="9"/>
        <color theme="1"/>
        <rFont val="宋体-简"/>
        <family val="1"/>
        <charset val="0"/>
      </rPr>
      <t>实测值</t>
    </r>
    <r>
      <rPr>
        <sz val="9"/>
        <color theme="1"/>
        <rFont val="Times New Roman"/>
        <family val="1"/>
        <charset val="0"/>
      </rPr>
      <t>/</t>
    </r>
    <r>
      <rPr>
        <sz val="9"/>
        <color theme="1"/>
        <rFont val="宋体-简"/>
        <family val="1"/>
        <charset val="0"/>
      </rPr>
      <t>预计值</t>
    </r>
  </si>
  <si>
    <t>最大肺活量（VCmax）实测值</t>
  </si>
  <si>
    <r>
      <t>Vcmax</t>
    </r>
    <r>
      <rPr>
        <sz val="9"/>
        <color theme="1"/>
        <rFont val="宋体-简"/>
        <family val="1"/>
        <charset val="0"/>
      </rPr>
      <t>实测值</t>
    </r>
    <r>
      <rPr>
        <sz val="9"/>
        <color theme="1"/>
        <rFont val="Times New Roman"/>
        <family val="1"/>
        <charset val="0"/>
      </rPr>
      <t>/</t>
    </r>
    <r>
      <rPr>
        <sz val="9"/>
        <color theme="1"/>
        <rFont val="宋体-简"/>
        <family val="1"/>
        <charset val="0"/>
      </rPr>
      <t>预计值</t>
    </r>
  </si>
  <si>
    <t>肺总量（TLC）实测值</t>
  </si>
  <si>
    <r>
      <t>TLC</t>
    </r>
    <r>
      <rPr>
        <sz val="9"/>
        <color theme="1"/>
        <rFont val="宋体-简"/>
        <family val="1"/>
        <charset val="0"/>
      </rPr>
      <t>实测值</t>
    </r>
    <r>
      <rPr>
        <sz val="9"/>
        <color theme="1"/>
        <rFont val="Times New Roman"/>
        <family val="1"/>
        <charset val="0"/>
      </rPr>
      <t>/</t>
    </r>
    <r>
      <rPr>
        <sz val="9"/>
        <color theme="1"/>
        <rFont val="宋体-简"/>
        <family val="1"/>
        <charset val="0"/>
      </rPr>
      <t>预计值</t>
    </r>
  </si>
  <si>
    <r>
      <t>FEV1/FVC</t>
    </r>
    <r>
      <rPr>
        <sz val="9"/>
        <color theme="1"/>
        <rFont val="宋体-简"/>
        <family val="1"/>
        <charset val="0"/>
      </rPr>
      <t>实测值</t>
    </r>
  </si>
  <si>
    <r>
      <t>FEV1/FVC</t>
    </r>
    <r>
      <rPr>
        <sz val="9"/>
        <color theme="1"/>
        <rFont val="宋体-简"/>
        <family val="1"/>
        <charset val="0"/>
      </rPr>
      <t>实测值</t>
    </r>
    <r>
      <rPr>
        <sz val="9"/>
        <color theme="1"/>
        <rFont val="Times New Roman"/>
        <family val="1"/>
        <charset val="0"/>
      </rPr>
      <t>/</t>
    </r>
    <r>
      <rPr>
        <sz val="9"/>
        <color theme="1"/>
        <rFont val="宋体-简"/>
        <family val="1"/>
        <charset val="0"/>
      </rPr>
      <t>预计值</t>
    </r>
  </si>
  <si>
    <r>
      <t>FEV1</t>
    </r>
    <r>
      <rPr>
        <sz val="9"/>
        <color theme="1"/>
        <rFont val="宋体"/>
        <charset val="134"/>
      </rPr>
      <t>实测值</t>
    </r>
  </si>
  <si>
    <r>
      <t>FEV1</t>
    </r>
    <r>
      <rPr>
        <sz val="9"/>
        <color theme="1"/>
        <rFont val="宋体-简"/>
        <family val="1"/>
        <charset val="0"/>
      </rPr>
      <t>实测值</t>
    </r>
    <r>
      <rPr>
        <sz val="9"/>
        <color theme="1"/>
        <rFont val="Times New Roman"/>
        <family val="1"/>
        <charset val="0"/>
      </rPr>
      <t>/</t>
    </r>
    <r>
      <rPr>
        <sz val="9"/>
        <color theme="1"/>
        <rFont val="宋体-简"/>
        <family val="1"/>
        <charset val="0"/>
      </rPr>
      <t>预计值</t>
    </r>
  </si>
  <si>
    <r>
      <t>MEF75</t>
    </r>
    <r>
      <rPr>
        <sz val="9"/>
        <color theme="1"/>
        <rFont val="宋体-简"/>
        <family val="1"/>
        <charset val="0"/>
      </rPr>
      <t>实测值</t>
    </r>
  </si>
  <si>
    <r>
      <t>MEF75</t>
    </r>
    <r>
      <rPr>
        <sz val="9"/>
        <color theme="1"/>
        <rFont val="宋体-简"/>
        <family val="1"/>
        <charset val="0"/>
      </rPr>
      <t>实测值</t>
    </r>
    <r>
      <rPr>
        <sz val="9"/>
        <color theme="1"/>
        <rFont val="Times New Roman"/>
        <family val="1"/>
        <charset val="0"/>
      </rPr>
      <t>/</t>
    </r>
    <r>
      <rPr>
        <sz val="9"/>
        <color theme="1"/>
        <rFont val="宋体-简"/>
        <family val="1"/>
        <charset val="0"/>
      </rPr>
      <t>预计值</t>
    </r>
  </si>
  <si>
    <r>
      <t>MEF50</t>
    </r>
    <r>
      <rPr>
        <sz val="9"/>
        <color theme="1"/>
        <rFont val="宋体-简"/>
        <family val="1"/>
        <charset val="0"/>
      </rPr>
      <t>实测值</t>
    </r>
  </si>
  <si>
    <r>
      <t>MEF50</t>
    </r>
    <r>
      <rPr>
        <sz val="9"/>
        <color theme="1"/>
        <rFont val="宋体-简"/>
        <family val="1"/>
        <charset val="0"/>
      </rPr>
      <t>实测值</t>
    </r>
    <r>
      <rPr>
        <sz val="9"/>
        <color theme="1"/>
        <rFont val="Times New Roman"/>
        <family val="1"/>
        <charset val="0"/>
      </rPr>
      <t>/</t>
    </r>
    <r>
      <rPr>
        <sz val="9"/>
        <color theme="1"/>
        <rFont val="宋体-简"/>
        <family val="1"/>
        <charset val="0"/>
      </rPr>
      <t>预计值</t>
    </r>
  </si>
  <si>
    <r>
      <t>MEF25</t>
    </r>
    <r>
      <rPr>
        <sz val="9"/>
        <color theme="1"/>
        <rFont val="宋体-简"/>
        <family val="1"/>
        <charset val="0"/>
      </rPr>
      <t>实测值</t>
    </r>
  </si>
  <si>
    <r>
      <t>MEF25</t>
    </r>
    <r>
      <rPr>
        <sz val="9"/>
        <color theme="1"/>
        <rFont val="宋体-简"/>
        <family val="1"/>
        <charset val="0"/>
      </rPr>
      <t>实测值</t>
    </r>
    <r>
      <rPr>
        <sz val="9"/>
        <color theme="1"/>
        <rFont val="Times New Roman"/>
        <family val="1"/>
        <charset val="0"/>
      </rPr>
      <t>/</t>
    </r>
    <r>
      <rPr>
        <sz val="9"/>
        <color theme="1"/>
        <rFont val="宋体-简"/>
        <family val="1"/>
        <charset val="0"/>
      </rPr>
      <t>预计值</t>
    </r>
  </si>
  <si>
    <r>
      <t>DLCO</t>
    </r>
    <r>
      <rPr>
        <sz val="9"/>
        <color theme="1"/>
        <rFont val="宋体"/>
        <charset val="134"/>
      </rPr>
      <t>实测值</t>
    </r>
  </si>
  <si>
    <r>
      <t>DLCO</t>
    </r>
    <r>
      <rPr>
        <sz val="9"/>
        <color theme="1"/>
        <rFont val="宋体-简"/>
        <family val="1"/>
        <charset val="0"/>
      </rPr>
      <t>实测值</t>
    </r>
    <r>
      <rPr>
        <sz val="9"/>
        <color theme="1"/>
        <rFont val="Times New Roman"/>
        <family val="1"/>
        <charset val="0"/>
      </rPr>
      <t>/</t>
    </r>
    <r>
      <rPr>
        <sz val="9"/>
        <color theme="1"/>
        <rFont val="宋体-简"/>
        <family val="1"/>
        <charset val="0"/>
      </rPr>
      <t>预计值</t>
    </r>
  </si>
  <si>
    <t>年龄（岁）</t>
  </si>
  <si>
    <t>全脊柱后凸角（°）</t>
  </si>
  <si>
    <t>平均数</t>
  </si>
  <si>
    <t>标准差</t>
  </si>
  <si>
    <t>T</t>
  </si>
  <si>
    <t>年龄</t>
  </si>
  <si>
    <t>r</t>
  </si>
  <si>
    <t>p</t>
  </si>
  <si>
    <t>全脊柱后凸角</t>
  </si>
  <si>
    <t>姓名</t>
  </si>
  <si>
    <r>
      <t>左房内径（</t>
    </r>
    <r>
      <rPr>
        <sz val="9"/>
        <color theme="1"/>
        <rFont val="Times New Roman"/>
        <family val="1"/>
        <charset val="0"/>
      </rPr>
      <t>LAD</t>
    </r>
    <r>
      <rPr>
        <sz val="9"/>
        <color theme="1"/>
        <rFont val="宋体-简"/>
        <family val="1"/>
        <charset val="0"/>
      </rPr>
      <t>）</t>
    </r>
  </si>
  <si>
    <r>
      <t>舒张末期左室内径（</t>
    </r>
    <r>
      <rPr>
        <sz val="9"/>
        <color theme="1"/>
        <rFont val="Times New Roman"/>
        <family val="1"/>
        <charset val="0"/>
      </rPr>
      <t>LVDD</t>
    </r>
    <r>
      <rPr>
        <sz val="9"/>
        <color theme="1"/>
        <rFont val="宋体-简"/>
        <family val="1"/>
        <charset val="0"/>
      </rPr>
      <t>）</t>
    </r>
  </si>
  <si>
    <r>
      <t>收缩末期左室内径（</t>
    </r>
    <r>
      <rPr>
        <sz val="9"/>
        <color theme="1"/>
        <rFont val="Times New Roman"/>
        <family val="1"/>
        <charset val="0"/>
      </rPr>
      <t>LVSD</t>
    </r>
    <r>
      <rPr>
        <sz val="9"/>
        <color theme="1"/>
        <rFont val="宋体-简"/>
        <family val="1"/>
        <charset val="0"/>
      </rPr>
      <t>）</t>
    </r>
  </si>
  <si>
    <r>
      <t>右房内径（</t>
    </r>
    <r>
      <rPr>
        <sz val="9"/>
        <color theme="1"/>
        <rFont val="Times New Roman"/>
        <family val="1"/>
        <charset val="0"/>
      </rPr>
      <t>RAD</t>
    </r>
    <r>
      <rPr>
        <sz val="9"/>
        <color theme="1"/>
        <rFont val="宋体-简"/>
        <family val="1"/>
        <charset val="0"/>
      </rPr>
      <t>）</t>
    </r>
  </si>
  <si>
    <r>
      <t>右室内径（</t>
    </r>
    <r>
      <rPr>
        <sz val="9"/>
        <color theme="1"/>
        <rFont val="Times New Roman"/>
        <family val="1"/>
        <charset val="0"/>
      </rPr>
      <t>RVD</t>
    </r>
    <r>
      <rPr>
        <sz val="9"/>
        <color theme="1"/>
        <rFont val="宋体-简"/>
        <family val="1"/>
        <charset val="0"/>
      </rPr>
      <t>）</t>
    </r>
  </si>
  <si>
    <r>
      <t>主动脉内径（</t>
    </r>
    <r>
      <rPr>
        <sz val="9"/>
        <color theme="1"/>
        <rFont val="Times New Roman"/>
        <family val="1"/>
        <charset val="0"/>
      </rPr>
      <t>AO</t>
    </r>
    <r>
      <rPr>
        <sz val="9"/>
        <color theme="1"/>
        <rFont val="宋体-简"/>
        <family val="1"/>
        <charset val="0"/>
      </rPr>
      <t>）</t>
    </r>
  </si>
  <si>
    <r>
      <t>主肺动脉内径（</t>
    </r>
    <r>
      <rPr>
        <sz val="9"/>
        <color theme="1"/>
        <rFont val="Times New Roman"/>
        <family val="1"/>
        <charset val="0"/>
      </rPr>
      <t>MPA</t>
    </r>
    <r>
      <rPr>
        <sz val="9"/>
        <color theme="1"/>
        <rFont val="宋体-简"/>
        <family val="1"/>
        <charset val="0"/>
      </rPr>
      <t>）</t>
    </r>
  </si>
  <si>
    <r>
      <t>室间隔厚度（</t>
    </r>
    <r>
      <rPr>
        <sz val="9"/>
        <color theme="1"/>
        <rFont val="Times New Roman"/>
        <family val="1"/>
        <charset val="0"/>
      </rPr>
      <t>IVS</t>
    </r>
    <r>
      <rPr>
        <sz val="9"/>
        <color theme="1"/>
        <rFont val="宋体-简"/>
        <family val="1"/>
        <charset val="0"/>
      </rPr>
      <t>）</t>
    </r>
  </si>
  <si>
    <r>
      <t>左室后壁厚度（</t>
    </r>
    <r>
      <rPr>
        <sz val="9"/>
        <color theme="1"/>
        <rFont val="Times New Roman"/>
        <family val="1"/>
        <charset val="0"/>
      </rPr>
      <t>LVPW</t>
    </r>
    <r>
      <rPr>
        <sz val="9"/>
        <color theme="1"/>
        <rFont val="宋体-简"/>
        <family val="1"/>
        <charset val="0"/>
      </rPr>
      <t>）</t>
    </r>
  </si>
  <si>
    <r>
      <t>射血分数（</t>
    </r>
    <r>
      <rPr>
        <sz val="9"/>
        <color theme="1"/>
        <rFont val="Times New Roman"/>
        <family val="1"/>
        <charset val="0"/>
      </rPr>
      <t>EF</t>
    </r>
    <r>
      <rPr>
        <sz val="9"/>
        <color theme="1"/>
        <rFont val="宋体-简"/>
        <family val="1"/>
        <charset val="0"/>
      </rPr>
      <t>）</t>
    </r>
    <r>
      <rPr>
        <sz val="9"/>
        <color theme="1"/>
        <rFont val="Times New Roman"/>
        <family val="1"/>
        <charset val="0"/>
      </rPr>
      <t>%</t>
    </r>
  </si>
  <si>
    <r>
      <t>E</t>
    </r>
    <r>
      <rPr>
        <sz val="9"/>
        <color theme="1"/>
        <rFont val="宋体-简"/>
        <family val="1"/>
        <charset val="0"/>
      </rPr>
      <t>峰</t>
    </r>
    <r>
      <rPr>
        <sz val="9"/>
        <color theme="1"/>
        <rFont val="Times New Roman"/>
        <family val="1"/>
        <charset val="0"/>
      </rPr>
      <t>/A</t>
    </r>
    <r>
      <rPr>
        <sz val="9"/>
        <color theme="1"/>
        <rFont val="宋体-简"/>
        <family val="1"/>
        <charset val="0"/>
      </rPr>
      <t>峰比值</t>
    </r>
  </si>
  <si>
    <r>
      <t>e</t>
    </r>
    <r>
      <rPr>
        <sz val="9"/>
        <color theme="1"/>
        <rFont val="宋体-简"/>
        <family val="1"/>
        <charset val="0"/>
      </rPr>
      <t>，</t>
    </r>
    <r>
      <rPr>
        <sz val="9"/>
        <color theme="1"/>
        <rFont val="Times New Roman"/>
        <family val="1"/>
        <charset val="0"/>
      </rPr>
      <t>/a</t>
    </r>
    <r>
      <rPr>
        <sz val="9"/>
        <color theme="1"/>
        <rFont val="宋体-简"/>
        <family val="1"/>
        <charset val="0"/>
      </rPr>
      <t>，</t>
    </r>
  </si>
  <si>
    <r>
      <t>E/e</t>
    </r>
    <r>
      <rPr>
        <sz val="9"/>
        <color theme="1"/>
        <rFont val="宋体-简"/>
        <family val="1"/>
        <charset val="0"/>
      </rPr>
      <t>，</t>
    </r>
  </si>
  <si>
    <t>性别</t>
  </si>
  <si>
    <t>住院数（天）</t>
  </si>
  <si>
    <t>身高（cm）</t>
  </si>
  <si>
    <t>体重（Kg）</t>
  </si>
  <si>
    <t>BMI（Kg/m2）</t>
  </si>
  <si>
    <t>臂长（cm）</t>
  </si>
  <si>
    <t>孙威</t>
  </si>
  <si>
    <t>男</t>
  </si>
  <si>
    <t>刘凤英</t>
  </si>
  <si>
    <t>女</t>
  </si>
  <si>
    <t>曲泓钢</t>
  </si>
  <si>
    <t>王永新</t>
  </si>
  <si>
    <t>曹志慧</t>
  </si>
  <si>
    <t>段保权</t>
  </si>
  <si>
    <t>陈霖</t>
  </si>
  <si>
    <t>李昌一</t>
  </si>
  <si>
    <t>肖彦忠</t>
  </si>
  <si>
    <t>熊祖浪</t>
  </si>
  <si>
    <t>谷超钢</t>
  </si>
  <si>
    <t>田大武</t>
  </si>
  <si>
    <t>任雪峰</t>
  </si>
  <si>
    <t>谢佳超</t>
  </si>
  <si>
    <t>葛群莉</t>
  </si>
  <si>
    <t>刘宇坤</t>
  </si>
  <si>
    <t>张鑫</t>
  </si>
  <si>
    <t>王磊</t>
  </si>
  <si>
    <t>马大伟</t>
  </si>
  <si>
    <t>张方庆</t>
  </si>
  <si>
    <t>刘阳</t>
  </si>
  <si>
    <t>沈克林</t>
  </si>
  <si>
    <t>张聪</t>
  </si>
  <si>
    <t>李奇</t>
  </si>
  <si>
    <t>郭慧芳</t>
  </si>
  <si>
    <t>石锦权</t>
  </si>
  <si>
    <t>范利强</t>
  </si>
  <si>
    <t>尹小兵</t>
  </si>
  <si>
    <t>刘永峰</t>
  </si>
  <si>
    <t>谢序亭</t>
  </si>
  <si>
    <t>郑春如</t>
  </si>
  <si>
    <t>龙运灿</t>
  </si>
  <si>
    <t>刘新</t>
  </si>
  <si>
    <t>冯东明</t>
  </si>
  <si>
    <t>苏世才</t>
  </si>
  <si>
    <t>尹琳峰</t>
  </si>
  <si>
    <t>郭东亚</t>
  </si>
  <si>
    <t>王成峰</t>
  </si>
  <si>
    <t>罗福龙</t>
  </si>
  <si>
    <t>李龙</t>
  </si>
  <si>
    <t>雷政锁</t>
  </si>
  <si>
    <t>葛妹香</t>
  </si>
  <si>
    <t>饶保佳</t>
  </si>
  <si>
    <t>俞斌</t>
  </si>
  <si>
    <t>王东东</t>
  </si>
  <si>
    <t>张天财</t>
  </si>
</sst>
</file>

<file path=xl/styles.xml><?xml version="1.0" encoding="utf-8"?>
<styleSheet xmlns="http://schemas.openxmlformats.org/spreadsheetml/2006/main">
  <numFmts count="7">
    <numFmt numFmtId="176" formatCode="0_);\(0\)"/>
    <numFmt numFmtId="177" formatCode="0.000_ "/>
    <numFmt numFmtId="178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60">
    <font>
      <sz val="11"/>
      <color theme="1"/>
      <name val="宋体"/>
      <charset val="134"/>
      <scheme val="minor"/>
    </font>
    <font>
      <sz val="12"/>
      <name val="Arial"/>
      <family val="2"/>
      <charset val="0"/>
    </font>
    <font>
      <sz val="12"/>
      <color rgb="FFC00000"/>
      <name val="Arial"/>
      <family val="2"/>
      <charset val="0"/>
    </font>
    <font>
      <sz val="12"/>
      <color rgb="FFFF0000"/>
      <name val="Arial"/>
      <family val="2"/>
      <charset val="0"/>
    </font>
    <font>
      <sz val="10"/>
      <name val="Arial"/>
      <family val="2"/>
      <charset val="0"/>
    </font>
    <font>
      <sz val="10"/>
      <color rgb="FFC00000"/>
      <name val="Arial"/>
      <family val="2"/>
      <charset val="0"/>
    </font>
    <font>
      <sz val="10"/>
      <color rgb="FFFF0000"/>
      <name val="Arial"/>
      <family val="2"/>
      <charset val="0"/>
    </font>
    <font>
      <sz val="12"/>
      <name val="Tahoma"/>
      <family val="2"/>
      <charset val="134"/>
    </font>
    <font>
      <sz val="12"/>
      <name val="宋体"/>
      <charset val="134"/>
    </font>
    <font>
      <sz val="12"/>
      <color rgb="FFC00000"/>
      <name val="宋体"/>
      <charset val="134"/>
    </font>
    <font>
      <sz val="12"/>
      <color rgb="FFC00000"/>
      <name val="宋体-简"/>
      <charset val="134"/>
    </font>
    <font>
      <sz val="12"/>
      <color rgb="FFC00000"/>
      <name val="Tahoma"/>
      <family val="2"/>
      <charset val="134"/>
    </font>
    <font>
      <sz val="12"/>
      <color indexed="60"/>
      <name val="宋体"/>
      <charset val="134"/>
    </font>
    <font>
      <sz val="12"/>
      <color indexed="60"/>
      <name val="Tahoma"/>
      <family val="2"/>
      <charset val="134"/>
    </font>
    <font>
      <sz val="12"/>
      <color rgb="FFFF0000"/>
      <name val="宋体"/>
      <charset val="134"/>
    </font>
    <font>
      <sz val="12"/>
      <color rgb="FFFF0000"/>
      <name val="Tahoma"/>
      <family val="2"/>
      <charset val="134"/>
    </font>
    <font>
      <sz val="12"/>
      <color rgb="FFFF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Arial"/>
      <family val="2"/>
      <charset val="0"/>
    </font>
    <font>
      <sz val="9"/>
      <color theme="1"/>
      <name val="宋体"/>
      <charset val="134"/>
    </font>
    <font>
      <sz val="9"/>
      <color theme="1"/>
      <name val="宋体-简"/>
      <family val="1"/>
      <charset val="0"/>
    </font>
    <font>
      <sz val="12"/>
      <color theme="1"/>
      <name val="Times New Roman"/>
      <family val="1"/>
      <charset val="0"/>
    </font>
    <font>
      <sz val="12"/>
      <color indexed="60"/>
      <name val="Times New Roman"/>
      <family val="1"/>
      <charset val="0"/>
    </font>
    <font>
      <sz val="12"/>
      <color rgb="FFFF0000"/>
      <name val="Times New Roman"/>
      <family val="1"/>
      <charset val="0"/>
    </font>
    <font>
      <sz val="11"/>
      <name val="宋体"/>
      <charset val="134"/>
    </font>
    <font>
      <sz val="11"/>
      <name val="Arial"/>
      <family val="2"/>
      <charset val="0"/>
    </font>
    <font>
      <sz val="12"/>
      <name val="Times New Roman"/>
      <family val="1"/>
      <charset val="0"/>
    </font>
    <font>
      <sz val="9"/>
      <color theme="1"/>
      <name val="Times New Roman"/>
      <family val="1"/>
      <charset val="0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9"/>
      <color theme="1"/>
      <name val="Arial"/>
      <family val="2"/>
      <charset val="0"/>
    </font>
    <font>
      <sz val="8"/>
      <name val="Arial"/>
      <family val="2"/>
      <charset val="0"/>
    </font>
    <font>
      <sz val="12"/>
      <color rgb="FF7030A0"/>
      <name val="Arial"/>
      <family val="2"/>
      <charset val="0"/>
    </font>
    <font>
      <sz val="9"/>
      <name val="Times New Roman"/>
      <family val="1"/>
      <charset val="0"/>
    </font>
    <font>
      <sz val="9"/>
      <name val="宋体"/>
      <charset val="134"/>
    </font>
    <font>
      <sz val="12"/>
      <color rgb="FF201F35"/>
      <name val="宋体"/>
      <charset val="134"/>
    </font>
    <font>
      <sz val="14"/>
      <name val="Arial"/>
      <family val="2"/>
      <charset val="0"/>
    </font>
    <font>
      <sz val="9"/>
      <color rgb="FFFF0000"/>
      <name val="Times New Roman"/>
      <family val="1"/>
      <charset val="0"/>
    </font>
    <font>
      <sz val="9"/>
      <color rgb="FFFF0000"/>
      <name val="宋体"/>
      <charset val="134"/>
    </font>
    <font>
      <sz val="12"/>
      <color rgb="FF7030A0"/>
      <name val="Times New Roman"/>
      <family val="1"/>
      <charset val="0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4" fillId="26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56" fillId="20" borderId="9" applyNumberFormat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55" fillId="13" borderId="9" applyNumberFormat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52" fillId="0" borderId="8" applyNumberFormat="0" applyFill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58" fillId="23" borderId="10" applyNumberFormat="0" applyAlignment="0" applyProtection="0">
      <alignment vertical="center"/>
    </xf>
    <xf numFmtId="0" fontId="47" fillId="13" borderId="7" applyNumberFormat="0" applyAlignment="0" applyProtection="0">
      <alignment vertical="center"/>
    </xf>
    <xf numFmtId="0" fontId="59" fillId="0" borderId="4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0" borderId="3" applyNumberFormat="0" applyFill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5" fillId="0" borderId="5" applyNumberFormat="0" applyFill="0" applyAlignment="0" applyProtection="0">
      <alignment vertical="center"/>
    </xf>
  </cellStyleXfs>
  <cellXfs count="107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8" fillId="2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178" fontId="11" fillId="0" borderId="1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178" fontId="13" fillId="0" borderId="1" xfId="0" applyNumberFormat="1" applyFont="1" applyFill="1" applyBorder="1" applyAlignment="1" applyProtection="1">
      <alignment horizontal="center" vertical="center" wrapText="1"/>
    </xf>
    <xf numFmtId="49" fontId="14" fillId="0" borderId="1" xfId="0" applyNumberFormat="1" applyFont="1" applyFill="1" applyBorder="1" applyAlignment="1" applyProtection="1">
      <alignment horizontal="center" vertical="center" wrapText="1"/>
    </xf>
    <xf numFmtId="49" fontId="15" fillId="0" borderId="1" xfId="0" applyNumberFormat="1" applyFont="1" applyFill="1" applyBorder="1" applyAlignment="1" applyProtection="1">
      <alignment horizontal="center" vertical="center" wrapText="1"/>
    </xf>
    <xf numFmtId="178" fontId="15" fillId="0" borderId="1" xfId="0" applyNumberFormat="1" applyFont="1" applyFill="1" applyBorder="1" applyAlignment="1" applyProtection="1">
      <alignment horizontal="center" vertical="center" wrapText="1"/>
    </xf>
    <xf numFmtId="178" fontId="3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6" fillId="2" borderId="1" xfId="35" applyNumberFormat="1" applyFont="1" applyFill="1" applyBorder="1" applyAlignment="1" applyProtection="1">
      <alignment horizontal="center" vertical="center" wrapText="1"/>
    </xf>
    <xf numFmtId="49" fontId="17" fillId="2" borderId="1" xfId="23" applyNumberFormat="1" applyFont="1" applyFill="1" applyBorder="1" applyAlignment="1" applyProtection="1">
      <alignment horizontal="center" vertical="center" wrapText="1"/>
    </xf>
    <xf numFmtId="49" fontId="18" fillId="2" borderId="1" xfId="23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 applyProtection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77" fontId="1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 applyProtection="1">
      <alignment horizontal="center" vertical="center" wrapText="1"/>
    </xf>
    <xf numFmtId="49" fontId="21" fillId="0" borderId="1" xfId="0" applyNumberFormat="1" applyFont="1" applyFill="1" applyBorder="1" applyAlignment="1" applyProtection="1">
      <alignment horizontal="center" vertical="center" wrapText="1"/>
    </xf>
    <xf numFmtId="49" fontId="22" fillId="0" borderId="1" xfId="0" applyNumberFormat="1" applyFont="1" applyFill="1" applyBorder="1" applyAlignment="1" applyProtection="1">
      <alignment horizontal="center" vertical="center" wrapText="1"/>
    </xf>
    <xf numFmtId="178" fontId="22" fillId="0" borderId="1" xfId="0" applyNumberFormat="1" applyFont="1" applyFill="1" applyBorder="1" applyAlignment="1" applyProtection="1">
      <alignment horizontal="center" vertical="center" wrapText="1"/>
    </xf>
    <xf numFmtId="178" fontId="23" fillId="0" borderId="1" xfId="0" applyNumberFormat="1" applyFont="1" applyFill="1" applyBorder="1" applyAlignment="1" applyProtection="1">
      <alignment horizontal="center" vertical="center" wrapText="1"/>
    </xf>
    <xf numFmtId="178" fontId="24" fillId="0" borderId="1" xfId="0" applyNumberFormat="1" applyFont="1" applyFill="1" applyBorder="1" applyAlignment="1" applyProtection="1">
      <alignment horizontal="center" vertical="center" wrapText="1"/>
    </xf>
    <xf numFmtId="49" fontId="23" fillId="0" borderId="1" xfId="0" applyNumberFormat="1" applyFont="1" applyFill="1" applyBorder="1" applyAlignment="1" applyProtection="1">
      <alignment horizontal="center" vertical="center" wrapText="1"/>
    </xf>
    <xf numFmtId="178" fontId="3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177" fontId="25" fillId="0" borderId="0" xfId="0" applyNumberFormat="1" applyFont="1" applyFill="1" applyBorder="1" applyAlignment="1">
      <alignment horizontal="center" vertical="center" wrapText="1"/>
    </xf>
    <xf numFmtId="177" fontId="26" fillId="0" borderId="0" xfId="0" applyNumberFormat="1" applyFont="1" applyFill="1" applyBorder="1" applyAlignment="1">
      <alignment horizontal="center" vertical="center" wrapText="1"/>
    </xf>
    <xf numFmtId="0" fontId="21" fillId="0" borderId="1" xfId="35" applyNumberFormat="1" applyFont="1" applyFill="1" applyBorder="1" applyAlignment="1" applyProtection="1">
      <alignment horizontal="center" vertical="center" wrapText="1"/>
    </xf>
    <xf numFmtId="49" fontId="21" fillId="0" borderId="1" xfId="23" applyNumberFormat="1" applyFont="1" applyFill="1" applyBorder="1" applyAlignment="1" applyProtection="1">
      <alignment horizontal="center" vertical="center" wrapText="1"/>
    </xf>
    <xf numFmtId="178" fontId="24" fillId="0" borderId="1" xfId="35" applyNumberFormat="1" applyFont="1" applyFill="1" applyBorder="1" applyAlignment="1" applyProtection="1">
      <alignment horizontal="center" vertical="center" wrapText="1"/>
    </xf>
    <xf numFmtId="178" fontId="24" fillId="0" borderId="1" xfId="23" applyNumberFormat="1" applyFont="1" applyFill="1" applyBorder="1" applyAlignment="1" applyProtection="1">
      <alignment horizontal="center" vertical="center" wrapText="1"/>
    </xf>
    <xf numFmtId="178" fontId="22" fillId="0" borderId="1" xfId="23" applyNumberFormat="1" applyFont="1" applyFill="1" applyBorder="1" applyAlignment="1" applyProtection="1">
      <alignment horizontal="center" vertical="center" wrapText="1"/>
    </xf>
    <xf numFmtId="178" fontId="27" fillId="0" borderId="1" xfId="0" applyNumberFormat="1" applyFont="1" applyFill="1" applyBorder="1" applyAlignment="1">
      <alignment horizontal="center" vertical="center"/>
    </xf>
    <xf numFmtId="178" fontId="24" fillId="0" borderId="1" xfId="0" applyNumberFormat="1" applyFont="1" applyFill="1" applyBorder="1" applyAlignment="1">
      <alignment horizontal="center" vertical="center" wrapText="1"/>
    </xf>
    <xf numFmtId="178" fontId="24" fillId="0" borderId="1" xfId="0" applyNumberFormat="1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 applyProtection="1">
      <alignment horizontal="center" vertical="center" wrapText="1"/>
    </xf>
    <xf numFmtId="49" fontId="29" fillId="0" borderId="1" xfId="0" applyNumberFormat="1" applyFont="1" applyFill="1" applyBorder="1" applyAlignment="1" applyProtection="1">
      <alignment horizontal="center" vertical="center" wrapText="1"/>
    </xf>
    <xf numFmtId="0" fontId="30" fillId="0" borderId="1" xfId="35" applyNumberFormat="1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32" fillId="0" borderId="0" xfId="0" applyFont="1" applyFill="1" applyBorder="1" applyAlignment="1"/>
    <xf numFmtId="178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0" fontId="1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34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49" fontId="36" fillId="0" borderId="1" xfId="0" applyNumberFormat="1" applyFont="1" applyFill="1" applyBorder="1" applyAlignment="1" applyProtection="1">
      <alignment horizontal="center" vertical="center" wrapText="1"/>
    </xf>
    <xf numFmtId="49" fontId="24" fillId="0" borderId="1" xfId="0" applyNumberFormat="1" applyFont="1" applyFill="1" applyBorder="1" applyAlignment="1" applyProtection="1">
      <alignment horizontal="center" vertical="center" wrapText="1"/>
    </xf>
    <xf numFmtId="0" fontId="24" fillId="0" borderId="1" xfId="0" applyNumberFormat="1" applyFont="1" applyFill="1" applyBorder="1" applyAlignment="1" applyProtection="1">
      <alignment horizontal="center" vertical="center" wrapText="1"/>
    </xf>
    <xf numFmtId="178" fontId="24" fillId="0" borderId="2" xfId="0" applyNumberFormat="1" applyFont="1" applyFill="1" applyBorder="1" applyAlignment="1" applyProtection="1">
      <alignment horizontal="center" vertical="center" wrapText="1"/>
    </xf>
    <xf numFmtId="0" fontId="24" fillId="0" borderId="2" xfId="0" applyNumberFormat="1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49" fontId="20" fillId="0" borderId="1" xfId="23" applyNumberFormat="1" applyFont="1" applyFill="1" applyBorder="1" applyAlignment="1" applyProtection="1">
      <alignment horizontal="center" vertical="center" wrapText="1"/>
    </xf>
    <xf numFmtId="49" fontId="28" fillId="0" borderId="1" xfId="23" applyNumberFormat="1" applyFont="1" applyFill="1" applyBorder="1" applyAlignment="1" applyProtection="1">
      <alignment horizontal="center" vertical="center" wrapText="1"/>
    </xf>
    <xf numFmtId="178" fontId="27" fillId="0" borderId="1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/>
    </xf>
    <xf numFmtId="0" fontId="23" fillId="0" borderId="1" xfId="0" applyNumberFormat="1" applyFont="1" applyFill="1" applyBorder="1" applyAlignment="1" applyProtection="1">
      <alignment horizontal="center" vertical="center" wrapText="1"/>
    </xf>
    <xf numFmtId="0" fontId="27" fillId="0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Fill="1" applyBorder="1" applyAlignment="1" applyProtection="1">
      <alignment horizontal="center" vertical="center" wrapText="1"/>
    </xf>
    <xf numFmtId="0" fontId="27" fillId="0" borderId="2" xfId="0" applyNumberFormat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178" fontId="40" fillId="0" borderId="1" xfId="0" applyNumberFormat="1" applyFont="1" applyFill="1" applyBorder="1" applyAlignment="1" applyProtection="1">
      <alignment horizontal="center" vertical="center" wrapText="1"/>
    </xf>
    <xf numFmtId="178" fontId="40" fillId="0" borderId="1" xfId="0" applyNumberFormat="1" applyFont="1" applyFill="1" applyBorder="1" applyAlignment="1">
      <alignment horizontal="center" vertical="center"/>
    </xf>
    <xf numFmtId="49" fontId="40" fillId="0" borderId="1" xfId="0" applyNumberFormat="1" applyFont="1" applyFill="1" applyBorder="1" applyAlignment="1" applyProtection="1">
      <alignment horizontal="center" vertical="center" wrapText="1"/>
    </xf>
    <xf numFmtId="0" fontId="40" fillId="0" borderId="1" xfId="0" applyFont="1" applyFill="1" applyBorder="1" applyAlignment="1">
      <alignment horizontal="center" vertical="center"/>
    </xf>
    <xf numFmtId="176" fontId="24" fillId="0" borderId="1" xfId="0" applyNumberFormat="1" applyFont="1" applyFill="1" applyBorder="1" applyAlignment="1" applyProtection="1">
      <alignment horizontal="center" vertical="center" wrapText="1"/>
    </xf>
    <xf numFmtId="0" fontId="40" fillId="0" borderId="2" xfId="0" applyFont="1" applyFill="1" applyBorder="1" applyAlignment="1">
      <alignment horizontal="center" vertical="center"/>
    </xf>
    <xf numFmtId="176" fontId="24" fillId="0" borderId="2" xfId="0" applyNumberFormat="1" applyFont="1" applyFill="1" applyBorder="1" applyAlignment="1" applyProtection="1">
      <alignment horizontal="center" vertical="center" wrapText="1"/>
    </xf>
    <xf numFmtId="2" fontId="40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4378;&#30452;&#24615;&#33034;&#26609;&#28814;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脊柱后凸"/>
      <sheetName val="脊柱后凸1"/>
      <sheetName val="椎板板"/>
      <sheetName val="全脊柱后凸角"/>
      <sheetName val="休门病"/>
      <sheetName val="颈椎截骨"/>
      <sheetName val="一般资料"/>
      <sheetName val="一般资料 (2)"/>
      <sheetName val="一般资料 (定值)"/>
      <sheetName val="一般资料 (定值) (统计) (3)"/>
      <sheetName val="一般资料 (定值) (统计) (2)"/>
      <sheetName val="一般资料 (4)"/>
      <sheetName val="一般资料 (70-79)"/>
      <sheetName val="心脏彩超"/>
      <sheetName val="心脏彩超 (2)"/>
      <sheetName val="心脏彩超 (定值)"/>
      <sheetName val="心脏彩超 (定值) (统计)"/>
      <sheetName val="心脏彩超 (定值) (统计) (2)"/>
      <sheetName val="心脏彩超 (3)"/>
      <sheetName val="肺功能"/>
      <sheetName val="肺功能 (2)"/>
      <sheetName val="肺功能 (定值)"/>
      <sheetName val="肺功能 (定值) (统计)"/>
      <sheetName val="肺功能 (3)"/>
      <sheetName val="最新筛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7"/>
  <sheetViews>
    <sheetView tabSelected="1" zoomScale="70" zoomScaleNormal="70" zoomScaleSheetLayoutView="60" workbookViewId="0">
      <selection activeCell="Y8" sqref="Y8"/>
    </sheetView>
  </sheetViews>
  <sheetFormatPr defaultColWidth="9.39423076923077" defaultRowHeight="36.75" customHeight="1"/>
  <cols>
    <col min="1" max="1" width="9.39423076923077" style="69"/>
    <col min="2" max="2" width="8.42307692307692" style="70" customWidth="1"/>
    <col min="3" max="3" width="8.75" style="71" customWidth="1"/>
    <col min="4" max="4" width="8.36538461538461" style="72" customWidth="1"/>
    <col min="5" max="5" width="8.92307692307692" style="72" customWidth="1"/>
    <col min="6" max="6" width="8.61538461538461" style="73" customWidth="1"/>
    <col min="7" max="7" width="8.72115384615385" style="72" customWidth="1"/>
    <col min="8" max="8" width="10.4230769230769" style="72" customWidth="1"/>
    <col min="9" max="9" width="10.5" style="74" customWidth="1"/>
    <col min="10" max="10" width="10.5769230769231" style="74" customWidth="1"/>
    <col min="11" max="11" width="9.55769230769231" style="72" customWidth="1"/>
    <col min="12" max="12" width="9.46153846153846" style="72" customWidth="1"/>
    <col min="13" max="13" width="8.36538461538461" style="72" customWidth="1"/>
    <col min="14" max="14" width="8.88461538461539" style="69" customWidth="1"/>
    <col min="15" max="15" width="10.0865384615385" style="72" customWidth="1"/>
    <col min="16" max="16" width="8.30769230769231" style="69" customWidth="1"/>
    <col min="17" max="17" width="8.63461538461539" style="72" customWidth="1"/>
    <col min="18" max="18" width="8.92307692307692" style="72" customWidth="1"/>
    <col min="19" max="19" width="9.17307692307692" style="72" customWidth="1"/>
    <col min="20" max="20" width="10.1538461538462" style="72" customWidth="1"/>
    <col min="21" max="21" width="9.82692307692308" style="3"/>
    <col min="22" max="22" width="13.8365384615385" style="42" customWidth="1"/>
    <col min="23" max="16384" width="9.82692307692308" style="69"/>
  </cols>
  <sheetData>
    <row r="1" ht="28" customHeight="1" spans="2:20">
      <c r="B1" s="75"/>
      <c r="C1" s="76" t="s">
        <v>0</v>
      </c>
      <c r="D1" s="75"/>
      <c r="E1" s="84"/>
      <c r="F1" s="75"/>
      <c r="G1" s="84"/>
      <c r="H1" s="75"/>
      <c r="I1" s="76" t="s">
        <v>1</v>
      </c>
      <c r="J1" s="75"/>
      <c r="K1" s="95" t="s">
        <v>2</v>
      </c>
      <c r="L1" s="75"/>
      <c r="M1" s="76" t="s">
        <v>3</v>
      </c>
      <c r="N1" s="75"/>
      <c r="O1" s="75"/>
      <c r="P1" s="75"/>
      <c r="Q1" s="75"/>
      <c r="R1" s="75"/>
      <c r="S1" s="95" t="s">
        <v>4</v>
      </c>
      <c r="T1" s="75"/>
    </row>
    <row r="2" s="68" customFormat="1" ht="45.75" customHeight="1" spans="2:22">
      <c r="B2" s="43"/>
      <c r="C2" s="43" t="s">
        <v>5</v>
      </c>
      <c r="D2" s="65" t="s">
        <v>6</v>
      </c>
      <c r="E2" s="43" t="s">
        <v>7</v>
      </c>
      <c r="F2" s="65" t="s">
        <v>8</v>
      </c>
      <c r="G2" s="85" t="s">
        <v>9</v>
      </c>
      <c r="H2" s="86" t="s">
        <v>10</v>
      </c>
      <c r="I2" s="86" t="s">
        <v>11</v>
      </c>
      <c r="J2" s="86" t="s">
        <v>12</v>
      </c>
      <c r="K2" s="86" t="s">
        <v>13</v>
      </c>
      <c r="L2" s="65" t="s">
        <v>14</v>
      </c>
      <c r="M2" s="65" t="s">
        <v>15</v>
      </c>
      <c r="N2" s="65" t="s">
        <v>16</v>
      </c>
      <c r="O2" s="65" t="s">
        <v>17</v>
      </c>
      <c r="P2" s="65" t="s">
        <v>18</v>
      </c>
      <c r="Q2" s="65" t="s">
        <v>19</v>
      </c>
      <c r="R2" s="65" t="s">
        <v>20</v>
      </c>
      <c r="S2" s="65" t="s">
        <v>21</v>
      </c>
      <c r="T2" s="65" t="s">
        <v>22</v>
      </c>
      <c r="U2" s="66" t="s">
        <v>23</v>
      </c>
      <c r="V2" s="67" t="s">
        <v>24</v>
      </c>
    </row>
    <row r="3" s="38" customFormat="1" ht="27" customHeight="1" spans="2:22">
      <c r="B3" s="49">
        <v>1</v>
      </c>
      <c r="C3" s="48">
        <v>2.51</v>
      </c>
      <c r="D3" s="48">
        <v>64</v>
      </c>
      <c r="E3" s="48">
        <v>2.41</v>
      </c>
      <c r="F3" s="47">
        <v>59</v>
      </c>
      <c r="G3" s="48">
        <v>5.69</v>
      </c>
      <c r="H3" s="48">
        <v>92</v>
      </c>
      <c r="I3" s="96">
        <v>93.83</v>
      </c>
      <c r="J3" s="96">
        <v>115</v>
      </c>
      <c r="K3" s="48">
        <v>2.35</v>
      </c>
      <c r="L3" s="48">
        <v>71</v>
      </c>
      <c r="M3" s="64">
        <v>4.87</v>
      </c>
      <c r="N3" s="62">
        <v>64</v>
      </c>
      <c r="O3" s="64">
        <v>4.19</v>
      </c>
      <c r="P3" s="62">
        <v>85</v>
      </c>
      <c r="Q3" s="64">
        <v>3.26</v>
      </c>
      <c r="R3" s="64">
        <v>151</v>
      </c>
      <c r="S3" s="64">
        <v>9.53</v>
      </c>
      <c r="T3" s="64">
        <v>93</v>
      </c>
      <c r="U3" s="17">
        <v>32</v>
      </c>
      <c r="V3" s="17">
        <v>80</v>
      </c>
    </row>
    <row r="4" s="38" customFormat="1" ht="27" customHeight="1" spans="2:22">
      <c r="B4" s="49">
        <v>1</v>
      </c>
      <c r="C4" s="48">
        <v>2.75</v>
      </c>
      <c r="D4" s="48">
        <v>122</v>
      </c>
      <c r="E4" s="48">
        <v>2.8</v>
      </c>
      <c r="F4" s="47">
        <v>122</v>
      </c>
      <c r="G4" s="48">
        <v>3.6</v>
      </c>
      <c r="H4" s="48">
        <v>81</v>
      </c>
      <c r="I4" s="96">
        <v>76.56</v>
      </c>
      <c r="J4" s="96">
        <v>96</v>
      </c>
      <c r="K4" s="48">
        <v>2.1</v>
      </c>
      <c r="L4" s="48">
        <v>110</v>
      </c>
      <c r="M4" s="64">
        <v>4.9</v>
      </c>
      <c r="N4" s="62">
        <v>93</v>
      </c>
      <c r="O4" s="64">
        <v>2.55</v>
      </c>
      <c r="P4" s="62">
        <v>70</v>
      </c>
      <c r="Q4" s="64">
        <v>1.53</v>
      </c>
      <c r="R4" s="64">
        <v>70</v>
      </c>
      <c r="S4" s="64">
        <v>4.71</v>
      </c>
      <c r="T4" s="64">
        <v>65</v>
      </c>
      <c r="U4" s="20">
        <v>48</v>
      </c>
      <c r="V4" s="20">
        <v>81</v>
      </c>
    </row>
    <row r="5" s="38" customFormat="1" ht="27" customHeight="1" spans="2:22">
      <c r="B5" s="49">
        <v>1</v>
      </c>
      <c r="C5" s="48">
        <v>3.81</v>
      </c>
      <c r="D5" s="48">
        <v>99</v>
      </c>
      <c r="E5" s="48">
        <v>3.74</v>
      </c>
      <c r="F5" s="47">
        <v>93</v>
      </c>
      <c r="G5" s="48">
        <v>4.34</v>
      </c>
      <c r="H5" s="48">
        <v>73</v>
      </c>
      <c r="I5" s="96">
        <v>78.77</v>
      </c>
      <c r="J5" s="96">
        <v>96</v>
      </c>
      <c r="K5" s="48">
        <v>3</v>
      </c>
      <c r="L5" s="48">
        <v>91</v>
      </c>
      <c r="M5" s="64">
        <v>5.85</v>
      </c>
      <c r="N5" s="62">
        <v>77</v>
      </c>
      <c r="O5" s="64">
        <v>3.44</v>
      </c>
      <c r="P5" s="62">
        <v>69</v>
      </c>
      <c r="Q5" s="64">
        <v>1.17</v>
      </c>
      <c r="R5" s="64">
        <v>90</v>
      </c>
      <c r="S5" s="64">
        <v>8.41</v>
      </c>
      <c r="T5" s="64">
        <v>82</v>
      </c>
      <c r="U5" s="17">
        <v>28</v>
      </c>
      <c r="V5" s="17">
        <v>81</v>
      </c>
    </row>
    <row r="6" s="38" customFormat="1" ht="27" customHeight="1" spans="2:22">
      <c r="B6" s="49">
        <v>1</v>
      </c>
      <c r="C6" s="48">
        <v>4.13</v>
      </c>
      <c r="D6" s="48">
        <v>105</v>
      </c>
      <c r="E6" s="48">
        <v>4.18</v>
      </c>
      <c r="F6" s="47">
        <v>102</v>
      </c>
      <c r="G6" s="48">
        <v>8.97</v>
      </c>
      <c r="H6" s="48">
        <v>145</v>
      </c>
      <c r="I6" s="96">
        <v>94.39</v>
      </c>
      <c r="J6" s="96">
        <v>116</v>
      </c>
      <c r="K6" s="48">
        <v>3.9</v>
      </c>
      <c r="L6" s="48">
        <v>117</v>
      </c>
      <c r="M6" s="64">
        <v>7.23</v>
      </c>
      <c r="N6" s="62">
        <v>94</v>
      </c>
      <c r="O6" s="64">
        <v>4.91</v>
      </c>
      <c r="P6" s="62">
        <v>99</v>
      </c>
      <c r="Q6" s="64">
        <v>2.78</v>
      </c>
      <c r="R6" s="64">
        <v>127</v>
      </c>
      <c r="S6" s="64">
        <v>11.45</v>
      </c>
      <c r="T6" s="64">
        <v>110</v>
      </c>
      <c r="U6" s="17">
        <v>31</v>
      </c>
      <c r="V6" s="17">
        <v>81</v>
      </c>
    </row>
    <row r="7" s="38" customFormat="1" ht="27" customHeight="1" spans="2:22">
      <c r="B7" s="49">
        <v>1</v>
      </c>
      <c r="C7" s="48">
        <v>3.52</v>
      </c>
      <c r="D7" s="48">
        <v>90</v>
      </c>
      <c r="E7" s="48">
        <v>3.54</v>
      </c>
      <c r="F7" s="87">
        <v>87</v>
      </c>
      <c r="G7" s="64">
        <v>4.51</v>
      </c>
      <c r="H7" s="64">
        <v>70</v>
      </c>
      <c r="I7" s="97">
        <v>91.54</v>
      </c>
      <c r="J7" s="97">
        <v>114</v>
      </c>
      <c r="K7" s="64">
        <v>3.22</v>
      </c>
      <c r="L7" s="48">
        <v>98</v>
      </c>
      <c r="M7" s="64">
        <v>5.74</v>
      </c>
      <c r="N7" s="62">
        <v>75</v>
      </c>
      <c r="O7" s="64">
        <v>4.42</v>
      </c>
      <c r="P7" s="62">
        <v>91</v>
      </c>
      <c r="Q7" s="64">
        <v>2.55</v>
      </c>
      <c r="R7" s="64">
        <v>123</v>
      </c>
      <c r="S7" s="64">
        <v>6.89</v>
      </c>
      <c r="T7" s="64">
        <v>67</v>
      </c>
      <c r="U7" s="20">
        <v>38</v>
      </c>
      <c r="V7" s="20">
        <v>81</v>
      </c>
    </row>
    <row r="8" s="38" customFormat="1" ht="27" customHeight="1" spans="2:22">
      <c r="B8" s="49">
        <v>1</v>
      </c>
      <c r="C8" s="48">
        <v>3.05</v>
      </c>
      <c r="D8" s="48">
        <v>76</v>
      </c>
      <c r="E8" s="48">
        <v>3.22</v>
      </c>
      <c r="F8" s="87">
        <v>77</v>
      </c>
      <c r="G8" s="64">
        <v>4.68</v>
      </c>
      <c r="H8" s="64">
        <v>70</v>
      </c>
      <c r="I8" s="97">
        <v>71.25</v>
      </c>
      <c r="J8" s="97">
        <v>89</v>
      </c>
      <c r="K8" s="64">
        <v>2.17</v>
      </c>
      <c r="L8" s="48">
        <v>66</v>
      </c>
      <c r="M8" s="64">
        <v>2.73</v>
      </c>
      <c r="N8" s="62">
        <v>35</v>
      </c>
      <c r="O8" s="64">
        <v>1.68</v>
      </c>
      <c r="P8" s="62">
        <v>34</v>
      </c>
      <c r="Q8" s="64">
        <v>0.71</v>
      </c>
      <c r="R8" s="64">
        <v>60</v>
      </c>
      <c r="S8" s="64">
        <v>6.5</v>
      </c>
      <c r="T8" s="64">
        <v>63</v>
      </c>
      <c r="U8" s="20">
        <v>41</v>
      </c>
      <c r="V8" s="20">
        <v>81</v>
      </c>
    </row>
    <row r="9" s="38" customFormat="1" ht="27" customHeight="1" spans="2:22">
      <c r="B9" s="49">
        <v>1</v>
      </c>
      <c r="C9" s="48">
        <v>2.4</v>
      </c>
      <c r="D9" s="48">
        <v>68</v>
      </c>
      <c r="E9" s="48">
        <v>2.39</v>
      </c>
      <c r="F9" s="62">
        <v>66</v>
      </c>
      <c r="G9" s="64">
        <v>4.88</v>
      </c>
      <c r="H9" s="64">
        <v>86</v>
      </c>
      <c r="I9" s="97">
        <v>98.81</v>
      </c>
      <c r="J9" s="97">
        <v>122</v>
      </c>
      <c r="K9" s="64">
        <v>2.37</v>
      </c>
      <c r="L9" s="48">
        <v>80</v>
      </c>
      <c r="M9" s="64">
        <v>6.7</v>
      </c>
      <c r="N9" s="62">
        <v>93</v>
      </c>
      <c r="O9" s="64">
        <v>6.79</v>
      </c>
      <c r="P9" s="62">
        <v>148</v>
      </c>
      <c r="Q9" s="64">
        <v>3.75</v>
      </c>
      <c r="R9" s="64">
        <v>194</v>
      </c>
      <c r="S9" s="64">
        <v>8.64</v>
      </c>
      <c r="T9" s="64">
        <v>92</v>
      </c>
      <c r="U9" s="17">
        <v>36</v>
      </c>
      <c r="V9" s="17">
        <v>82</v>
      </c>
    </row>
    <row r="10" s="38" customFormat="1" ht="27" customHeight="1" spans="2:22">
      <c r="B10" s="49">
        <v>1</v>
      </c>
      <c r="C10" s="48">
        <v>3</v>
      </c>
      <c r="D10" s="48">
        <v>75</v>
      </c>
      <c r="E10" s="48">
        <v>3.02</v>
      </c>
      <c r="F10" s="87">
        <v>72</v>
      </c>
      <c r="G10" s="64">
        <v>6.19</v>
      </c>
      <c r="H10" s="64">
        <v>99</v>
      </c>
      <c r="I10" s="97">
        <v>96.98</v>
      </c>
      <c r="J10" s="97">
        <v>119</v>
      </c>
      <c r="K10" s="64">
        <v>2.91</v>
      </c>
      <c r="L10" s="48">
        <v>86</v>
      </c>
      <c r="M10" s="64">
        <v>8.63</v>
      </c>
      <c r="N10" s="62">
        <v>111</v>
      </c>
      <c r="O10" s="64">
        <v>4.34</v>
      </c>
      <c r="P10" s="62">
        <v>86</v>
      </c>
      <c r="Q10" s="64">
        <v>2.36</v>
      </c>
      <c r="R10" s="64">
        <v>105</v>
      </c>
      <c r="S10" s="64">
        <v>5.97</v>
      </c>
      <c r="T10" s="64">
        <v>57</v>
      </c>
      <c r="U10" s="17">
        <v>30</v>
      </c>
      <c r="V10" s="17">
        <v>83</v>
      </c>
    </row>
    <row r="11" s="38" customFormat="1" ht="27" customHeight="1" spans="2:22">
      <c r="B11" s="49">
        <v>1</v>
      </c>
      <c r="C11" s="48">
        <v>3.18</v>
      </c>
      <c r="D11" s="48">
        <v>91</v>
      </c>
      <c r="E11" s="48">
        <v>3.24</v>
      </c>
      <c r="F11" s="47">
        <v>89</v>
      </c>
      <c r="G11" s="48">
        <v>5.06</v>
      </c>
      <c r="H11" s="48">
        <v>83</v>
      </c>
      <c r="I11" s="96">
        <v>69.47</v>
      </c>
      <c r="J11" s="96">
        <v>88</v>
      </c>
      <c r="K11" s="48">
        <v>2.21</v>
      </c>
      <c r="L11" s="48">
        <v>77</v>
      </c>
      <c r="M11" s="64">
        <v>4.08</v>
      </c>
      <c r="N11" s="62">
        <v>57</v>
      </c>
      <c r="O11" s="64">
        <v>1.85</v>
      </c>
      <c r="P11" s="62">
        <v>42</v>
      </c>
      <c r="Q11" s="64">
        <v>1.55</v>
      </c>
      <c r="R11" s="64">
        <v>65</v>
      </c>
      <c r="S11" s="64">
        <v>6.23</v>
      </c>
      <c r="T11" s="64">
        <v>65</v>
      </c>
      <c r="U11" s="17">
        <v>47</v>
      </c>
      <c r="V11" s="17">
        <v>83</v>
      </c>
    </row>
    <row r="12" s="38" customFormat="1" ht="27" customHeight="1" spans="2:22">
      <c r="B12" s="49">
        <v>1</v>
      </c>
      <c r="C12" s="48">
        <v>2.57</v>
      </c>
      <c r="D12" s="48">
        <v>62</v>
      </c>
      <c r="E12" s="48">
        <v>2.54</v>
      </c>
      <c r="F12" s="47">
        <v>58</v>
      </c>
      <c r="G12" s="48">
        <v>6.14</v>
      </c>
      <c r="H12" s="48">
        <v>92</v>
      </c>
      <c r="I12" s="96">
        <v>98.54</v>
      </c>
      <c r="J12" s="96">
        <v>122</v>
      </c>
      <c r="K12" s="48">
        <v>2.53</v>
      </c>
      <c r="L12" s="48">
        <v>73</v>
      </c>
      <c r="M12" s="64">
        <v>8.5</v>
      </c>
      <c r="N12" s="62">
        <v>107</v>
      </c>
      <c r="O12" s="64">
        <v>7.12</v>
      </c>
      <c r="P12" s="62">
        <v>139</v>
      </c>
      <c r="Q12" s="64">
        <v>4.05</v>
      </c>
      <c r="R12" s="64">
        <v>140</v>
      </c>
      <c r="S12" s="64">
        <v>11.52</v>
      </c>
      <c r="T12" s="64">
        <v>106</v>
      </c>
      <c r="U12" s="20">
        <v>34</v>
      </c>
      <c r="V12" s="20">
        <v>84</v>
      </c>
    </row>
    <row r="13" s="38" customFormat="1" ht="27" customHeight="1" spans="2:22">
      <c r="B13" s="49">
        <v>1</v>
      </c>
      <c r="C13" s="48">
        <v>2.29</v>
      </c>
      <c r="D13" s="48">
        <v>68</v>
      </c>
      <c r="E13" s="48">
        <v>2.18</v>
      </c>
      <c r="F13" s="47">
        <v>62</v>
      </c>
      <c r="G13" s="48">
        <v>4.22</v>
      </c>
      <c r="H13" s="48">
        <v>71</v>
      </c>
      <c r="I13" s="96">
        <v>79.3</v>
      </c>
      <c r="J13" s="96">
        <v>101</v>
      </c>
      <c r="K13" s="48">
        <v>1.82</v>
      </c>
      <c r="L13" s="48">
        <v>66</v>
      </c>
      <c r="M13" s="64">
        <v>5.8</v>
      </c>
      <c r="N13" s="62">
        <v>83</v>
      </c>
      <c r="O13" s="64">
        <v>2.45</v>
      </c>
      <c r="P13" s="62">
        <v>57</v>
      </c>
      <c r="Q13" s="64">
        <v>1.5</v>
      </c>
      <c r="R13" s="64">
        <v>70</v>
      </c>
      <c r="S13" s="64">
        <v>6.31</v>
      </c>
      <c r="T13" s="64">
        <v>71</v>
      </c>
      <c r="U13" s="20">
        <v>49</v>
      </c>
      <c r="V13" s="20">
        <v>85</v>
      </c>
    </row>
    <row r="14" s="38" customFormat="1" ht="27" customHeight="1" spans="2:22">
      <c r="B14" s="49">
        <v>1</v>
      </c>
      <c r="C14" s="48">
        <v>3.03</v>
      </c>
      <c r="D14" s="48">
        <v>81</v>
      </c>
      <c r="E14" s="48">
        <v>2.95</v>
      </c>
      <c r="F14" s="47">
        <v>75</v>
      </c>
      <c r="G14" s="48">
        <v>4.54</v>
      </c>
      <c r="H14" s="48">
        <v>72</v>
      </c>
      <c r="I14" s="96">
        <v>20.53</v>
      </c>
      <c r="J14" s="96">
        <v>89</v>
      </c>
      <c r="K14" s="48">
        <v>2.14</v>
      </c>
      <c r="L14" s="48">
        <v>69</v>
      </c>
      <c r="M14" s="64">
        <v>4.93</v>
      </c>
      <c r="N14" s="62">
        <v>66</v>
      </c>
      <c r="O14" s="64">
        <v>1.87</v>
      </c>
      <c r="P14" s="62">
        <v>40</v>
      </c>
      <c r="Q14" s="64">
        <v>1.51</v>
      </c>
      <c r="R14" s="64">
        <v>50</v>
      </c>
      <c r="S14" s="64">
        <v>6.56</v>
      </c>
      <c r="T14" s="64">
        <v>67</v>
      </c>
      <c r="U14" s="20">
        <v>43</v>
      </c>
      <c r="V14" s="20">
        <v>85</v>
      </c>
    </row>
    <row r="15" s="38" customFormat="1" ht="27" customHeight="1" spans="2:22">
      <c r="B15" s="49">
        <v>1</v>
      </c>
      <c r="C15" s="48">
        <v>3.93</v>
      </c>
      <c r="D15" s="48">
        <v>86</v>
      </c>
      <c r="E15" s="48">
        <v>3.8</v>
      </c>
      <c r="F15" s="47">
        <v>79</v>
      </c>
      <c r="G15" s="48">
        <v>5.2</v>
      </c>
      <c r="H15" s="48">
        <v>73</v>
      </c>
      <c r="I15" s="96">
        <v>76.65</v>
      </c>
      <c r="J15" s="96">
        <v>94</v>
      </c>
      <c r="K15" s="48">
        <v>3.01</v>
      </c>
      <c r="L15" s="48">
        <v>79</v>
      </c>
      <c r="M15" s="64">
        <v>5.96</v>
      </c>
      <c r="N15" s="62">
        <v>71</v>
      </c>
      <c r="O15" s="64">
        <v>3.01</v>
      </c>
      <c r="P15" s="62">
        <v>55</v>
      </c>
      <c r="Q15" s="64">
        <v>1.03</v>
      </c>
      <c r="R15" s="64">
        <v>67</v>
      </c>
      <c r="S15" s="64">
        <v>8.74</v>
      </c>
      <c r="T15" s="64">
        <v>74</v>
      </c>
      <c r="U15" s="20">
        <v>30</v>
      </c>
      <c r="V15" s="20">
        <v>85</v>
      </c>
    </row>
    <row r="16" s="38" customFormat="1" ht="27" customHeight="1" spans="2:22">
      <c r="B16" s="49">
        <v>1</v>
      </c>
      <c r="C16" s="48">
        <v>2.95</v>
      </c>
      <c r="D16" s="48">
        <v>81</v>
      </c>
      <c r="E16" s="48">
        <v>2.9</v>
      </c>
      <c r="F16" s="87">
        <v>76</v>
      </c>
      <c r="G16" s="64">
        <v>4.75</v>
      </c>
      <c r="H16" s="64">
        <v>83</v>
      </c>
      <c r="I16" s="97">
        <v>85.65</v>
      </c>
      <c r="J16" s="97">
        <v>105</v>
      </c>
      <c r="K16" s="64">
        <v>2.52</v>
      </c>
      <c r="L16" s="48">
        <v>81</v>
      </c>
      <c r="M16" s="64">
        <v>4.98</v>
      </c>
      <c r="N16" s="62">
        <v>67</v>
      </c>
      <c r="O16" s="64">
        <v>4.07</v>
      </c>
      <c r="P16" s="62">
        <v>98</v>
      </c>
      <c r="Q16" s="64">
        <v>1.36</v>
      </c>
      <c r="R16" s="64">
        <v>66</v>
      </c>
      <c r="S16" s="64">
        <v>8.16</v>
      </c>
      <c r="T16" s="64">
        <v>84</v>
      </c>
      <c r="U16" s="20">
        <v>30</v>
      </c>
      <c r="V16" s="20">
        <v>86</v>
      </c>
    </row>
    <row r="17" s="38" customFormat="1" ht="27" customHeight="1" spans="2:22">
      <c r="B17" s="49">
        <v>1</v>
      </c>
      <c r="C17" s="48">
        <v>1.74</v>
      </c>
      <c r="D17" s="48">
        <v>74</v>
      </c>
      <c r="E17" s="48">
        <v>1.8</v>
      </c>
      <c r="F17" s="47">
        <v>76</v>
      </c>
      <c r="G17" s="48">
        <v>3.52</v>
      </c>
      <c r="H17" s="48">
        <v>89</v>
      </c>
      <c r="I17" s="96">
        <v>90.38</v>
      </c>
      <c r="J17" s="96">
        <v>111</v>
      </c>
      <c r="K17" s="48">
        <v>1.57</v>
      </c>
      <c r="L17" s="48">
        <v>78</v>
      </c>
      <c r="M17" s="64">
        <v>5.9</v>
      </c>
      <c r="N17" s="62">
        <v>109</v>
      </c>
      <c r="O17" s="64">
        <v>2.82</v>
      </c>
      <c r="P17" s="62">
        <v>74</v>
      </c>
      <c r="Q17" s="64">
        <v>1.96</v>
      </c>
      <c r="R17" s="64">
        <v>80</v>
      </c>
      <c r="S17" s="64">
        <v>5.14</v>
      </c>
      <c r="T17" s="64">
        <v>69</v>
      </c>
      <c r="U17" s="17">
        <v>39</v>
      </c>
      <c r="V17" s="17">
        <v>86</v>
      </c>
    </row>
    <row r="18" s="38" customFormat="1" ht="27" customHeight="1" spans="2:22">
      <c r="B18" s="49">
        <v>1</v>
      </c>
      <c r="C18" s="48">
        <v>2.54</v>
      </c>
      <c r="D18" s="48">
        <v>84</v>
      </c>
      <c r="E18" s="48">
        <v>2.53</v>
      </c>
      <c r="F18" s="47">
        <v>81</v>
      </c>
      <c r="G18" s="48">
        <v>7.07</v>
      </c>
      <c r="H18" s="48">
        <v>135</v>
      </c>
      <c r="I18" s="96">
        <v>95.98</v>
      </c>
      <c r="J18" s="96">
        <v>121</v>
      </c>
      <c r="K18" s="48">
        <v>2.43</v>
      </c>
      <c r="L18" s="48">
        <v>96</v>
      </c>
      <c r="M18" s="64">
        <v>5.94</v>
      </c>
      <c r="N18" s="62">
        <v>89</v>
      </c>
      <c r="O18" s="64">
        <v>3.82</v>
      </c>
      <c r="P18" s="62">
        <v>93</v>
      </c>
      <c r="Q18" s="64">
        <v>2.26</v>
      </c>
      <c r="R18" s="64">
        <v>100</v>
      </c>
      <c r="S18" s="64">
        <v>11.72</v>
      </c>
      <c r="T18" s="64">
        <v>143</v>
      </c>
      <c r="U18" s="17">
        <v>43</v>
      </c>
      <c r="V18" s="17">
        <v>87</v>
      </c>
    </row>
    <row r="19" s="38" customFormat="1" ht="27" customHeight="1" spans="2:22">
      <c r="B19" s="49">
        <v>1</v>
      </c>
      <c r="C19" s="48">
        <v>3.96</v>
      </c>
      <c r="D19" s="48">
        <v>98</v>
      </c>
      <c r="E19" s="48">
        <v>3.92</v>
      </c>
      <c r="F19" s="47">
        <v>93</v>
      </c>
      <c r="G19" s="48">
        <v>5.86</v>
      </c>
      <c r="H19" s="48">
        <v>90</v>
      </c>
      <c r="I19" s="96">
        <v>75.62</v>
      </c>
      <c r="J19" s="96">
        <v>93</v>
      </c>
      <c r="K19" s="48">
        <v>2.99</v>
      </c>
      <c r="L19" s="48">
        <v>88</v>
      </c>
      <c r="M19" s="64">
        <v>6.27</v>
      </c>
      <c r="N19" s="62">
        <v>80</v>
      </c>
      <c r="O19" s="64">
        <v>3.05</v>
      </c>
      <c r="P19" s="62">
        <v>61</v>
      </c>
      <c r="Q19" s="64">
        <v>0.9</v>
      </c>
      <c r="R19" s="64">
        <v>70</v>
      </c>
      <c r="S19" s="64">
        <v>9.07</v>
      </c>
      <c r="T19" s="64">
        <v>86</v>
      </c>
      <c r="U19" s="17">
        <v>35</v>
      </c>
      <c r="V19" s="17">
        <v>88</v>
      </c>
    </row>
    <row r="20" s="38" customFormat="1" ht="27" customHeight="1" spans="2:22">
      <c r="B20" s="49">
        <v>1</v>
      </c>
      <c r="C20" s="48">
        <v>2.96</v>
      </c>
      <c r="D20" s="48">
        <v>86</v>
      </c>
      <c r="E20" s="48">
        <v>2.83</v>
      </c>
      <c r="F20" s="47">
        <v>79</v>
      </c>
      <c r="G20" s="48">
        <v>3.91</v>
      </c>
      <c r="H20" s="48">
        <v>65</v>
      </c>
      <c r="I20" s="96">
        <v>76.13</v>
      </c>
      <c r="J20" s="96">
        <v>94</v>
      </c>
      <c r="K20" s="48">
        <v>2.26</v>
      </c>
      <c r="L20" s="48">
        <v>77</v>
      </c>
      <c r="M20" s="64">
        <v>4.59</v>
      </c>
      <c r="N20" s="62">
        <v>64</v>
      </c>
      <c r="O20" s="64">
        <v>2.08</v>
      </c>
      <c r="P20" s="62">
        <v>46</v>
      </c>
      <c r="Q20" s="64">
        <v>1.7</v>
      </c>
      <c r="R20" s="64">
        <v>56</v>
      </c>
      <c r="S20" s="64">
        <v>4.64</v>
      </c>
      <c r="T20" s="64">
        <v>61</v>
      </c>
      <c r="U20" s="20">
        <v>36</v>
      </c>
      <c r="V20" s="20">
        <v>88</v>
      </c>
    </row>
    <row r="21" s="38" customFormat="1" ht="27" customHeight="1" spans="2:22">
      <c r="B21" s="49">
        <v>1</v>
      </c>
      <c r="C21" s="48">
        <v>2.37</v>
      </c>
      <c r="D21" s="48">
        <v>52</v>
      </c>
      <c r="E21" s="48">
        <v>2.34</v>
      </c>
      <c r="F21" s="47">
        <v>49</v>
      </c>
      <c r="G21" s="48">
        <v>4.28</v>
      </c>
      <c r="H21" s="48">
        <v>61</v>
      </c>
      <c r="I21" s="96">
        <v>100.36</v>
      </c>
      <c r="J21" s="96">
        <v>122</v>
      </c>
      <c r="K21" s="48">
        <v>2.38</v>
      </c>
      <c r="L21" s="48">
        <v>62</v>
      </c>
      <c r="M21" s="64">
        <v>4.35</v>
      </c>
      <c r="N21" s="62">
        <v>52</v>
      </c>
      <c r="O21" s="64">
        <v>4.38</v>
      </c>
      <c r="P21" s="62">
        <v>80</v>
      </c>
      <c r="Q21" s="64">
        <v>2.51</v>
      </c>
      <c r="R21" s="64">
        <v>90</v>
      </c>
      <c r="S21" s="64">
        <v>5.63</v>
      </c>
      <c r="T21" s="64">
        <v>48</v>
      </c>
      <c r="U21" s="20">
        <v>32</v>
      </c>
      <c r="V21" s="20">
        <v>90</v>
      </c>
    </row>
    <row r="22" s="38" customFormat="1" ht="27" customHeight="1" spans="2:22">
      <c r="B22" s="49">
        <v>1</v>
      </c>
      <c r="C22" s="48">
        <v>3.75</v>
      </c>
      <c r="D22" s="48">
        <v>88</v>
      </c>
      <c r="E22" s="48">
        <v>3.87</v>
      </c>
      <c r="F22" s="88">
        <v>87</v>
      </c>
      <c r="G22" s="48">
        <v>6.45</v>
      </c>
      <c r="H22" s="48">
        <v>96</v>
      </c>
      <c r="I22" s="96">
        <v>84.3</v>
      </c>
      <c r="J22" s="96">
        <v>103</v>
      </c>
      <c r="K22" s="48">
        <v>3.16</v>
      </c>
      <c r="L22" s="48">
        <v>88</v>
      </c>
      <c r="M22" s="48">
        <v>6.57</v>
      </c>
      <c r="N22" s="62">
        <v>82</v>
      </c>
      <c r="O22" s="64">
        <v>4.11</v>
      </c>
      <c r="P22" s="62">
        <v>79</v>
      </c>
      <c r="Q22" s="64">
        <v>1.75</v>
      </c>
      <c r="R22" s="64">
        <v>75</v>
      </c>
      <c r="S22" s="64">
        <v>8.62</v>
      </c>
      <c r="T22" s="64">
        <v>78</v>
      </c>
      <c r="U22" s="20">
        <v>26</v>
      </c>
      <c r="V22" s="20">
        <v>92</v>
      </c>
    </row>
    <row r="23" s="38" customFormat="1" ht="27" customHeight="1" spans="2:22">
      <c r="B23" s="49">
        <v>1</v>
      </c>
      <c r="C23" s="48">
        <v>2.22</v>
      </c>
      <c r="D23" s="48">
        <v>49</v>
      </c>
      <c r="E23" s="48">
        <v>2.73</v>
      </c>
      <c r="F23" s="87">
        <v>57</v>
      </c>
      <c r="G23" s="64">
        <v>3.97</v>
      </c>
      <c r="H23" s="64">
        <v>57</v>
      </c>
      <c r="I23" s="97">
        <v>87</v>
      </c>
      <c r="J23" s="97">
        <v>105</v>
      </c>
      <c r="K23" s="64">
        <v>1.93</v>
      </c>
      <c r="L23" s="48">
        <v>50</v>
      </c>
      <c r="M23" s="64">
        <v>8.2</v>
      </c>
      <c r="N23" s="62">
        <v>98</v>
      </c>
      <c r="O23" s="64">
        <v>2.89</v>
      </c>
      <c r="P23" s="62">
        <v>52</v>
      </c>
      <c r="Q23" s="64">
        <v>1.94</v>
      </c>
      <c r="R23" s="64">
        <v>70</v>
      </c>
      <c r="S23" s="64">
        <v>7.88</v>
      </c>
      <c r="T23" s="64">
        <v>67</v>
      </c>
      <c r="U23" s="20">
        <v>27</v>
      </c>
      <c r="V23" s="20">
        <v>95</v>
      </c>
    </row>
    <row r="24" s="38" customFormat="1" ht="27" customHeight="1" spans="2:22">
      <c r="B24" s="49">
        <v>1</v>
      </c>
      <c r="C24" s="48">
        <v>2.94</v>
      </c>
      <c r="D24" s="48">
        <v>76</v>
      </c>
      <c r="E24" s="48">
        <v>2.97</v>
      </c>
      <c r="F24" s="47">
        <v>74</v>
      </c>
      <c r="G24" s="48">
        <v>6.57</v>
      </c>
      <c r="H24" s="48">
        <v>97</v>
      </c>
      <c r="I24" s="96">
        <v>95.56</v>
      </c>
      <c r="J24" s="96">
        <v>122</v>
      </c>
      <c r="K24" s="48">
        <v>2.81</v>
      </c>
      <c r="L24" s="48">
        <v>90</v>
      </c>
      <c r="M24" s="64">
        <v>6.36</v>
      </c>
      <c r="N24" s="62">
        <v>85</v>
      </c>
      <c r="O24" s="64">
        <v>5.44</v>
      </c>
      <c r="P24" s="62">
        <v>117</v>
      </c>
      <c r="Q24" s="64">
        <v>2.66</v>
      </c>
      <c r="R24" s="64">
        <v>110</v>
      </c>
      <c r="S24" s="64">
        <v>7.04</v>
      </c>
      <c r="T24" s="64">
        <v>71</v>
      </c>
      <c r="U24" s="20">
        <v>50</v>
      </c>
      <c r="V24" s="20">
        <v>95</v>
      </c>
    </row>
    <row r="25" s="38" customFormat="1" ht="27" customHeight="1" spans="2:22">
      <c r="B25" s="49">
        <v>1</v>
      </c>
      <c r="C25" s="48">
        <v>4.02</v>
      </c>
      <c r="D25" s="48">
        <v>89</v>
      </c>
      <c r="E25" s="48">
        <v>3.88</v>
      </c>
      <c r="F25" s="47">
        <v>82</v>
      </c>
      <c r="G25" s="48">
        <v>6.51</v>
      </c>
      <c r="H25" s="48">
        <v>91</v>
      </c>
      <c r="I25" s="96">
        <v>92.89</v>
      </c>
      <c r="J25" s="96">
        <v>114</v>
      </c>
      <c r="K25" s="48">
        <v>3.73</v>
      </c>
      <c r="L25" s="48">
        <v>100</v>
      </c>
      <c r="M25" s="64">
        <v>7.44</v>
      </c>
      <c r="N25" s="62">
        <v>90</v>
      </c>
      <c r="O25" s="64">
        <v>5.89</v>
      </c>
      <c r="P25" s="62">
        <v>110</v>
      </c>
      <c r="Q25" s="64">
        <v>3.06</v>
      </c>
      <c r="R25" s="64">
        <v>111</v>
      </c>
      <c r="S25" s="64">
        <v>4.45</v>
      </c>
      <c r="T25" s="64">
        <v>39</v>
      </c>
      <c r="U25" s="20">
        <v>33</v>
      </c>
      <c r="V25" s="20">
        <v>95</v>
      </c>
    </row>
    <row r="26" s="39" customFormat="1" ht="27" customHeight="1" spans="2:22">
      <c r="B26" s="21" t="s">
        <v>25</v>
      </c>
      <c r="C26" s="48">
        <f>AVERAGE(C3:C25)</f>
        <v>3.02695652173913</v>
      </c>
      <c r="D26" s="48">
        <f>AVERAGE(D3:D25)</f>
        <v>81.0434782608696</v>
      </c>
      <c r="E26" s="48">
        <f>AVERAGE(E3:E25)</f>
        <v>3.03391304347826</v>
      </c>
      <c r="F26" s="48">
        <f>AVERAGE(F3:F25)</f>
        <v>78.0434782608696</v>
      </c>
      <c r="G26" s="48">
        <f>AVERAGE(G3:G25)</f>
        <v>5.25695652173913</v>
      </c>
      <c r="H26" s="48">
        <f>AVERAGE(H3:H25)</f>
        <v>85.695652173913</v>
      </c>
      <c r="I26" s="96">
        <f>AVERAGE(I3:I25)</f>
        <v>83.934347826087</v>
      </c>
      <c r="J26" s="96">
        <f>AVERAGE(J3:J25)</f>
        <v>106.565217391304</v>
      </c>
      <c r="K26" s="48">
        <f>AVERAGE(K3:K25)</f>
        <v>2.58739130434783</v>
      </c>
      <c r="L26" s="48">
        <f>AVERAGE(L3:L25)</f>
        <v>82.304347826087</v>
      </c>
      <c r="M26" s="48">
        <f>AVERAGE(M3:M25)</f>
        <v>5.93565217391304</v>
      </c>
      <c r="N26" s="48">
        <f>AVERAGE(N3:N25)</f>
        <v>80.0869565217391</v>
      </c>
      <c r="O26" s="48">
        <f>AVERAGE(O3:O25)</f>
        <v>3.79</v>
      </c>
      <c r="P26" s="48">
        <f>AVERAGE(P3:P25)</f>
        <v>79.3478260869565</v>
      </c>
      <c r="Q26" s="48">
        <f>AVERAGE(Q3:Q25)</f>
        <v>2.0804347826087</v>
      </c>
      <c r="R26" s="48">
        <f>AVERAGE(R3:R25)</f>
        <v>93.0434782608696</v>
      </c>
      <c r="S26" s="48">
        <f>AVERAGE(S3:S25)</f>
        <v>7.55695652173913</v>
      </c>
      <c r="T26" s="48">
        <f>AVERAGE(T3:T25)</f>
        <v>76.4347826086957</v>
      </c>
      <c r="U26" s="23">
        <f>AVERAGE(U3:U25)</f>
        <v>36.4347826086956</v>
      </c>
      <c r="V26" s="23">
        <f>AVERAGE(V3:V25)</f>
        <v>85.8260869565217</v>
      </c>
    </row>
    <row r="27" s="39" customFormat="1" ht="27" customHeight="1" spans="2:22">
      <c r="B27" s="21" t="s">
        <v>26</v>
      </c>
      <c r="C27" s="48">
        <f>STDEVP(C3:C25)</f>
        <v>0.651943147578727</v>
      </c>
      <c r="D27" s="48">
        <f>STDEVP(D3:D25)</f>
        <v>16.4329421559775</v>
      </c>
      <c r="E27" s="48">
        <f>STDEVP(E3:E25)</f>
        <v>0.631944818246125</v>
      </c>
      <c r="F27" s="48">
        <f>STDEVP(F3:F25)</f>
        <v>15.8593773134782</v>
      </c>
      <c r="G27" s="48">
        <f>STDEVP(G3:G25)</f>
        <v>1.28439610165078</v>
      </c>
      <c r="H27" s="48">
        <f>STDEVP(H3:H25)</f>
        <v>20.4438462785657</v>
      </c>
      <c r="I27" s="96">
        <f>STDEVP(I3:I25)</f>
        <v>16.4581402684632</v>
      </c>
      <c r="J27" s="96">
        <f>STDEVP(J3:J25)</f>
        <v>12.049990391324</v>
      </c>
      <c r="K27" s="48">
        <f>STDEVP(K3:K25)</f>
        <v>0.571726731556746</v>
      </c>
      <c r="L27" s="48">
        <f>STDEVP(L3:L25)</f>
        <v>15.3266882398239</v>
      </c>
      <c r="M27" s="48">
        <f>STDEVP(M3:M25)</f>
        <v>1.42070045824603</v>
      </c>
      <c r="N27" s="48">
        <f>STDEVP(N3:N25)</f>
        <v>18.5774829658362</v>
      </c>
      <c r="O27" s="48">
        <f>STDEVP(O3:O25)</f>
        <v>1.48987597966495</v>
      </c>
      <c r="P27" s="48">
        <f>STDEVP(P3:P25)</f>
        <v>29.6891265348871</v>
      </c>
      <c r="Q27" s="48">
        <f>STDEVP(Q3:Q25)</f>
        <v>0.875161988786223</v>
      </c>
      <c r="R27" s="48">
        <f>STDEVP(R3:R25)</f>
        <v>34.7406268383156</v>
      </c>
      <c r="S27" s="48">
        <f>STDEVP(S3:S25)</f>
        <v>2.12390214050871</v>
      </c>
      <c r="T27" s="48">
        <f>STDEVP(T3:T25)</f>
        <v>21.6550548109624</v>
      </c>
      <c r="U27" s="23">
        <f>STDEVP(U3:U25)</f>
        <v>7.17983944931629</v>
      </c>
      <c r="V27" s="23">
        <f>STDEVP(V3:V25)</f>
        <v>4.68719044346484</v>
      </c>
    </row>
    <row r="28" s="38" customFormat="1" ht="23" customHeight="1" spans="2:22">
      <c r="B28" s="77">
        <v>2</v>
      </c>
      <c r="C28" s="48">
        <v>3.05</v>
      </c>
      <c r="D28" s="78">
        <v>85</v>
      </c>
      <c r="E28" s="79">
        <v>3.08</v>
      </c>
      <c r="F28" s="89">
        <v>89</v>
      </c>
      <c r="G28" s="78">
        <v>4.55</v>
      </c>
      <c r="H28" s="78">
        <v>83</v>
      </c>
      <c r="I28" s="98">
        <v>85.89</v>
      </c>
      <c r="J28" s="98">
        <v>107</v>
      </c>
      <c r="K28" s="78">
        <v>2.62</v>
      </c>
      <c r="L28" s="78">
        <v>92</v>
      </c>
      <c r="M28" s="82">
        <v>6.4</v>
      </c>
      <c r="N28" s="104">
        <v>91</v>
      </c>
      <c r="O28" s="82">
        <v>4.59</v>
      </c>
      <c r="P28" s="104">
        <v>95</v>
      </c>
      <c r="Q28" s="82">
        <v>1.3</v>
      </c>
      <c r="R28" s="82">
        <v>72</v>
      </c>
      <c r="S28" s="82">
        <v>8.63</v>
      </c>
      <c r="T28" s="82">
        <v>75</v>
      </c>
      <c r="U28" s="17">
        <v>37</v>
      </c>
      <c r="V28" s="17">
        <v>96</v>
      </c>
    </row>
    <row r="29" s="38" customFormat="1" ht="27" customHeight="1" spans="2:22">
      <c r="B29" s="77">
        <v>2</v>
      </c>
      <c r="C29" s="48">
        <v>1.88</v>
      </c>
      <c r="D29" s="78">
        <v>85</v>
      </c>
      <c r="E29" s="79">
        <v>1.97</v>
      </c>
      <c r="F29" s="89">
        <v>96</v>
      </c>
      <c r="G29" s="78">
        <v>3.59</v>
      </c>
      <c r="H29" s="78">
        <v>98</v>
      </c>
      <c r="I29" s="98">
        <v>83.86</v>
      </c>
      <c r="J29" s="98">
        <v>103</v>
      </c>
      <c r="K29" s="78">
        <v>1.57</v>
      </c>
      <c r="L29" s="78">
        <v>90</v>
      </c>
      <c r="M29" s="82">
        <v>3.05</v>
      </c>
      <c r="N29" s="104">
        <v>59</v>
      </c>
      <c r="O29" s="82">
        <v>2.87</v>
      </c>
      <c r="P29" s="104">
        <v>79</v>
      </c>
      <c r="Q29" s="82">
        <v>0.68</v>
      </c>
      <c r="R29" s="82">
        <v>42</v>
      </c>
      <c r="S29" s="82">
        <v>6.37</v>
      </c>
      <c r="T29" s="82">
        <v>75</v>
      </c>
      <c r="U29" s="17">
        <v>39</v>
      </c>
      <c r="V29" s="17">
        <v>96</v>
      </c>
    </row>
    <row r="30" s="38" customFormat="1" ht="27" customHeight="1" spans="2:22">
      <c r="B30" s="77">
        <v>2</v>
      </c>
      <c r="C30" s="48">
        <v>1.96</v>
      </c>
      <c r="D30" s="78">
        <v>51</v>
      </c>
      <c r="E30" s="79">
        <v>2.07</v>
      </c>
      <c r="F30" s="89">
        <v>51</v>
      </c>
      <c r="G30" s="78">
        <v>4.36</v>
      </c>
      <c r="H30" s="78">
        <v>66</v>
      </c>
      <c r="I30" s="98">
        <v>81.88</v>
      </c>
      <c r="J30" s="98">
        <v>103</v>
      </c>
      <c r="K30" s="78">
        <v>1.61</v>
      </c>
      <c r="L30" s="78">
        <v>50</v>
      </c>
      <c r="M30" s="82">
        <v>4.96</v>
      </c>
      <c r="N30" s="104">
        <v>65</v>
      </c>
      <c r="O30" s="82">
        <v>1.92</v>
      </c>
      <c r="P30" s="104">
        <v>40</v>
      </c>
      <c r="Q30" s="106">
        <v>0.6</v>
      </c>
      <c r="R30" s="82">
        <v>30</v>
      </c>
      <c r="S30" s="82">
        <v>6.47</v>
      </c>
      <c r="T30" s="82">
        <v>64</v>
      </c>
      <c r="U30" s="20">
        <v>44</v>
      </c>
      <c r="V30" s="20">
        <v>97</v>
      </c>
    </row>
    <row r="31" s="38" customFormat="1" ht="27" customHeight="1" spans="2:22">
      <c r="B31" s="77">
        <v>2</v>
      </c>
      <c r="C31" s="48">
        <v>2.78</v>
      </c>
      <c r="D31" s="79">
        <v>88</v>
      </c>
      <c r="E31" s="79">
        <v>3.04</v>
      </c>
      <c r="F31" s="90">
        <v>93</v>
      </c>
      <c r="G31" s="82">
        <v>5.58</v>
      </c>
      <c r="H31" s="82">
        <v>87</v>
      </c>
      <c r="I31" s="99">
        <v>89.54</v>
      </c>
      <c r="J31" s="99">
        <v>112</v>
      </c>
      <c r="K31" s="82">
        <v>2.48</v>
      </c>
      <c r="L31" s="100">
        <v>70</v>
      </c>
      <c r="M31" s="82">
        <v>4.81</v>
      </c>
      <c r="N31" s="104">
        <v>70</v>
      </c>
      <c r="O31" s="82">
        <v>2.57</v>
      </c>
      <c r="P31" s="104">
        <v>72</v>
      </c>
      <c r="Q31" s="82">
        <v>1.58</v>
      </c>
      <c r="R31" s="82">
        <v>96</v>
      </c>
      <c r="S31" s="82">
        <v>6.76</v>
      </c>
      <c r="T31" s="82">
        <v>70</v>
      </c>
      <c r="U31" s="17">
        <v>42</v>
      </c>
      <c r="V31" s="17">
        <v>97</v>
      </c>
    </row>
    <row r="32" s="38" customFormat="1" ht="27" customHeight="1" spans="2:22">
      <c r="B32" s="77">
        <v>2</v>
      </c>
      <c r="C32" s="48">
        <v>2.48</v>
      </c>
      <c r="D32" s="78">
        <v>82</v>
      </c>
      <c r="E32" s="79">
        <v>2.46</v>
      </c>
      <c r="F32" s="89">
        <v>79</v>
      </c>
      <c r="G32" s="78">
        <v>4.38</v>
      </c>
      <c r="H32" s="78">
        <v>83</v>
      </c>
      <c r="I32" s="98">
        <v>82.16</v>
      </c>
      <c r="J32" s="98">
        <v>104</v>
      </c>
      <c r="K32" s="78">
        <v>2.03</v>
      </c>
      <c r="L32" s="78">
        <v>80</v>
      </c>
      <c r="M32" s="82">
        <v>5</v>
      </c>
      <c r="N32" s="104">
        <v>75</v>
      </c>
      <c r="O32" s="82">
        <v>2.5</v>
      </c>
      <c r="P32" s="104">
        <v>61</v>
      </c>
      <c r="Q32" s="82">
        <v>0.82</v>
      </c>
      <c r="R32" s="82">
        <v>54</v>
      </c>
      <c r="S32" s="82">
        <v>6.49</v>
      </c>
      <c r="T32" s="82">
        <v>70</v>
      </c>
      <c r="U32" s="17">
        <v>46</v>
      </c>
      <c r="V32" s="17">
        <v>98</v>
      </c>
    </row>
    <row r="33" s="38" customFormat="1" ht="22" customHeight="1" spans="2:22">
      <c r="B33" s="77">
        <v>2</v>
      </c>
      <c r="C33" s="48">
        <v>3.18</v>
      </c>
      <c r="D33" s="78">
        <v>80</v>
      </c>
      <c r="E33" s="79">
        <v>3.2</v>
      </c>
      <c r="F33" s="90">
        <v>91</v>
      </c>
      <c r="G33" s="82">
        <v>4.74</v>
      </c>
      <c r="H33" s="82">
        <v>87</v>
      </c>
      <c r="I33" s="99">
        <v>82.01</v>
      </c>
      <c r="J33" s="99">
        <v>98</v>
      </c>
      <c r="K33" s="82">
        <v>2.61</v>
      </c>
      <c r="L33" s="100">
        <v>86</v>
      </c>
      <c r="M33" s="82">
        <v>6.2</v>
      </c>
      <c r="N33" s="104">
        <v>97</v>
      </c>
      <c r="O33" s="82">
        <v>3.16</v>
      </c>
      <c r="P33" s="104">
        <v>69</v>
      </c>
      <c r="Q33" s="82">
        <v>1.08</v>
      </c>
      <c r="R33" s="82">
        <v>50</v>
      </c>
      <c r="S33" s="82">
        <v>6.79</v>
      </c>
      <c r="T33" s="82">
        <v>59</v>
      </c>
      <c r="U33" s="20">
        <v>29</v>
      </c>
      <c r="V33" s="20">
        <v>98</v>
      </c>
    </row>
    <row r="34" s="38" customFormat="1" ht="27" customHeight="1" spans="2:22">
      <c r="B34" s="77">
        <v>2</v>
      </c>
      <c r="C34" s="48">
        <v>3.09</v>
      </c>
      <c r="D34" s="79">
        <v>86</v>
      </c>
      <c r="E34" s="79">
        <v>3.13</v>
      </c>
      <c r="F34" s="90">
        <v>84</v>
      </c>
      <c r="G34" s="82">
        <v>4.63</v>
      </c>
      <c r="H34" s="82">
        <v>81</v>
      </c>
      <c r="I34" s="99">
        <v>89.12</v>
      </c>
      <c r="J34" s="99">
        <v>109</v>
      </c>
      <c r="K34" s="82">
        <v>2.75</v>
      </c>
      <c r="L34" s="100">
        <v>83</v>
      </c>
      <c r="M34" s="82">
        <v>5.17</v>
      </c>
      <c r="N34" s="104">
        <v>71</v>
      </c>
      <c r="O34" s="82">
        <v>3.89</v>
      </c>
      <c r="P34" s="104">
        <v>83</v>
      </c>
      <c r="Q34" s="82">
        <v>1.81</v>
      </c>
      <c r="R34" s="82">
        <v>91</v>
      </c>
      <c r="S34" s="82">
        <v>7.56</v>
      </c>
      <c r="T34" s="82">
        <v>70</v>
      </c>
      <c r="U34" s="20">
        <v>32</v>
      </c>
      <c r="V34" s="20">
        <v>99</v>
      </c>
    </row>
    <row r="35" s="38" customFormat="1" ht="27" customHeight="1" spans="2:22">
      <c r="B35" s="77">
        <v>2</v>
      </c>
      <c r="C35" s="48">
        <v>1.47</v>
      </c>
      <c r="D35" s="78">
        <v>90</v>
      </c>
      <c r="E35" s="79">
        <v>1.35</v>
      </c>
      <c r="F35" s="89">
        <v>88</v>
      </c>
      <c r="G35" s="78">
        <v>2.4</v>
      </c>
      <c r="H35" s="78">
        <v>77</v>
      </c>
      <c r="I35" s="98">
        <v>82.36</v>
      </c>
      <c r="J35" s="98">
        <v>104</v>
      </c>
      <c r="K35" s="78">
        <v>1.21</v>
      </c>
      <c r="L35" s="78">
        <v>85</v>
      </c>
      <c r="M35" s="82">
        <v>2.81</v>
      </c>
      <c r="N35" s="104">
        <v>61</v>
      </c>
      <c r="O35" s="82">
        <v>1.05</v>
      </c>
      <c r="P35" s="104">
        <v>66</v>
      </c>
      <c r="Q35" s="82">
        <v>0.62</v>
      </c>
      <c r="R35" s="82">
        <v>53</v>
      </c>
      <c r="S35" s="82">
        <v>4.08</v>
      </c>
      <c r="T35" s="82">
        <v>72</v>
      </c>
      <c r="U35" s="20">
        <v>54</v>
      </c>
      <c r="V35" s="20">
        <v>101</v>
      </c>
    </row>
    <row r="36" s="38" customFormat="1" ht="27" customHeight="1" spans="2:22">
      <c r="B36" s="77">
        <v>2</v>
      </c>
      <c r="C36" s="48">
        <v>3.24</v>
      </c>
      <c r="D36" s="79">
        <v>80</v>
      </c>
      <c r="E36" s="79">
        <v>3.37</v>
      </c>
      <c r="F36" s="90">
        <v>80</v>
      </c>
      <c r="G36" s="82">
        <v>4.54</v>
      </c>
      <c r="H36" s="82">
        <v>74</v>
      </c>
      <c r="I36" s="99">
        <v>80.53</v>
      </c>
      <c r="J36" s="99">
        <v>97</v>
      </c>
      <c r="K36" s="82">
        <v>2.6</v>
      </c>
      <c r="L36" s="100">
        <v>75</v>
      </c>
      <c r="M36" s="82">
        <v>5.86</v>
      </c>
      <c r="N36" s="104">
        <v>75</v>
      </c>
      <c r="O36" s="82">
        <v>3.16</v>
      </c>
      <c r="P36" s="104">
        <v>61</v>
      </c>
      <c r="Q36" s="82">
        <v>1</v>
      </c>
      <c r="R36" s="82">
        <v>43</v>
      </c>
      <c r="S36" s="82">
        <v>6.71</v>
      </c>
      <c r="T36" s="82">
        <v>64</v>
      </c>
      <c r="U36" s="17">
        <v>25</v>
      </c>
      <c r="V36" s="17">
        <v>102</v>
      </c>
    </row>
    <row r="37" s="38" customFormat="1" ht="27" customHeight="1" spans="2:22">
      <c r="B37" s="77">
        <v>2</v>
      </c>
      <c r="C37" s="48">
        <v>2.32</v>
      </c>
      <c r="D37" s="78">
        <v>70</v>
      </c>
      <c r="E37" s="91">
        <v>2.3</v>
      </c>
      <c r="F37" s="89">
        <v>67</v>
      </c>
      <c r="G37" s="78">
        <v>4.54</v>
      </c>
      <c r="H37" s="78">
        <v>70</v>
      </c>
      <c r="I37" s="98">
        <v>96.77</v>
      </c>
      <c r="J37" s="98">
        <v>124</v>
      </c>
      <c r="K37" s="78">
        <v>2.24</v>
      </c>
      <c r="L37" s="78">
        <v>70</v>
      </c>
      <c r="M37" s="82">
        <v>5.38</v>
      </c>
      <c r="N37" s="104">
        <v>85</v>
      </c>
      <c r="O37" s="82">
        <v>3.52</v>
      </c>
      <c r="P37" s="104">
        <v>90</v>
      </c>
      <c r="Q37" s="82">
        <v>2.6</v>
      </c>
      <c r="R37" s="82">
        <v>165</v>
      </c>
      <c r="S37" s="82">
        <v>5.58</v>
      </c>
      <c r="T37" s="82">
        <v>64</v>
      </c>
      <c r="U37" s="20">
        <v>52</v>
      </c>
      <c r="V37" s="20">
        <v>102</v>
      </c>
    </row>
    <row r="38" s="38" customFormat="1" ht="27" customHeight="1" spans="2:22">
      <c r="B38" s="77">
        <v>2</v>
      </c>
      <c r="C38" s="80">
        <v>2.65</v>
      </c>
      <c r="D38" s="81">
        <v>67</v>
      </c>
      <c r="E38" s="81">
        <v>2.39</v>
      </c>
      <c r="F38" s="92">
        <v>58</v>
      </c>
      <c r="G38" s="93">
        <v>3.69</v>
      </c>
      <c r="H38" s="93">
        <v>58</v>
      </c>
      <c r="I38" s="101">
        <v>93.24</v>
      </c>
      <c r="J38" s="101">
        <v>115</v>
      </c>
      <c r="K38" s="93">
        <v>2.47</v>
      </c>
      <c r="L38" s="102">
        <v>75</v>
      </c>
      <c r="M38" s="93">
        <v>6.35</v>
      </c>
      <c r="N38" s="105">
        <v>86</v>
      </c>
      <c r="O38" s="93">
        <v>3.55</v>
      </c>
      <c r="P38" s="105">
        <v>92</v>
      </c>
      <c r="Q38" s="93">
        <v>3.02</v>
      </c>
      <c r="R38" s="93">
        <v>98</v>
      </c>
      <c r="S38" s="93">
        <v>5.59</v>
      </c>
      <c r="T38" s="93">
        <v>54</v>
      </c>
      <c r="U38" s="20">
        <v>35</v>
      </c>
      <c r="V38" s="20">
        <v>105</v>
      </c>
    </row>
    <row r="39" ht="24" customHeight="1" spans="2:22">
      <c r="B39" s="77">
        <v>2</v>
      </c>
      <c r="C39" s="64">
        <v>2.49</v>
      </c>
      <c r="D39" s="82">
        <v>84</v>
      </c>
      <c r="E39" s="82">
        <v>2.41</v>
      </c>
      <c r="F39" s="94">
        <v>79</v>
      </c>
      <c r="G39" s="82">
        <v>4.61</v>
      </c>
      <c r="H39" s="82">
        <v>85</v>
      </c>
      <c r="I39" s="99">
        <v>85.33</v>
      </c>
      <c r="J39" s="99">
        <v>107</v>
      </c>
      <c r="K39" s="82">
        <v>2.13</v>
      </c>
      <c r="L39" s="82">
        <v>75</v>
      </c>
      <c r="M39" s="82">
        <v>4.96</v>
      </c>
      <c r="N39" s="104">
        <v>85</v>
      </c>
      <c r="O39" s="82">
        <v>2.53</v>
      </c>
      <c r="P39" s="104">
        <v>62</v>
      </c>
      <c r="Q39" s="82">
        <v>1.22</v>
      </c>
      <c r="R39" s="82">
        <v>73</v>
      </c>
      <c r="S39" s="82">
        <v>5.42</v>
      </c>
      <c r="T39" s="82">
        <v>62</v>
      </c>
      <c r="U39" s="20">
        <v>49</v>
      </c>
      <c r="V39" s="20">
        <v>106</v>
      </c>
    </row>
    <row r="40" ht="23" customHeight="1" spans="2:22">
      <c r="B40" s="77">
        <v>2</v>
      </c>
      <c r="C40" s="64">
        <v>1.36</v>
      </c>
      <c r="D40" s="82">
        <v>50</v>
      </c>
      <c r="E40" s="82">
        <v>1.36</v>
      </c>
      <c r="F40" s="94">
        <v>49</v>
      </c>
      <c r="G40" s="82">
        <v>3.55</v>
      </c>
      <c r="H40" s="82">
        <v>65</v>
      </c>
      <c r="I40" s="103">
        <v>98.8</v>
      </c>
      <c r="J40" s="99">
        <v>120</v>
      </c>
      <c r="K40" s="82">
        <v>1.34</v>
      </c>
      <c r="L40" s="82">
        <v>57</v>
      </c>
      <c r="M40" s="82">
        <v>3.81</v>
      </c>
      <c r="N40" s="104">
        <v>67</v>
      </c>
      <c r="O40" s="82">
        <v>2.79</v>
      </c>
      <c r="P40" s="104">
        <v>68</v>
      </c>
      <c r="Q40" s="82">
        <v>1.88</v>
      </c>
      <c r="R40" s="82">
        <v>78</v>
      </c>
      <c r="S40" s="82">
        <v>6.14</v>
      </c>
      <c r="T40" s="82">
        <v>75</v>
      </c>
      <c r="U40" s="20">
        <v>35</v>
      </c>
      <c r="V40" s="20">
        <v>106</v>
      </c>
    </row>
    <row r="41" ht="24" customHeight="1" spans="2:22">
      <c r="B41" s="77">
        <v>2</v>
      </c>
      <c r="C41" s="64">
        <v>2.98</v>
      </c>
      <c r="D41" s="82">
        <v>85</v>
      </c>
      <c r="E41" s="82">
        <v>3.07</v>
      </c>
      <c r="F41" s="94">
        <v>90</v>
      </c>
      <c r="G41" s="82">
        <v>4.92</v>
      </c>
      <c r="H41" s="82">
        <v>80</v>
      </c>
      <c r="I41" s="99">
        <v>79.97</v>
      </c>
      <c r="J41" s="99">
        <v>102</v>
      </c>
      <c r="K41" s="82">
        <v>2.38</v>
      </c>
      <c r="L41" s="82">
        <v>70</v>
      </c>
      <c r="M41" s="82">
        <v>6.22</v>
      </c>
      <c r="N41" s="104">
        <v>90</v>
      </c>
      <c r="O41" s="82">
        <v>3.02</v>
      </c>
      <c r="P41" s="104">
        <v>75</v>
      </c>
      <c r="Q41" s="82">
        <v>0.72</v>
      </c>
      <c r="R41" s="82">
        <v>53</v>
      </c>
      <c r="S41" s="82">
        <v>8.01</v>
      </c>
      <c r="T41" s="82">
        <v>65</v>
      </c>
      <c r="U41" s="17">
        <v>48</v>
      </c>
      <c r="V41" s="17">
        <v>107</v>
      </c>
    </row>
    <row r="42" ht="28" customHeight="1" spans="2:22">
      <c r="B42" s="77">
        <v>2</v>
      </c>
      <c r="C42" s="64">
        <v>2.88</v>
      </c>
      <c r="D42" s="82">
        <v>84</v>
      </c>
      <c r="E42" s="82">
        <v>2.64</v>
      </c>
      <c r="F42" s="94">
        <v>74</v>
      </c>
      <c r="G42" s="82">
        <v>4.72</v>
      </c>
      <c r="H42" s="82">
        <v>78</v>
      </c>
      <c r="I42" s="99">
        <v>86.46</v>
      </c>
      <c r="J42" s="99">
        <v>110</v>
      </c>
      <c r="K42" s="82">
        <v>2.49</v>
      </c>
      <c r="L42" s="82">
        <v>88</v>
      </c>
      <c r="M42" s="82">
        <v>6.16</v>
      </c>
      <c r="N42" s="104">
        <v>87</v>
      </c>
      <c r="O42" s="82">
        <v>3.52</v>
      </c>
      <c r="P42" s="104">
        <v>90</v>
      </c>
      <c r="Q42" s="82">
        <v>1.24</v>
      </c>
      <c r="R42" s="82">
        <v>74</v>
      </c>
      <c r="S42" s="82">
        <v>6.73</v>
      </c>
      <c r="T42" s="82">
        <v>75</v>
      </c>
      <c r="U42" s="20">
        <v>49</v>
      </c>
      <c r="V42" s="20">
        <v>107</v>
      </c>
    </row>
    <row r="43" ht="25" customHeight="1" spans="2:22">
      <c r="B43" s="77">
        <v>2</v>
      </c>
      <c r="C43" s="64">
        <v>2.45</v>
      </c>
      <c r="D43" s="82">
        <v>85</v>
      </c>
      <c r="E43" s="82">
        <v>2.5</v>
      </c>
      <c r="F43" s="94">
        <v>85</v>
      </c>
      <c r="G43" s="82">
        <v>5.46</v>
      </c>
      <c r="H43" s="82">
        <v>90</v>
      </c>
      <c r="I43" s="99">
        <v>101.68</v>
      </c>
      <c r="J43" s="99">
        <v>130</v>
      </c>
      <c r="K43" s="82">
        <v>2.49</v>
      </c>
      <c r="L43" s="82">
        <v>85</v>
      </c>
      <c r="M43" s="82">
        <v>6.62</v>
      </c>
      <c r="N43" s="104">
        <v>90</v>
      </c>
      <c r="O43" s="82">
        <v>3.38</v>
      </c>
      <c r="P43" s="104">
        <v>95</v>
      </c>
      <c r="Q43" s="82">
        <v>2.08</v>
      </c>
      <c r="R43" s="82">
        <v>98</v>
      </c>
      <c r="S43" s="82">
        <v>7.54</v>
      </c>
      <c r="T43" s="82">
        <v>75</v>
      </c>
      <c r="U43" s="23">
        <v>51</v>
      </c>
      <c r="V43" s="23">
        <v>107</v>
      </c>
    </row>
    <row r="44" ht="30" customHeight="1" spans="2:22">
      <c r="B44" s="77">
        <v>2</v>
      </c>
      <c r="C44" s="64">
        <v>2.19</v>
      </c>
      <c r="D44" s="82">
        <v>59</v>
      </c>
      <c r="E44" s="82">
        <v>2.34</v>
      </c>
      <c r="F44" s="94">
        <v>60</v>
      </c>
      <c r="G44" s="82">
        <v>3.67</v>
      </c>
      <c r="H44" s="82">
        <v>56</v>
      </c>
      <c r="I44" s="103">
        <v>94.1</v>
      </c>
      <c r="J44" s="99">
        <v>116</v>
      </c>
      <c r="K44" s="82">
        <v>2.06</v>
      </c>
      <c r="L44" s="82">
        <v>65</v>
      </c>
      <c r="M44" s="82">
        <v>3.45</v>
      </c>
      <c r="N44" s="104">
        <v>46</v>
      </c>
      <c r="O44" s="82">
        <v>2.92</v>
      </c>
      <c r="P44" s="104">
        <v>61</v>
      </c>
      <c r="Q44" s="82">
        <v>1.72</v>
      </c>
      <c r="R44" s="82">
        <v>84</v>
      </c>
      <c r="S44" s="82">
        <v>5.34</v>
      </c>
      <c r="T44" s="82">
        <v>54</v>
      </c>
      <c r="U44" s="20">
        <v>33</v>
      </c>
      <c r="V44" s="20">
        <v>111</v>
      </c>
    </row>
    <row r="45" ht="25" customHeight="1" spans="2:22">
      <c r="B45" s="77">
        <v>2</v>
      </c>
      <c r="C45" s="64">
        <v>2.06</v>
      </c>
      <c r="D45" s="82">
        <v>58</v>
      </c>
      <c r="E45" s="82">
        <v>2.28</v>
      </c>
      <c r="F45" s="94">
        <v>61</v>
      </c>
      <c r="G45" s="82">
        <v>4.84</v>
      </c>
      <c r="H45" s="82">
        <v>73</v>
      </c>
      <c r="I45" s="99">
        <v>85.17</v>
      </c>
      <c r="J45" s="99">
        <v>111</v>
      </c>
      <c r="K45" s="82">
        <v>1.75</v>
      </c>
      <c r="L45" s="82">
        <v>62</v>
      </c>
      <c r="M45" s="82">
        <v>5.92</v>
      </c>
      <c r="N45" s="104">
        <v>82</v>
      </c>
      <c r="O45" s="82">
        <v>2.93</v>
      </c>
      <c r="P45" s="104">
        <v>68</v>
      </c>
      <c r="Q45" s="82">
        <v>0.67</v>
      </c>
      <c r="R45" s="82">
        <v>41</v>
      </c>
      <c r="S45" s="82">
        <v>5.92</v>
      </c>
      <c r="T45" s="82">
        <v>65</v>
      </c>
      <c r="U45" s="20">
        <v>58</v>
      </c>
      <c r="V45" s="20">
        <v>112</v>
      </c>
    </row>
    <row r="46" ht="19" customHeight="1" spans="2:22">
      <c r="B46" s="77">
        <v>2</v>
      </c>
      <c r="C46" s="64">
        <v>1.13</v>
      </c>
      <c r="D46" s="82">
        <v>56</v>
      </c>
      <c r="E46" s="82">
        <v>1.19</v>
      </c>
      <c r="F46" s="94">
        <v>49</v>
      </c>
      <c r="G46" s="82">
        <v>2.73</v>
      </c>
      <c r="H46" s="82">
        <v>61</v>
      </c>
      <c r="I46" s="103">
        <v>88.2</v>
      </c>
      <c r="J46" s="99">
        <v>112</v>
      </c>
      <c r="K46" s="82">
        <v>1</v>
      </c>
      <c r="L46" s="82">
        <v>50</v>
      </c>
      <c r="M46" s="82">
        <v>3.47</v>
      </c>
      <c r="N46" s="104">
        <v>66</v>
      </c>
      <c r="O46" s="82">
        <v>2.91</v>
      </c>
      <c r="P46" s="104">
        <v>52</v>
      </c>
      <c r="Q46" s="82">
        <v>0.49</v>
      </c>
      <c r="R46" s="82">
        <v>34</v>
      </c>
      <c r="S46" s="82">
        <v>4.86</v>
      </c>
      <c r="T46" s="82">
        <v>65</v>
      </c>
      <c r="U46" s="20">
        <v>53</v>
      </c>
      <c r="V46" s="20">
        <v>113</v>
      </c>
    </row>
    <row r="47" ht="24" customHeight="1" spans="2:22">
      <c r="B47" s="77">
        <v>2</v>
      </c>
      <c r="C47" s="64">
        <v>2.83</v>
      </c>
      <c r="D47" s="82">
        <v>70</v>
      </c>
      <c r="E47" s="82">
        <v>2.88</v>
      </c>
      <c r="F47" s="94">
        <v>73</v>
      </c>
      <c r="G47" s="82">
        <v>4.17</v>
      </c>
      <c r="H47" s="82">
        <v>75</v>
      </c>
      <c r="I47" s="99">
        <v>92.93</v>
      </c>
      <c r="J47" s="99">
        <v>115</v>
      </c>
      <c r="K47" s="82">
        <v>2.63</v>
      </c>
      <c r="L47" s="82">
        <v>75</v>
      </c>
      <c r="M47" s="82">
        <v>4.96</v>
      </c>
      <c r="N47" s="104">
        <v>85</v>
      </c>
      <c r="O47" s="82">
        <v>3.9</v>
      </c>
      <c r="P47" s="104">
        <v>90</v>
      </c>
      <c r="Q47" s="82">
        <v>2.01</v>
      </c>
      <c r="R47" s="82">
        <v>95</v>
      </c>
      <c r="S47" s="82">
        <v>5.83</v>
      </c>
      <c r="T47" s="82">
        <v>75</v>
      </c>
      <c r="U47" s="23">
        <v>37</v>
      </c>
      <c r="V47" s="23">
        <v>114</v>
      </c>
    </row>
    <row r="48" ht="23" customHeight="1" spans="2:22">
      <c r="B48" s="77">
        <v>2</v>
      </c>
      <c r="C48" s="64">
        <v>2.54</v>
      </c>
      <c r="D48" s="82">
        <v>65</v>
      </c>
      <c r="E48" s="82">
        <v>2.84</v>
      </c>
      <c r="F48" s="94">
        <v>74</v>
      </c>
      <c r="G48" s="82">
        <v>4.1</v>
      </c>
      <c r="H48" s="82">
        <v>68</v>
      </c>
      <c r="I48" s="99">
        <v>91.57</v>
      </c>
      <c r="J48" s="99">
        <v>114</v>
      </c>
      <c r="K48" s="82">
        <v>2.33</v>
      </c>
      <c r="L48" s="82">
        <v>75</v>
      </c>
      <c r="M48" s="82">
        <v>5.34</v>
      </c>
      <c r="N48" s="104">
        <v>72</v>
      </c>
      <c r="O48" s="82">
        <v>3.23</v>
      </c>
      <c r="P48" s="104">
        <v>90</v>
      </c>
      <c r="Q48" s="82">
        <v>1.58</v>
      </c>
      <c r="R48" s="82">
        <v>80</v>
      </c>
      <c r="S48" s="82">
        <v>6.32</v>
      </c>
      <c r="T48" s="82">
        <v>65</v>
      </c>
      <c r="U48" s="20">
        <v>37</v>
      </c>
      <c r="V48" s="20">
        <v>114</v>
      </c>
    </row>
    <row r="49" ht="24" customHeight="1" spans="2:22">
      <c r="B49" s="77">
        <v>2</v>
      </c>
      <c r="C49" s="64">
        <v>2.63</v>
      </c>
      <c r="D49" s="82">
        <v>65</v>
      </c>
      <c r="E49" s="82">
        <v>2.59</v>
      </c>
      <c r="F49" s="94">
        <v>61</v>
      </c>
      <c r="G49" s="82">
        <v>6.04</v>
      </c>
      <c r="H49" s="82">
        <v>75</v>
      </c>
      <c r="I49" s="99">
        <v>97.07</v>
      </c>
      <c r="J49" s="99">
        <v>119</v>
      </c>
      <c r="K49" s="82">
        <v>2.55</v>
      </c>
      <c r="L49" s="82">
        <v>74</v>
      </c>
      <c r="M49" s="82">
        <v>6.51</v>
      </c>
      <c r="N49" s="104">
        <v>86</v>
      </c>
      <c r="O49" s="82">
        <v>3.98</v>
      </c>
      <c r="P49" s="104">
        <v>90</v>
      </c>
      <c r="Q49" s="82">
        <v>3.42</v>
      </c>
      <c r="R49" s="82">
        <v>97</v>
      </c>
      <c r="S49" s="82">
        <v>6.67</v>
      </c>
      <c r="T49" s="82">
        <v>63</v>
      </c>
      <c r="U49" s="20">
        <v>31</v>
      </c>
      <c r="V49" s="20">
        <v>121</v>
      </c>
    </row>
    <row r="50" ht="20" customHeight="1" spans="2:22">
      <c r="B50" s="77">
        <v>2</v>
      </c>
      <c r="C50" s="64">
        <v>1.66</v>
      </c>
      <c r="D50" s="82">
        <v>54</v>
      </c>
      <c r="E50" s="82">
        <v>1.68</v>
      </c>
      <c r="F50" s="94">
        <v>62</v>
      </c>
      <c r="G50" s="82">
        <v>4</v>
      </c>
      <c r="H50" s="82">
        <v>65</v>
      </c>
      <c r="I50" s="99">
        <v>99.19</v>
      </c>
      <c r="J50" s="99">
        <v>124</v>
      </c>
      <c r="K50" s="82">
        <v>1.65</v>
      </c>
      <c r="L50" s="82">
        <v>63</v>
      </c>
      <c r="M50" s="82">
        <v>2.37</v>
      </c>
      <c r="N50" s="104">
        <v>50</v>
      </c>
      <c r="O50" s="82">
        <v>2.35</v>
      </c>
      <c r="P50" s="104">
        <v>56</v>
      </c>
      <c r="Q50" s="82">
        <v>1.74</v>
      </c>
      <c r="R50" s="82">
        <v>65</v>
      </c>
      <c r="S50" s="82">
        <v>3.47</v>
      </c>
      <c r="T50" s="82">
        <v>55</v>
      </c>
      <c r="U50" s="20">
        <v>40</v>
      </c>
      <c r="V50" s="33">
        <v>128</v>
      </c>
    </row>
    <row r="51" s="3" customFormat="1" ht="26" customHeight="1" spans="2:22">
      <c r="B51" s="83" t="s">
        <v>27</v>
      </c>
      <c r="C51" s="50">
        <f>TTEST(C3:C25,C28:C50,2,2)</f>
        <v>0.00180489339707178</v>
      </c>
      <c r="D51" s="3">
        <f>TTEST(D3:D25,D28:D50,2,2)</f>
        <v>0.0794759071171318</v>
      </c>
      <c r="E51" s="4">
        <f>TTEST(E3:E25,E28:E50,2,2)</f>
        <v>0.00269985916889292</v>
      </c>
      <c r="F51" s="3">
        <f>TTEST(F3:F25,F28:F50,2,2)</f>
        <v>0.339277401458581</v>
      </c>
      <c r="G51" s="4">
        <f>TTEST(G3:G25,G28:G50,2,2)</f>
        <v>0.00710746583007581</v>
      </c>
      <c r="H51" s="4">
        <f>TTEST(H3:H25,H28:H50,2,2)</f>
        <v>0.0421256406971022</v>
      </c>
      <c r="I51" s="3">
        <f>TTEST(I3:I25,I28:I50,2,2)</f>
        <v>0.183061729240047</v>
      </c>
      <c r="J51" s="3">
        <f>TTEST(J3:J25,J28:J50,2,2)</f>
        <v>0.151917038663099</v>
      </c>
      <c r="K51" s="4">
        <f>TTEST(K3:K25,K28:K50,2,2)</f>
        <v>0.00725861836844456</v>
      </c>
      <c r="L51" s="4">
        <f>TTEST(L3:L25,L28:L50,2,2)</f>
        <v>0.0416842915956291</v>
      </c>
      <c r="M51" s="4">
        <f>TTEST(M3:M25,M28:M50,2,2)</f>
        <v>0.031100152117982</v>
      </c>
      <c r="N51" s="3">
        <f>TTEST(N3:N25,N28:N50,2,2)</f>
        <v>0.373381759907731</v>
      </c>
      <c r="O51" s="4">
        <f>TTEST(O3:O25,O28:O50,2,2)</f>
        <v>0.0432683771274037</v>
      </c>
      <c r="P51" s="3">
        <f>TTEST(P3:P25,P28:P50,2,2)</f>
        <v>0.467531022553168</v>
      </c>
      <c r="Q51" s="4">
        <f>TTEST(Q3:Q25,Q28:Q50,2,2)</f>
        <v>0.018884240516867</v>
      </c>
      <c r="R51" s="4">
        <f>TTEST(R3:R25,R28:R50,2,2)</f>
        <v>0.039225088807105</v>
      </c>
      <c r="S51" s="4">
        <f>TTEST(S3:S25,S28:S50,2,2)</f>
        <v>0.0133949838672084</v>
      </c>
      <c r="T51" s="4">
        <f>TTEST(T3:T25,T28:T50,2,2)</f>
        <v>0.047413764363882</v>
      </c>
      <c r="U51" s="32">
        <f>TTEST(U3:U25,U28:U50,2,2)</f>
        <v>0.0403172273364275</v>
      </c>
      <c r="V51" s="32">
        <f>TTEST(V3:V25,V28:V50,2,2)</f>
        <v>6.7708272012758e-13</v>
      </c>
    </row>
    <row r="52" s="3" customFormat="1" customHeight="1" spans="2:22">
      <c r="B52" s="51" t="s">
        <v>25</v>
      </c>
      <c r="C52" s="52">
        <f>AVERAGE(C28:C50)</f>
        <v>2.40434782608696</v>
      </c>
      <c r="D52" s="52">
        <f>AVERAGE(D28:D50)</f>
        <v>73</v>
      </c>
      <c r="E52" s="52">
        <f>AVERAGE(E28:E50)</f>
        <v>2.44086956521739</v>
      </c>
      <c r="F52" s="52">
        <f>AVERAGE(F28:F50)</f>
        <v>73.6086956521739</v>
      </c>
      <c r="G52" s="52">
        <f>AVERAGE(G28:G50)</f>
        <v>4.3395652173913</v>
      </c>
      <c r="H52" s="52">
        <f>AVERAGE(H28:H50)</f>
        <v>75.4347826086957</v>
      </c>
      <c r="I52" s="52">
        <f>AVERAGE(I28:I50)</f>
        <v>89.0360869565217</v>
      </c>
      <c r="J52" s="52">
        <f>AVERAGE(J28:J50)</f>
        <v>111.130434782609</v>
      </c>
      <c r="K52" s="52">
        <f>AVERAGE(K28:K50)</f>
        <v>2.13</v>
      </c>
      <c r="L52" s="52">
        <f>AVERAGE(L28:L50)</f>
        <v>73.695652173913</v>
      </c>
      <c r="M52" s="52">
        <f>AVERAGE(M28:M50)</f>
        <v>5.03391304347826</v>
      </c>
      <c r="N52" s="52">
        <f>AVERAGE(N28:N50)</f>
        <v>75.695652173913</v>
      </c>
      <c r="O52" s="52">
        <f>AVERAGE(O28:O50)</f>
        <v>3.05391304347826</v>
      </c>
      <c r="P52" s="52">
        <f>AVERAGE(P28:P50)</f>
        <v>74.1304347826087</v>
      </c>
      <c r="Q52" s="52">
        <f>AVERAGE(Q28:Q50)</f>
        <v>1.47304347826087</v>
      </c>
      <c r="R52" s="52">
        <f>AVERAGE(R28:R50)</f>
        <v>72.4347826086957</v>
      </c>
      <c r="S52" s="52">
        <f>AVERAGE(S28:S50)</f>
        <v>6.2295652173913</v>
      </c>
      <c r="T52" s="52">
        <f>AVERAGE(T28:T50)</f>
        <v>66.5652173913043</v>
      </c>
      <c r="U52" s="30">
        <f>AVERAGE(U28:U50)</f>
        <v>41.5652173913044</v>
      </c>
      <c r="V52" s="30">
        <f>AVERAGE(V28:V50)</f>
        <v>105.95652173913</v>
      </c>
    </row>
    <row r="53" s="3" customFormat="1" customHeight="1" spans="2:22">
      <c r="B53" s="51" t="s">
        <v>26</v>
      </c>
      <c r="C53" s="52">
        <f>STDEVP(C28:C50)</f>
        <v>0.58967069724629</v>
      </c>
      <c r="D53" s="52">
        <f>STDEVP(D28:D50)</f>
        <v>13.0982906286013</v>
      </c>
      <c r="E53" s="52">
        <f>STDEVP(E28:E50)</f>
        <v>0.604914029418038</v>
      </c>
      <c r="F53" s="52">
        <f>STDEVP(F28:F50)</f>
        <v>14.5624267281151</v>
      </c>
      <c r="G53" s="52">
        <f>STDEVP(G28:G50)</f>
        <v>0.820172189030898</v>
      </c>
      <c r="H53" s="52">
        <f>STDEVP(H28:H50)</f>
        <v>10.5204814196199</v>
      </c>
      <c r="I53" s="52">
        <f>STDEVP(I28:I50)</f>
        <v>6.48577824711109</v>
      </c>
      <c r="J53" s="52">
        <f>STDEVP(J28:J50)</f>
        <v>8.39411982503532</v>
      </c>
      <c r="K53" s="52">
        <f>STDEVP(K28:K50)</f>
        <v>0.503690726364986</v>
      </c>
      <c r="L53" s="52">
        <f>STDEVP(L28:L50)</f>
        <v>11.641136888334</v>
      </c>
      <c r="M53" s="52">
        <f>STDEVP(M28:M50)</f>
        <v>1.26018197143675</v>
      </c>
      <c r="N53" s="52">
        <f>STDEVP(N28:N50)</f>
        <v>13.3951152115684</v>
      </c>
      <c r="O53" s="52">
        <f>STDEVP(O28:O50)</f>
        <v>0.729608227990616</v>
      </c>
      <c r="P53" s="52">
        <f>STDEVP(P28:P50)</f>
        <v>15.2837064359291</v>
      </c>
      <c r="Q53" s="52">
        <f>STDEVP(Q28:Q50)</f>
        <v>0.774453157887431</v>
      </c>
      <c r="R53" s="52">
        <f>STDEVP(R28:R50)</f>
        <v>29.3595789671217</v>
      </c>
      <c r="S53" s="52">
        <f>STDEVP(S28:S50)</f>
        <v>1.15148855744232</v>
      </c>
      <c r="T53" s="52">
        <f>STDEVP(T28:T50)</f>
        <v>6.79402606486996</v>
      </c>
      <c r="U53" s="30">
        <f>STDEVP(U28:U50)</f>
        <v>8.84074601886811</v>
      </c>
      <c r="V53" s="30">
        <f>STDEVP(V28:V50)</f>
        <v>8.2011571870102</v>
      </c>
    </row>
    <row r="54" s="40" customFormat="1" ht="29" customHeight="1" spans="1:22">
      <c r="A54" s="53" t="s">
        <v>28</v>
      </c>
      <c r="B54" s="40" t="s">
        <v>29</v>
      </c>
      <c r="C54" s="40">
        <v>-0.457</v>
      </c>
      <c r="D54" s="40">
        <v>0.028</v>
      </c>
      <c r="E54" s="40">
        <v>-0.477</v>
      </c>
      <c r="F54" s="40">
        <v>0.012</v>
      </c>
      <c r="G54" s="40">
        <v>-0.25</v>
      </c>
      <c r="H54" s="40">
        <v>-0.059</v>
      </c>
      <c r="I54" s="40">
        <v>-0.119</v>
      </c>
      <c r="J54" s="40">
        <v>0.059</v>
      </c>
      <c r="K54" s="40">
        <v>-0.505</v>
      </c>
      <c r="L54" s="40">
        <v>-0.13</v>
      </c>
      <c r="M54" s="40">
        <v>-0.319</v>
      </c>
      <c r="N54" s="40">
        <v>-0.071</v>
      </c>
      <c r="O54" s="40">
        <v>-0.36</v>
      </c>
      <c r="P54" s="40">
        <v>-0.146</v>
      </c>
      <c r="Q54" s="40">
        <v>-0.319</v>
      </c>
      <c r="R54" s="40">
        <v>-0.183</v>
      </c>
      <c r="S54" s="40">
        <v>-0.337</v>
      </c>
      <c r="T54" s="40">
        <v>-0.055</v>
      </c>
      <c r="U54" s="40">
        <v>1</v>
      </c>
      <c r="V54" s="40">
        <v>0.244</v>
      </c>
    </row>
    <row r="55" s="40" customFormat="1" ht="28" customHeight="1" spans="1:22">
      <c r="A55" s="53"/>
      <c r="B55" s="40" t="s">
        <v>30</v>
      </c>
      <c r="C55" s="54">
        <v>0.001</v>
      </c>
      <c r="D55" s="40">
        <v>0.852</v>
      </c>
      <c r="E55" s="54">
        <v>0.001</v>
      </c>
      <c r="F55" s="40">
        <v>0.937</v>
      </c>
      <c r="G55" s="40">
        <v>0.094</v>
      </c>
      <c r="H55" s="40">
        <v>0.696</v>
      </c>
      <c r="I55" s="40">
        <v>0.431</v>
      </c>
      <c r="J55" s="40">
        <v>0.696</v>
      </c>
      <c r="K55" s="54">
        <v>0</v>
      </c>
      <c r="L55" s="40">
        <v>0.388</v>
      </c>
      <c r="M55" s="54">
        <v>0.031</v>
      </c>
      <c r="N55" s="40">
        <v>0.637</v>
      </c>
      <c r="O55" s="54">
        <v>0.014</v>
      </c>
      <c r="P55" s="40">
        <v>0.335</v>
      </c>
      <c r="Q55" s="54">
        <v>0.031</v>
      </c>
      <c r="R55" s="40">
        <v>0.223</v>
      </c>
      <c r="S55" s="54">
        <v>0.022</v>
      </c>
      <c r="T55" s="40">
        <v>0.718</v>
      </c>
      <c r="V55" s="40">
        <v>0.103</v>
      </c>
    </row>
    <row r="56" s="40" customFormat="1" ht="28" customHeight="1" spans="1:21">
      <c r="A56" s="55" t="s">
        <v>31</v>
      </c>
      <c r="B56" s="40" t="s">
        <v>29</v>
      </c>
      <c r="C56" s="40">
        <v>-0.453</v>
      </c>
      <c r="D56" s="40">
        <v>-0.439</v>
      </c>
      <c r="E56" s="40">
        <v>-0.431</v>
      </c>
      <c r="F56" s="40">
        <v>-0.338</v>
      </c>
      <c r="G56" s="40">
        <v>-0.303</v>
      </c>
      <c r="H56" s="40">
        <v>-0.376</v>
      </c>
      <c r="I56" s="40">
        <v>0.294</v>
      </c>
      <c r="J56" s="40">
        <v>0.367</v>
      </c>
      <c r="K56" s="40">
        <v>-0.345</v>
      </c>
      <c r="L56" s="40">
        <v>-0.395</v>
      </c>
      <c r="M56" s="40">
        <v>-0.258</v>
      </c>
      <c r="N56" s="40">
        <v>-0.129</v>
      </c>
      <c r="O56" s="40">
        <v>-0.201</v>
      </c>
      <c r="P56" s="40">
        <v>-0.074</v>
      </c>
      <c r="Q56" s="40">
        <v>-0.175</v>
      </c>
      <c r="R56" s="40">
        <v>-0.271</v>
      </c>
      <c r="S56" s="40">
        <v>-0.449</v>
      </c>
      <c r="T56" s="40">
        <v>-0.367</v>
      </c>
      <c r="U56" s="40">
        <v>0.244</v>
      </c>
    </row>
    <row r="57" s="40" customFormat="1" ht="26" customHeight="1" spans="1:21">
      <c r="A57" s="56"/>
      <c r="B57" s="40" t="s">
        <v>30</v>
      </c>
      <c r="C57" s="54">
        <v>0.002</v>
      </c>
      <c r="D57" s="54">
        <v>0.002</v>
      </c>
      <c r="E57" s="54">
        <v>0.003</v>
      </c>
      <c r="F57" s="54">
        <v>0.022</v>
      </c>
      <c r="G57" s="54">
        <v>0.041</v>
      </c>
      <c r="H57" s="54">
        <v>0.01</v>
      </c>
      <c r="I57" s="54">
        <v>0.047</v>
      </c>
      <c r="J57" s="54">
        <v>0.012</v>
      </c>
      <c r="K57" s="54">
        <v>0.019</v>
      </c>
      <c r="L57" s="54">
        <v>0.007</v>
      </c>
      <c r="M57" s="40">
        <v>0.084</v>
      </c>
      <c r="N57" s="40">
        <v>0.392</v>
      </c>
      <c r="O57" s="40">
        <v>0.18</v>
      </c>
      <c r="P57" s="40">
        <v>0.627</v>
      </c>
      <c r="Q57" s="40">
        <v>0.246</v>
      </c>
      <c r="R57" s="40">
        <v>0.069</v>
      </c>
      <c r="S57" s="54">
        <v>0.002</v>
      </c>
      <c r="T57" s="54">
        <v>0.012</v>
      </c>
      <c r="U57" s="54">
        <v>0.103</v>
      </c>
    </row>
  </sheetData>
  <mergeCells count="7">
    <mergeCell ref="C1:H1"/>
    <mergeCell ref="I1:J1"/>
    <mergeCell ref="K1:L1"/>
    <mergeCell ref="M1:R1"/>
    <mergeCell ref="S1:T1"/>
    <mergeCell ref="A54:A55"/>
    <mergeCell ref="A56:A57"/>
  </mergeCells>
  <pageMargins left="0.04" right="0.04" top="0.2" bottom="0.2" header="0.31" footer="0.3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6"/>
  <sheetViews>
    <sheetView zoomScale="90" zoomScaleNormal="90" zoomScaleSheetLayoutView="60" workbookViewId="0">
      <selection activeCell="S8" sqref="S8"/>
    </sheetView>
  </sheetViews>
  <sheetFormatPr defaultColWidth="15.2115384615385" defaultRowHeight="14" customHeight="1"/>
  <cols>
    <col min="1" max="1" width="8.00961538461539" style="38" customWidth="1"/>
    <col min="2" max="2" width="9.07692307692308" style="38" customWidth="1"/>
    <col min="3" max="3" width="10.7692307692308" style="38" customWidth="1"/>
    <col min="4" max="4" width="12.7596153846154" style="38" customWidth="1"/>
    <col min="5" max="5" width="11.9807692307692" style="38" customWidth="1"/>
    <col min="6" max="6" width="10" style="41" customWidth="1"/>
    <col min="7" max="7" width="10.4615384615385" style="39" customWidth="1"/>
    <col min="8" max="8" width="9.82692307692308" style="38" customWidth="1"/>
    <col min="9" max="9" width="10.9038461538462" style="38" customWidth="1"/>
    <col min="10" max="10" width="10.6057692307692" style="38" customWidth="1"/>
    <col min="11" max="11" width="10.3076923076923" style="38" customWidth="1"/>
    <col min="12" max="12" width="11.0769230769231" style="38" customWidth="1"/>
    <col min="13" max="13" width="9.07692307692308" style="38" customWidth="1"/>
    <col min="14" max="14" width="8.45192307692308" style="38" customWidth="1"/>
    <col min="15" max="15" width="8.15384615384615" style="39" customWidth="1"/>
    <col min="16" max="16" width="9.82692307692308" style="3"/>
    <col min="17" max="17" width="13.8365384615385" style="42" customWidth="1"/>
    <col min="18" max="16384" width="15.2115384615385" style="38"/>
  </cols>
  <sheetData>
    <row r="1" s="37" customFormat="1" ht="43" customHeight="1" spans="2:17">
      <c r="B1" s="43" t="s">
        <v>32</v>
      </c>
      <c r="C1" s="44" t="s">
        <v>33</v>
      </c>
      <c r="D1" s="44" t="s">
        <v>34</v>
      </c>
      <c r="E1" s="44" t="s">
        <v>35</v>
      </c>
      <c r="F1" s="57" t="s">
        <v>36</v>
      </c>
      <c r="G1" s="58" t="s">
        <v>37</v>
      </c>
      <c r="H1" s="58" t="s">
        <v>38</v>
      </c>
      <c r="I1" s="58" t="s">
        <v>39</v>
      </c>
      <c r="J1" s="58" t="s">
        <v>40</v>
      </c>
      <c r="K1" s="58" t="s">
        <v>41</v>
      </c>
      <c r="L1" s="44" t="s">
        <v>42</v>
      </c>
      <c r="M1" s="65" t="s">
        <v>43</v>
      </c>
      <c r="N1" s="65" t="s">
        <v>44</v>
      </c>
      <c r="O1" s="65" t="s">
        <v>45</v>
      </c>
      <c r="P1" s="66" t="s">
        <v>23</v>
      </c>
      <c r="Q1" s="67" t="s">
        <v>24</v>
      </c>
    </row>
    <row r="2" s="37" customFormat="1" customHeight="1" spans="2:17">
      <c r="B2" s="45">
        <v>1</v>
      </c>
      <c r="C2" s="46">
        <v>36</v>
      </c>
      <c r="D2" s="46">
        <v>44</v>
      </c>
      <c r="E2" s="46">
        <v>32</v>
      </c>
      <c r="F2" s="59">
        <v>29</v>
      </c>
      <c r="G2" s="60">
        <v>31</v>
      </c>
      <c r="H2" s="61">
        <v>19</v>
      </c>
      <c r="I2" s="61">
        <v>22</v>
      </c>
      <c r="J2" s="61">
        <v>8</v>
      </c>
      <c r="K2" s="61">
        <v>9</v>
      </c>
      <c r="L2" s="46">
        <v>55</v>
      </c>
      <c r="M2" s="62">
        <v>1.22</v>
      </c>
      <c r="N2" s="62">
        <v>1.19</v>
      </c>
      <c r="O2" s="48">
        <v>10</v>
      </c>
      <c r="P2" s="17">
        <v>32</v>
      </c>
      <c r="Q2" s="17">
        <v>80</v>
      </c>
    </row>
    <row r="3" s="37" customFormat="1" customHeight="1" spans="2:17">
      <c r="B3" s="45">
        <v>1</v>
      </c>
      <c r="C3" s="46">
        <v>29</v>
      </c>
      <c r="D3" s="46">
        <v>48</v>
      </c>
      <c r="E3" s="46">
        <v>32</v>
      </c>
      <c r="F3" s="59">
        <v>30</v>
      </c>
      <c r="G3" s="60">
        <v>33</v>
      </c>
      <c r="H3" s="61">
        <v>19</v>
      </c>
      <c r="I3" s="61">
        <v>20</v>
      </c>
      <c r="J3" s="61">
        <v>9</v>
      </c>
      <c r="K3" s="61">
        <v>9</v>
      </c>
      <c r="L3" s="46">
        <v>64</v>
      </c>
      <c r="M3" s="62">
        <v>1.19</v>
      </c>
      <c r="N3" s="62">
        <v>1.33</v>
      </c>
      <c r="O3" s="48">
        <v>10</v>
      </c>
      <c r="P3" s="20">
        <v>48</v>
      </c>
      <c r="Q3" s="20">
        <v>81</v>
      </c>
    </row>
    <row r="4" s="37" customFormat="1" customHeight="1" spans="2:17">
      <c r="B4" s="45">
        <v>1</v>
      </c>
      <c r="C4" s="46">
        <v>30</v>
      </c>
      <c r="D4" s="46">
        <v>45</v>
      </c>
      <c r="E4" s="46">
        <v>31</v>
      </c>
      <c r="F4" s="59">
        <v>32</v>
      </c>
      <c r="G4" s="60">
        <v>30</v>
      </c>
      <c r="H4" s="61">
        <v>18</v>
      </c>
      <c r="I4" s="61">
        <v>18</v>
      </c>
      <c r="J4" s="61">
        <v>8</v>
      </c>
      <c r="K4" s="61">
        <v>9</v>
      </c>
      <c r="L4" s="46">
        <v>63</v>
      </c>
      <c r="M4" s="62">
        <v>0.8</v>
      </c>
      <c r="N4" s="62">
        <v>0.5</v>
      </c>
      <c r="O4" s="48">
        <v>8</v>
      </c>
      <c r="P4" s="17">
        <v>28</v>
      </c>
      <c r="Q4" s="17">
        <v>81</v>
      </c>
    </row>
    <row r="5" s="37" customFormat="1" customHeight="1" spans="2:17">
      <c r="B5" s="45">
        <v>1</v>
      </c>
      <c r="C5" s="46">
        <v>31</v>
      </c>
      <c r="D5" s="46">
        <v>49</v>
      </c>
      <c r="E5" s="46">
        <v>31</v>
      </c>
      <c r="F5" s="59">
        <v>37</v>
      </c>
      <c r="G5" s="60">
        <v>37</v>
      </c>
      <c r="H5" s="61">
        <v>19</v>
      </c>
      <c r="I5" s="61">
        <v>21</v>
      </c>
      <c r="J5" s="61">
        <v>10</v>
      </c>
      <c r="K5" s="61">
        <v>10</v>
      </c>
      <c r="L5" s="46">
        <v>66</v>
      </c>
      <c r="M5" s="62">
        <v>1.11</v>
      </c>
      <c r="N5" s="62">
        <v>1.37</v>
      </c>
      <c r="O5" s="48">
        <v>6</v>
      </c>
      <c r="P5" s="17">
        <v>31</v>
      </c>
      <c r="Q5" s="17">
        <v>81</v>
      </c>
    </row>
    <row r="6" s="37" customFormat="1" customHeight="1" spans="2:17">
      <c r="B6" s="45">
        <v>1</v>
      </c>
      <c r="C6" s="46">
        <v>29</v>
      </c>
      <c r="D6" s="46">
        <v>41</v>
      </c>
      <c r="E6" s="46">
        <v>28</v>
      </c>
      <c r="F6" s="59">
        <v>30</v>
      </c>
      <c r="G6" s="60">
        <v>28</v>
      </c>
      <c r="H6" s="61">
        <v>18</v>
      </c>
      <c r="I6" s="61">
        <v>18</v>
      </c>
      <c r="J6" s="61">
        <v>8</v>
      </c>
      <c r="K6" s="61">
        <v>9</v>
      </c>
      <c r="L6" s="46">
        <v>62</v>
      </c>
      <c r="M6" s="62">
        <v>0.68</v>
      </c>
      <c r="N6" s="62">
        <v>0.7</v>
      </c>
      <c r="O6" s="48">
        <v>9</v>
      </c>
      <c r="P6" s="20">
        <v>38</v>
      </c>
      <c r="Q6" s="20">
        <v>81</v>
      </c>
    </row>
    <row r="7" s="38" customFormat="1" customHeight="1" spans="2:17">
      <c r="B7" s="45">
        <v>1</v>
      </c>
      <c r="C7" s="47">
        <v>34</v>
      </c>
      <c r="D7" s="47">
        <v>44</v>
      </c>
      <c r="E7" s="47">
        <v>29</v>
      </c>
      <c r="F7" s="48">
        <v>37</v>
      </c>
      <c r="G7" s="48">
        <v>33</v>
      </c>
      <c r="H7" s="47">
        <v>19</v>
      </c>
      <c r="I7" s="47">
        <v>23</v>
      </c>
      <c r="J7" s="47">
        <v>10</v>
      </c>
      <c r="K7" s="47">
        <v>10</v>
      </c>
      <c r="L7" s="47">
        <v>62</v>
      </c>
      <c r="M7" s="62">
        <v>1.14</v>
      </c>
      <c r="N7" s="62">
        <v>1.24</v>
      </c>
      <c r="O7" s="64">
        <v>8</v>
      </c>
      <c r="P7" s="20">
        <v>41</v>
      </c>
      <c r="Q7" s="20">
        <v>81</v>
      </c>
    </row>
    <row r="8" s="38" customFormat="1" customHeight="1" spans="2:17">
      <c r="B8" s="45">
        <v>1</v>
      </c>
      <c r="C8" s="47">
        <v>28</v>
      </c>
      <c r="D8" s="47">
        <v>43</v>
      </c>
      <c r="E8" s="47">
        <v>30</v>
      </c>
      <c r="F8" s="48">
        <v>28</v>
      </c>
      <c r="G8" s="48">
        <v>28</v>
      </c>
      <c r="H8" s="47">
        <v>19</v>
      </c>
      <c r="I8" s="47">
        <v>20</v>
      </c>
      <c r="J8" s="47">
        <v>10</v>
      </c>
      <c r="K8" s="47">
        <v>10</v>
      </c>
      <c r="L8" s="47">
        <v>58</v>
      </c>
      <c r="M8" s="62">
        <v>1.24</v>
      </c>
      <c r="N8" s="62">
        <v>1.57</v>
      </c>
      <c r="O8" s="64">
        <v>7</v>
      </c>
      <c r="P8" s="17">
        <v>36</v>
      </c>
      <c r="Q8" s="17">
        <v>82</v>
      </c>
    </row>
    <row r="9" s="38" customFormat="1" customHeight="1" spans="2:17">
      <c r="B9" s="45">
        <v>1</v>
      </c>
      <c r="C9" s="47">
        <v>32</v>
      </c>
      <c r="D9" s="47">
        <v>44</v>
      </c>
      <c r="E9" s="47">
        <v>32</v>
      </c>
      <c r="F9" s="48">
        <v>34</v>
      </c>
      <c r="G9" s="48">
        <v>34</v>
      </c>
      <c r="H9" s="47">
        <v>20</v>
      </c>
      <c r="I9" s="47">
        <v>23</v>
      </c>
      <c r="J9" s="47">
        <v>10</v>
      </c>
      <c r="K9" s="47">
        <v>10</v>
      </c>
      <c r="L9" s="47">
        <v>50</v>
      </c>
      <c r="M9" s="62">
        <v>1.14</v>
      </c>
      <c r="N9" s="62">
        <v>1.14</v>
      </c>
      <c r="O9" s="64">
        <v>7</v>
      </c>
      <c r="P9" s="17">
        <v>30</v>
      </c>
      <c r="Q9" s="17">
        <v>83</v>
      </c>
    </row>
    <row r="10" s="38" customFormat="1" customHeight="1" spans="2:17">
      <c r="B10" s="45">
        <v>1</v>
      </c>
      <c r="C10" s="47">
        <v>29</v>
      </c>
      <c r="D10" s="47">
        <v>44</v>
      </c>
      <c r="E10" s="47">
        <v>30</v>
      </c>
      <c r="F10" s="48">
        <v>33</v>
      </c>
      <c r="G10" s="48">
        <v>31</v>
      </c>
      <c r="H10" s="47">
        <v>18</v>
      </c>
      <c r="I10" s="47">
        <v>19</v>
      </c>
      <c r="J10" s="47">
        <v>8</v>
      </c>
      <c r="K10" s="47">
        <v>9</v>
      </c>
      <c r="L10" s="47">
        <v>63</v>
      </c>
      <c r="M10" s="62">
        <v>1.07</v>
      </c>
      <c r="N10" s="62">
        <v>0.78</v>
      </c>
      <c r="O10" s="64">
        <v>10</v>
      </c>
      <c r="P10" s="17">
        <v>47</v>
      </c>
      <c r="Q10" s="17">
        <v>83</v>
      </c>
    </row>
    <row r="11" s="38" customFormat="1" customHeight="1" spans="2:17">
      <c r="B11" s="45">
        <v>1</v>
      </c>
      <c r="C11" s="47">
        <v>28</v>
      </c>
      <c r="D11" s="47">
        <v>46</v>
      </c>
      <c r="E11" s="47">
        <v>33</v>
      </c>
      <c r="F11" s="48">
        <v>31</v>
      </c>
      <c r="G11" s="48">
        <v>28</v>
      </c>
      <c r="H11" s="62">
        <v>18</v>
      </c>
      <c r="I11" s="62">
        <v>19</v>
      </c>
      <c r="J11" s="62">
        <v>8</v>
      </c>
      <c r="K11" s="62">
        <v>9</v>
      </c>
      <c r="L11" s="47">
        <v>59</v>
      </c>
      <c r="M11" s="62">
        <v>1.2</v>
      </c>
      <c r="N11" s="62">
        <v>1.13</v>
      </c>
      <c r="O11" s="64">
        <v>8</v>
      </c>
      <c r="P11" s="20">
        <v>34</v>
      </c>
      <c r="Q11" s="20">
        <v>84</v>
      </c>
    </row>
    <row r="12" s="38" customFormat="1" customHeight="1" spans="2:17">
      <c r="B12" s="45">
        <v>1</v>
      </c>
      <c r="C12" s="47">
        <v>26</v>
      </c>
      <c r="D12" s="47">
        <v>40</v>
      </c>
      <c r="E12" s="47">
        <v>24</v>
      </c>
      <c r="F12" s="48">
        <v>27</v>
      </c>
      <c r="G12" s="48">
        <v>26</v>
      </c>
      <c r="H12" s="47">
        <v>24</v>
      </c>
      <c r="I12" s="47">
        <v>19</v>
      </c>
      <c r="J12" s="47">
        <v>10</v>
      </c>
      <c r="K12" s="47">
        <v>9</v>
      </c>
      <c r="L12" s="47">
        <v>69</v>
      </c>
      <c r="M12" s="62">
        <v>0.65</v>
      </c>
      <c r="N12" s="62">
        <v>0.63</v>
      </c>
      <c r="O12" s="64">
        <v>8</v>
      </c>
      <c r="P12" s="20">
        <v>49</v>
      </c>
      <c r="Q12" s="20">
        <v>85</v>
      </c>
    </row>
    <row r="13" s="38" customFormat="1" customHeight="1" spans="2:17">
      <c r="B13" s="45">
        <v>1</v>
      </c>
      <c r="C13" s="47">
        <v>31</v>
      </c>
      <c r="D13" s="47">
        <v>41</v>
      </c>
      <c r="E13" s="47">
        <v>28</v>
      </c>
      <c r="F13" s="48">
        <v>39</v>
      </c>
      <c r="G13" s="48">
        <v>30</v>
      </c>
      <c r="H13" s="47">
        <v>22</v>
      </c>
      <c r="I13" s="47">
        <v>17</v>
      </c>
      <c r="J13" s="47">
        <v>10</v>
      </c>
      <c r="K13" s="47">
        <v>11</v>
      </c>
      <c r="L13" s="47">
        <v>62</v>
      </c>
      <c r="M13" s="62">
        <v>0.66</v>
      </c>
      <c r="N13" s="62">
        <v>0.82</v>
      </c>
      <c r="O13" s="64">
        <v>10</v>
      </c>
      <c r="P13" s="20">
        <v>43</v>
      </c>
      <c r="Q13" s="20">
        <v>85</v>
      </c>
    </row>
    <row r="14" s="38" customFormat="1" customHeight="1" spans="2:17">
      <c r="B14" s="45">
        <v>1</v>
      </c>
      <c r="C14" s="47">
        <v>29</v>
      </c>
      <c r="D14" s="47">
        <v>45</v>
      </c>
      <c r="E14" s="47">
        <v>27</v>
      </c>
      <c r="F14" s="48">
        <v>39</v>
      </c>
      <c r="G14" s="48">
        <v>38</v>
      </c>
      <c r="H14" s="47">
        <v>20</v>
      </c>
      <c r="I14" s="47">
        <v>22</v>
      </c>
      <c r="J14" s="47">
        <v>10</v>
      </c>
      <c r="K14" s="47">
        <v>9</v>
      </c>
      <c r="L14" s="47">
        <v>71</v>
      </c>
      <c r="M14" s="62">
        <v>0.76</v>
      </c>
      <c r="N14" s="62">
        <v>1.25</v>
      </c>
      <c r="O14" s="64">
        <v>7</v>
      </c>
      <c r="P14" s="20">
        <v>30</v>
      </c>
      <c r="Q14" s="20">
        <v>85</v>
      </c>
    </row>
    <row r="15" s="38" customFormat="1" customHeight="1" spans="2:17">
      <c r="B15" s="45">
        <v>1</v>
      </c>
      <c r="C15" s="47">
        <v>38</v>
      </c>
      <c r="D15" s="47">
        <v>44</v>
      </c>
      <c r="E15" s="47">
        <v>31</v>
      </c>
      <c r="F15" s="48">
        <v>37</v>
      </c>
      <c r="G15" s="48">
        <v>35</v>
      </c>
      <c r="H15" s="47">
        <v>23</v>
      </c>
      <c r="I15" s="47">
        <v>24</v>
      </c>
      <c r="J15" s="47">
        <v>12</v>
      </c>
      <c r="K15" s="47">
        <v>10</v>
      </c>
      <c r="L15" s="47">
        <v>56</v>
      </c>
      <c r="M15" s="62">
        <v>1.31</v>
      </c>
      <c r="N15" s="62">
        <v>1.4</v>
      </c>
      <c r="O15" s="64">
        <v>10</v>
      </c>
      <c r="P15" s="20">
        <v>30</v>
      </c>
      <c r="Q15" s="20">
        <v>86</v>
      </c>
    </row>
    <row r="16" s="38" customFormat="1" customHeight="1" spans="2:17">
      <c r="B16" s="45">
        <v>1</v>
      </c>
      <c r="C16" s="47">
        <v>36</v>
      </c>
      <c r="D16" s="47">
        <v>44</v>
      </c>
      <c r="E16" s="47">
        <v>29</v>
      </c>
      <c r="F16" s="48">
        <v>34</v>
      </c>
      <c r="G16" s="48">
        <v>36</v>
      </c>
      <c r="H16" s="47">
        <v>19</v>
      </c>
      <c r="I16" s="47">
        <v>23</v>
      </c>
      <c r="J16" s="47">
        <v>12</v>
      </c>
      <c r="K16" s="47">
        <v>10</v>
      </c>
      <c r="L16" s="47">
        <v>62</v>
      </c>
      <c r="M16" s="62">
        <v>1.33</v>
      </c>
      <c r="N16" s="62">
        <v>1.19</v>
      </c>
      <c r="O16" s="64">
        <v>8</v>
      </c>
      <c r="P16" s="17">
        <v>39</v>
      </c>
      <c r="Q16" s="17">
        <v>86</v>
      </c>
    </row>
    <row r="17" s="38" customFormat="1" customHeight="1" spans="2:17">
      <c r="B17" s="45">
        <v>1</v>
      </c>
      <c r="C17" s="47">
        <v>29</v>
      </c>
      <c r="D17" s="47">
        <v>42</v>
      </c>
      <c r="E17" s="47">
        <v>30</v>
      </c>
      <c r="F17" s="48">
        <v>32</v>
      </c>
      <c r="G17" s="48">
        <v>30</v>
      </c>
      <c r="H17" s="47">
        <v>18</v>
      </c>
      <c r="I17" s="47">
        <v>22</v>
      </c>
      <c r="J17" s="47">
        <v>7</v>
      </c>
      <c r="K17" s="47">
        <v>8</v>
      </c>
      <c r="L17" s="47">
        <v>65</v>
      </c>
      <c r="M17" s="62">
        <v>1.24</v>
      </c>
      <c r="N17" s="62">
        <v>0.9</v>
      </c>
      <c r="O17" s="64">
        <v>6</v>
      </c>
      <c r="P17" s="17">
        <v>43</v>
      </c>
      <c r="Q17" s="17">
        <v>87</v>
      </c>
    </row>
    <row r="18" s="38" customFormat="1" customHeight="1" spans="2:17">
      <c r="B18" s="45">
        <v>1</v>
      </c>
      <c r="C18" s="47">
        <v>28</v>
      </c>
      <c r="D18" s="47">
        <v>45</v>
      </c>
      <c r="E18" s="47">
        <v>30</v>
      </c>
      <c r="F18" s="48">
        <v>36</v>
      </c>
      <c r="G18" s="48">
        <v>35</v>
      </c>
      <c r="H18" s="47">
        <v>20</v>
      </c>
      <c r="I18" s="47">
        <v>18</v>
      </c>
      <c r="J18" s="47">
        <v>10</v>
      </c>
      <c r="K18" s="47">
        <v>9</v>
      </c>
      <c r="L18" s="47">
        <v>62</v>
      </c>
      <c r="M18" s="62">
        <v>1.22</v>
      </c>
      <c r="N18" s="62">
        <v>1.23</v>
      </c>
      <c r="O18" s="64">
        <v>9</v>
      </c>
      <c r="P18" s="17">
        <v>35</v>
      </c>
      <c r="Q18" s="17">
        <v>88</v>
      </c>
    </row>
    <row r="19" s="38" customFormat="1" customHeight="1" spans="2:17">
      <c r="B19" s="45">
        <v>1</v>
      </c>
      <c r="C19" s="47">
        <v>33</v>
      </c>
      <c r="D19" s="47">
        <v>47</v>
      </c>
      <c r="E19" s="47">
        <v>30</v>
      </c>
      <c r="F19" s="48">
        <v>39</v>
      </c>
      <c r="G19" s="48">
        <v>37</v>
      </c>
      <c r="H19" s="47">
        <v>26</v>
      </c>
      <c r="I19" s="47">
        <v>22</v>
      </c>
      <c r="J19" s="47">
        <v>10</v>
      </c>
      <c r="K19" s="47">
        <v>10</v>
      </c>
      <c r="L19" s="47">
        <v>65</v>
      </c>
      <c r="M19" s="62">
        <v>1.18</v>
      </c>
      <c r="N19" s="62">
        <v>0.58</v>
      </c>
      <c r="O19" s="64">
        <v>7</v>
      </c>
      <c r="P19" s="20">
        <v>36</v>
      </c>
      <c r="Q19" s="20">
        <v>88</v>
      </c>
    </row>
    <row r="20" s="38" customFormat="1" customHeight="1" spans="2:17">
      <c r="B20" s="45">
        <v>1</v>
      </c>
      <c r="C20" s="47">
        <v>30</v>
      </c>
      <c r="D20" s="47">
        <v>42</v>
      </c>
      <c r="E20" s="47">
        <v>28</v>
      </c>
      <c r="F20" s="48">
        <v>31</v>
      </c>
      <c r="G20" s="48">
        <v>29</v>
      </c>
      <c r="H20" s="47">
        <v>18</v>
      </c>
      <c r="I20" s="47">
        <v>18</v>
      </c>
      <c r="J20" s="47">
        <v>8</v>
      </c>
      <c r="K20" s="47">
        <v>9</v>
      </c>
      <c r="L20" s="47">
        <v>64</v>
      </c>
      <c r="M20" s="62">
        <v>0.73</v>
      </c>
      <c r="N20" s="62">
        <v>0.8</v>
      </c>
      <c r="O20" s="64">
        <v>8</v>
      </c>
      <c r="P20" s="20">
        <v>32</v>
      </c>
      <c r="Q20" s="20">
        <v>90</v>
      </c>
    </row>
    <row r="21" s="38" customFormat="1" customHeight="1" spans="2:17">
      <c r="B21" s="45">
        <v>1</v>
      </c>
      <c r="C21" s="47">
        <v>36</v>
      </c>
      <c r="D21" s="47">
        <v>45</v>
      </c>
      <c r="E21" s="47">
        <v>30</v>
      </c>
      <c r="F21" s="48">
        <v>33</v>
      </c>
      <c r="G21" s="48">
        <v>36</v>
      </c>
      <c r="H21" s="47">
        <v>18</v>
      </c>
      <c r="I21" s="47">
        <v>17</v>
      </c>
      <c r="J21" s="47">
        <v>12</v>
      </c>
      <c r="K21" s="47">
        <v>13</v>
      </c>
      <c r="L21" s="47">
        <v>61</v>
      </c>
      <c r="M21" s="62">
        <v>1.23</v>
      </c>
      <c r="N21" s="62">
        <v>1.25</v>
      </c>
      <c r="O21" s="64">
        <v>9</v>
      </c>
      <c r="P21" s="20">
        <v>26</v>
      </c>
      <c r="Q21" s="20">
        <v>92</v>
      </c>
    </row>
    <row r="22" s="38" customFormat="1" customHeight="1" spans="2:17">
      <c r="B22" s="45">
        <v>1</v>
      </c>
      <c r="C22" s="47">
        <v>32</v>
      </c>
      <c r="D22" s="47">
        <v>42</v>
      </c>
      <c r="E22" s="47">
        <v>27</v>
      </c>
      <c r="F22" s="48">
        <v>32</v>
      </c>
      <c r="G22" s="48">
        <v>30</v>
      </c>
      <c r="H22" s="47">
        <v>20</v>
      </c>
      <c r="I22" s="47">
        <v>25</v>
      </c>
      <c r="J22" s="47">
        <v>11</v>
      </c>
      <c r="K22" s="47">
        <v>11</v>
      </c>
      <c r="L22" s="47">
        <v>60</v>
      </c>
      <c r="M22" s="62">
        <v>0.45</v>
      </c>
      <c r="N22" s="62">
        <v>0.38</v>
      </c>
      <c r="O22" s="64">
        <v>4.8</v>
      </c>
      <c r="P22" s="20">
        <v>27</v>
      </c>
      <c r="Q22" s="20">
        <v>95</v>
      </c>
    </row>
    <row r="23" s="38" customFormat="1" customHeight="1" spans="2:17">
      <c r="B23" s="45">
        <v>1</v>
      </c>
      <c r="C23" s="47">
        <v>31</v>
      </c>
      <c r="D23" s="47">
        <v>43</v>
      </c>
      <c r="E23" s="47">
        <v>29</v>
      </c>
      <c r="F23" s="48">
        <v>38</v>
      </c>
      <c r="G23" s="48">
        <v>33</v>
      </c>
      <c r="H23" s="47">
        <v>19</v>
      </c>
      <c r="I23" s="47">
        <v>20</v>
      </c>
      <c r="J23" s="47">
        <v>10</v>
      </c>
      <c r="K23" s="47">
        <v>11</v>
      </c>
      <c r="L23" s="47">
        <v>61</v>
      </c>
      <c r="M23" s="62">
        <v>1.2</v>
      </c>
      <c r="N23" s="62">
        <v>1.14</v>
      </c>
      <c r="O23" s="64">
        <v>5</v>
      </c>
      <c r="P23" s="20">
        <v>50</v>
      </c>
      <c r="Q23" s="20">
        <v>95</v>
      </c>
    </row>
    <row r="24" s="38" customFormat="1" customHeight="1" spans="2:17">
      <c r="B24" s="45">
        <v>1</v>
      </c>
      <c r="C24" s="47">
        <v>34</v>
      </c>
      <c r="D24" s="47">
        <v>57</v>
      </c>
      <c r="E24" s="47">
        <v>38</v>
      </c>
      <c r="F24" s="48">
        <v>39</v>
      </c>
      <c r="G24" s="48">
        <v>40</v>
      </c>
      <c r="H24" s="47">
        <v>19</v>
      </c>
      <c r="I24" s="47">
        <v>24</v>
      </c>
      <c r="J24" s="47">
        <v>13</v>
      </c>
      <c r="K24" s="47">
        <v>13</v>
      </c>
      <c r="L24" s="47">
        <v>61</v>
      </c>
      <c r="M24" s="62">
        <v>1.15</v>
      </c>
      <c r="N24" s="62">
        <v>1.3</v>
      </c>
      <c r="O24" s="64">
        <v>11</v>
      </c>
      <c r="P24" s="20">
        <v>33</v>
      </c>
      <c r="Q24" s="20">
        <v>95</v>
      </c>
    </row>
    <row r="25" s="39" customFormat="1" ht="15" customHeight="1" spans="2:17">
      <c r="B25" s="21" t="s">
        <v>25</v>
      </c>
      <c r="C25" s="48">
        <f>AVERAGE(C2:C24)</f>
        <v>31.2608695652174</v>
      </c>
      <c r="D25" s="48">
        <f>AVERAGE(D2:D24)</f>
        <v>44.5652173913044</v>
      </c>
      <c r="E25" s="48">
        <f>AVERAGE(E2:E24)</f>
        <v>29.9565217391304</v>
      </c>
      <c r="F25" s="48">
        <f>AVERAGE(F2:F24)</f>
        <v>33.7826086956522</v>
      </c>
      <c r="G25" s="48">
        <f>AVERAGE(G2:G24)</f>
        <v>32.5217391304348</v>
      </c>
      <c r="H25" s="48">
        <f>AVERAGE(H2:H24)</f>
        <v>19.695652173913</v>
      </c>
      <c r="I25" s="48">
        <f>AVERAGE(I2:I24)</f>
        <v>20.6086956521739</v>
      </c>
      <c r="J25" s="48">
        <f>AVERAGE(J2:J24)</f>
        <v>9.73913043478261</v>
      </c>
      <c r="K25" s="48">
        <f>AVERAGE(K2:K24)</f>
        <v>9.8695652173913</v>
      </c>
      <c r="L25" s="48">
        <f>AVERAGE(L2:L24)</f>
        <v>61.7826086956522</v>
      </c>
      <c r="M25" s="48">
        <f>AVERAGE(M2:M24)</f>
        <v>1.03913043478261</v>
      </c>
      <c r="N25" s="48">
        <f>AVERAGE(N2:N24)</f>
        <v>1.03565217391304</v>
      </c>
      <c r="O25" s="48">
        <f>AVERAGE(O2:O24)</f>
        <v>8.07826086956522</v>
      </c>
      <c r="P25" s="23">
        <f>AVERAGE(P2:P24)</f>
        <v>36.4347826086956</v>
      </c>
      <c r="Q25" s="23">
        <f>AVERAGE(Q2:Q24)</f>
        <v>85.8260869565217</v>
      </c>
    </row>
    <row r="26" s="39" customFormat="1" customHeight="1" spans="2:17">
      <c r="B26" s="21" t="s">
        <v>26</v>
      </c>
      <c r="C26" s="48">
        <f>STDEVP(C2:C24)</f>
        <v>3.09582315111616</v>
      </c>
      <c r="D26" s="48">
        <f>STDEVP(D2:D24)</f>
        <v>3.41131221668401</v>
      </c>
      <c r="E26" s="48">
        <f>STDEVP(E2:E24)</f>
        <v>2.61231632796518</v>
      </c>
      <c r="F26" s="48">
        <f>STDEVP(F2:F24)</f>
        <v>3.72951240243606</v>
      </c>
      <c r="G26" s="48">
        <f>STDEVP(G2:G24)</f>
        <v>3.68155880522027</v>
      </c>
      <c r="H26" s="48">
        <f>STDEVP(H2:H24)</f>
        <v>2.07332504653328</v>
      </c>
      <c r="I26" s="48">
        <f>STDEVP(I2:I24)</f>
        <v>2.37265454776387</v>
      </c>
      <c r="J26" s="48">
        <f>STDEVP(J2:J24)</f>
        <v>1.53841791416992</v>
      </c>
      <c r="K26" s="48">
        <f>STDEVP(K2:K24)</f>
        <v>1.22667269388399</v>
      </c>
      <c r="L26" s="48">
        <f>STDEVP(L2:L24)</f>
        <v>4.34347608477989</v>
      </c>
      <c r="M26" s="48">
        <f>STDEVP(M2:M24)</f>
        <v>0.253272718513639</v>
      </c>
      <c r="N26" s="48">
        <f>STDEVP(N2:N24)</f>
        <v>0.317857311259881</v>
      </c>
      <c r="O26" s="48">
        <f>STDEVP(O2:O24)</f>
        <v>1.65633343674702</v>
      </c>
      <c r="P26" s="23">
        <f>STDEVP(P2:P24)</f>
        <v>7.17983944931629</v>
      </c>
      <c r="Q26" s="23">
        <f>STDEVP(Q2:Q24)</f>
        <v>4.68719044346484</v>
      </c>
    </row>
    <row r="27" s="38" customFormat="1" customHeight="1" spans="2:17">
      <c r="B27" s="49">
        <v>2</v>
      </c>
      <c r="C27" s="47">
        <v>30</v>
      </c>
      <c r="D27" s="47">
        <v>45</v>
      </c>
      <c r="E27" s="47">
        <v>31</v>
      </c>
      <c r="F27" s="48">
        <v>34</v>
      </c>
      <c r="G27" s="48">
        <v>30</v>
      </c>
      <c r="H27" s="47">
        <v>21</v>
      </c>
      <c r="I27" s="47">
        <v>21</v>
      </c>
      <c r="J27" s="47">
        <v>10</v>
      </c>
      <c r="K27" s="47">
        <v>9</v>
      </c>
      <c r="L27" s="47">
        <v>67</v>
      </c>
      <c r="M27" s="46">
        <v>1.15</v>
      </c>
      <c r="N27" s="46">
        <v>0.72</v>
      </c>
      <c r="O27" s="64">
        <v>10</v>
      </c>
      <c r="P27" s="17">
        <v>37</v>
      </c>
      <c r="Q27" s="17">
        <v>96</v>
      </c>
    </row>
    <row r="28" s="38" customFormat="1" customHeight="1" spans="2:17">
      <c r="B28" s="49">
        <v>2</v>
      </c>
      <c r="C28" s="47">
        <v>31</v>
      </c>
      <c r="D28" s="47">
        <v>43</v>
      </c>
      <c r="E28" s="47">
        <v>30</v>
      </c>
      <c r="F28" s="48">
        <v>29</v>
      </c>
      <c r="G28" s="48">
        <v>30</v>
      </c>
      <c r="H28" s="47">
        <v>17</v>
      </c>
      <c r="I28" s="47">
        <v>21</v>
      </c>
      <c r="J28" s="47">
        <v>9</v>
      </c>
      <c r="K28" s="47">
        <v>11</v>
      </c>
      <c r="L28" s="47">
        <v>56</v>
      </c>
      <c r="M28" s="46">
        <v>1.15</v>
      </c>
      <c r="N28" s="46">
        <v>1.13</v>
      </c>
      <c r="O28" s="64">
        <v>10</v>
      </c>
      <c r="P28" s="17">
        <v>39</v>
      </c>
      <c r="Q28" s="17">
        <v>96</v>
      </c>
    </row>
    <row r="29" s="38" customFormat="1" customHeight="1" spans="2:17">
      <c r="B29" s="49">
        <v>2</v>
      </c>
      <c r="C29" s="47">
        <v>31</v>
      </c>
      <c r="D29" s="47">
        <v>39</v>
      </c>
      <c r="E29" s="47">
        <v>25</v>
      </c>
      <c r="F29" s="48">
        <v>28</v>
      </c>
      <c r="G29" s="48">
        <v>29</v>
      </c>
      <c r="H29" s="47">
        <v>21</v>
      </c>
      <c r="I29" s="47">
        <v>18</v>
      </c>
      <c r="J29" s="47">
        <v>13</v>
      </c>
      <c r="K29" s="47">
        <v>9</v>
      </c>
      <c r="L29" s="47">
        <v>65</v>
      </c>
      <c r="M29" s="46">
        <v>1.19</v>
      </c>
      <c r="N29" s="46">
        <v>1.71</v>
      </c>
      <c r="O29" s="64">
        <v>10</v>
      </c>
      <c r="P29" s="20">
        <v>44</v>
      </c>
      <c r="Q29" s="20">
        <v>97</v>
      </c>
    </row>
    <row r="30" s="38" customFormat="1" customHeight="1" spans="2:17">
      <c r="B30" s="49">
        <v>2</v>
      </c>
      <c r="C30" s="47">
        <v>25</v>
      </c>
      <c r="D30" s="47">
        <v>43</v>
      </c>
      <c r="E30" s="47">
        <v>27</v>
      </c>
      <c r="F30" s="48">
        <v>25</v>
      </c>
      <c r="G30" s="48">
        <v>25</v>
      </c>
      <c r="H30" s="47">
        <v>18</v>
      </c>
      <c r="I30" s="47">
        <v>19</v>
      </c>
      <c r="J30" s="47">
        <v>10</v>
      </c>
      <c r="K30" s="47">
        <v>10</v>
      </c>
      <c r="L30" s="47">
        <v>69</v>
      </c>
      <c r="M30" s="46">
        <v>1.3</v>
      </c>
      <c r="N30" s="46">
        <v>1.18</v>
      </c>
      <c r="O30" s="64">
        <v>7</v>
      </c>
      <c r="P30" s="17">
        <v>42</v>
      </c>
      <c r="Q30" s="17">
        <v>97</v>
      </c>
    </row>
    <row r="31" s="38" customFormat="1" customHeight="1" spans="2:17">
      <c r="B31" s="49">
        <v>2</v>
      </c>
      <c r="C31" s="47">
        <v>30</v>
      </c>
      <c r="D31" s="47">
        <v>40</v>
      </c>
      <c r="E31" s="47">
        <v>26</v>
      </c>
      <c r="F31" s="48">
        <v>31</v>
      </c>
      <c r="G31" s="48">
        <v>29</v>
      </c>
      <c r="H31" s="47">
        <v>18</v>
      </c>
      <c r="I31" s="47">
        <v>18</v>
      </c>
      <c r="J31" s="47">
        <v>8</v>
      </c>
      <c r="K31" s="47">
        <v>9</v>
      </c>
      <c r="L31" s="47">
        <v>63</v>
      </c>
      <c r="M31" s="46">
        <v>1.25</v>
      </c>
      <c r="N31" s="46">
        <v>1.67</v>
      </c>
      <c r="O31" s="64">
        <v>9</v>
      </c>
      <c r="P31" s="17">
        <v>46</v>
      </c>
      <c r="Q31" s="17">
        <v>98</v>
      </c>
    </row>
    <row r="32" s="38" customFormat="1" customHeight="1" spans="2:17">
      <c r="B32" s="49">
        <v>2</v>
      </c>
      <c r="C32" s="47">
        <v>29</v>
      </c>
      <c r="D32" s="47">
        <v>42</v>
      </c>
      <c r="E32" s="47">
        <v>28</v>
      </c>
      <c r="F32" s="48">
        <v>35</v>
      </c>
      <c r="G32" s="48">
        <v>33</v>
      </c>
      <c r="H32" s="47">
        <v>22</v>
      </c>
      <c r="I32" s="47">
        <v>19</v>
      </c>
      <c r="J32" s="47">
        <v>10</v>
      </c>
      <c r="K32" s="47">
        <v>10</v>
      </c>
      <c r="L32" s="47">
        <v>59</v>
      </c>
      <c r="M32" s="62">
        <v>1.33</v>
      </c>
      <c r="N32" s="62">
        <v>1.43</v>
      </c>
      <c r="O32" s="64">
        <v>10</v>
      </c>
      <c r="P32" s="20">
        <v>29</v>
      </c>
      <c r="Q32" s="20">
        <v>98</v>
      </c>
    </row>
    <row r="33" s="38" customFormat="1" customHeight="1" spans="2:17">
      <c r="B33" s="49">
        <v>2</v>
      </c>
      <c r="C33" s="47">
        <v>27</v>
      </c>
      <c r="D33" s="47">
        <v>49</v>
      </c>
      <c r="E33" s="47">
        <v>30</v>
      </c>
      <c r="F33" s="48">
        <v>28</v>
      </c>
      <c r="G33" s="48">
        <v>29</v>
      </c>
      <c r="H33" s="47">
        <v>20</v>
      </c>
      <c r="I33" s="47">
        <v>19</v>
      </c>
      <c r="J33" s="47">
        <v>8</v>
      </c>
      <c r="K33" s="47">
        <v>9</v>
      </c>
      <c r="L33" s="47">
        <v>58</v>
      </c>
      <c r="M33" s="62">
        <v>1.05</v>
      </c>
      <c r="N33" s="62">
        <v>0.89</v>
      </c>
      <c r="O33" s="64">
        <v>7</v>
      </c>
      <c r="P33" s="20">
        <v>32</v>
      </c>
      <c r="Q33" s="20">
        <v>99</v>
      </c>
    </row>
    <row r="34" s="38" customFormat="1" customHeight="1" spans="2:17">
      <c r="B34" s="49">
        <v>2</v>
      </c>
      <c r="C34" s="47">
        <v>27</v>
      </c>
      <c r="D34" s="47">
        <v>43</v>
      </c>
      <c r="E34" s="47">
        <v>27</v>
      </c>
      <c r="F34" s="63">
        <v>33</v>
      </c>
      <c r="G34" s="64">
        <v>31</v>
      </c>
      <c r="H34" s="62">
        <v>19</v>
      </c>
      <c r="I34" s="62">
        <v>21</v>
      </c>
      <c r="J34" s="62">
        <v>9</v>
      </c>
      <c r="K34" s="62">
        <v>10</v>
      </c>
      <c r="L34" s="47">
        <v>68</v>
      </c>
      <c r="M34" s="62">
        <v>1.07</v>
      </c>
      <c r="N34" s="62">
        <v>1.38</v>
      </c>
      <c r="O34" s="64">
        <v>10</v>
      </c>
      <c r="P34" s="20">
        <v>54</v>
      </c>
      <c r="Q34" s="20">
        <v>101</v>
      </c>
    </row>
    <row r="35" s="38" customFormat="1" customHeight="1" spans="2:17">
      <c r="B35" s="49">
        <v>2</v>
      </c>
      <c r="C35" s="47">
        <v>32</v>
      </c>
      <c r="D35" s="47">
        <v>48</v>
      </c>
      <c r="E35" s="47">
        <v>30</v>
      </c>
      <c r="F35" s="48">
        <v>34</v>
      </c>
      <c r="G35" s="48">
        <v>37</v>
      </c>
      <c r="H35" s="47">
        <v>20</v>
      </c>
      <c r="I35" s="47">
        <v>25</v>
      </c>
      <c r="J35" s="47">
        <v>10</v>
      </c>
      <c r="K35" s="47">
        <v>9</v>
      </c>
      <c r="L35" s="47">
        <v>60</v>
      </c>
      <c r="M35" s="62">
        <v>0.61</v>
      </c>
      <c r="N35" s="62">
        <v>0.62</v>
      </c>
      <c r="O35" s="64">
        <v>11</v>
      </c>
      <c r="P35" s="17">
        <v>25</v>
      </c>
      <c r="Q35" s="17">
        <v>102</v>
      </c>
    </row>
    <row r="36" s="38" customFormat="1" customHeight="1" spans="2:17">
      <c r="B36" s="49">
        <v>2</v>
      </c>
      <c r="C36" s="47">
        <v>30</v>
      </c>
      <c r="D36" s="47">
        <v>39</v>
      </c>
      <c r="E36" s="47">
        <v>27</v>
      </c>
      <c r="F36" s="48">
        <v>27</v>
      </c>
      <c r="G36" s="48">
        <v>23</v>
      </c>
      <c r="H36" s="47">
        <v>18</v>
      </c>
      <c r="I36" s="47">
        <v>20</v>
      </c>
      <c r="J36" s="47">
        <v>9</v>
      </c>
      <c r="K36" s="47">
        <v>9</v>
      </c>
      <c r="L36" s="47">
        <v>60</v>
      </c>
      <c r="M36" s="62">
        <v>1.71</v>
      </c>
      <c r="N36" s="62">
        <v>2.6</v>
      </c>
      <c r="O36" s="64">
        <v>9</v>
      </c>
      <c r="P36" s="20">
        <v>52</v>
      </c>
      <c r="Q36" s="20">
        <v>102</v>
      </c>
    </row>
    <row r="37" s="38" customFormat="1" customHeight="1" spans="2:17">
      <c r="B37" s="49">
        <v>2</v>
      </c>
      <c r="C37" s="47">
        <v>32</v>
      </c>
      <c r="D37" s="47">
        <v>42</v>
      </c>
      <c r="E37" s="47">
        <v>26</v>
      </c>
      <c r="F37" s="48">
        <v>35</v>
      </c>
      <c r="G37" s="48">
        <v>31</v>
      </c>
      <c r="H37" s="47">
        <v>20</v>
      </c>
      <c r="I37" s="47">
        <v>18</v>
      </c>
      <c r="J37" s="47">
        <v>8</v>
      </c>
      <c r="K37" s="47">
        <v>8</v>
      </c>
      <c r="L37" s="47">
        <v>64</v>
      </c>
      <c r="M37" s="62">
        <v>1.14</v>
      </c>
      <c r="N37" s="62">
        <v>1.12</v>
      </c>
      <c r="O37" s="64">
        <v>8</v>
      </c>
      <c r="P37" s="20">
        <v>35</v>
      </c>
      <c r="Q37" s="20">
        <v>105</v>
      </c>
    </row>
    <row r="38" s="38" customFormat="1" customHeight="1" spans="2:17">
      <c r="B38" s="49">
        <v>2</v>
      </c>
      <c r="C38" s="47">
        <v>28</v>
      </c>
      <c r="D38" s="47">
        <v>38</v>
      </c>
      <c r="E38" s="47">
        <v>24</v>
      </c>
      <c r="F38" s="48">
        <v>33</v>
      </c>
      <c r="G38" s="64">
        <v>32</v>
      </c>
      <c r="H38" s="62">
        <v>18</v>
      </c>
      <c r="I38" s="62">
        <v>23</v>
      </c>
      <c r="J38" s="62">
        <v>9</v>
      </c>
      <c r="K38" s="62">
        <v>9</v>
      </c>
      <c r="L38" s="47">
        <v>65</v>
      </c>
      <c r="M38" s="62">
        <v>0.67</v>
      </c>
      <c r="N38" s="62">
        <v>0.67</v>
      </c>
      <c r="O38" s="64">
        <v>10</v>
      </c>
      <c r="P38" s="20">
        <v>49</v>
      </c>
      <c r="Q38" s="20">
        <v>106</v>
      </c>
    </row>
    <row r="39" s="38" customFormat="1" customHeight="1" spans="2:17">
      <c r="B39" s="49">
        <v>2</v>
      </c>
      <c r="C39" s="47">
        <v>28</v>
      </c>
      <c r="D39" s="47">
        <v>45</v>
      </c>
      <c r="E39" s="47">
        <v>36</v>
      </c>
      <c r="F39" s="48">
        <v>28</v>
      </c>
      <c r="G39" s="48">
        <v>31</v>
      </c>
      <c r="H39" s="47">
        <v>19</v>
      </c>
      <c r="I39" s="47">
        <v>21</v>
      </c>
      <c r="J39" s="47">
        <v>10</v>
      </c>
      <c r="K39" s="47">
        <v>10</v>
      </c>
      <c r="L39" s="47">
        <v>52</v>
      </c>
      <c r="M39" s="62">
        <v>1.6</v>
      </c>
      <c r="N39" s="62">
        <v>2.17</v>
      </c>
      <c r="O39" s="64">
        <v>9</v>
      </c>
      <c r="P39" s="20">
        <v>35</v>
      </c>
      <c r="Q39" s="20">
        <v>106</v>
      </c>
    </row>
    <row r="40" s="38" customFormat="1" customHeight="1" spans="2:17">
      <c r="B40" s="49">
        <v>2</v>
      </c>
      <c r="C40" s="47">
        <v>30</v>
      </c>
      <c r="D40" s="47">
        <v>42</v>
      </c>
      <c r="E40" s="47">
        <v>31</v>
      </c>
      <c r="F40" s="48">
        <v>33</v>
      </c>
      <c r="G40" s="48">
        <v>34</v>
      </c>
      <c r="H40" s="47">
        <v>22</v>
      </c>
      <c r="I40" s="47">
        <v>22</v>
      </c>
      <c r="J40" s="47">
        <v>10</v>
      </c>
      <c r="K40" s="47">
        <v>10</v>
      </c>
      <c r="L40" s="47">
        <v>59</v>
      </c>
      <c r="M40" s="62">
        <v>0.77</v>
      </c>
      <c r="N40" s="62">
        <v>1</v>
      </c>
      <c r="O40" s="64">
        <v>5</v>
      </c>
      <c r="P40" s="17">
        <v>48</v>
      </c>
      <c r="Q40" s="17">
        <v>107</v>
      </c>
    </row>
    <row r="41" s="38" customFormat="1" customHeight="1" spans="2:17">
      <c r="B41" s="49">
        <v>2</v>
      </c>
      <c r="C41" s="47">
        <v>32</v>
      </c>
      <c r="D41" s="47">
        <v>46</v>
      </c>
      <c r="E41" s="47">
        <v>26</v>
      </c>
      <c r="F41" s="48">
        <v>33</v>
      </c>
      <c r="G41" s="48">
        <v>30</v>
      </c>
      <c r="H41" s="47">
        <v>18</v>
      </c>
      <c r="I41" s="47">
        <v>18</v>
      </c>
      <c r="J41" s="47">
        <v>8</v>
      </c>
      <c r="K41" s="47">
        <v>9</v>
      </c>
      <c r="L41" s="47">
        <v>67</v>
      </c>
      <c r="M41" s="62">
        <v>1.63</v>
      </c>
      <c r="N41" s="62">
        <v>1.83</v>
      </c>
      <c r="O41" s="64">
        <v>8</v>
      </c>
      <c r="P41" s="20">
        <v>49</v>
      </c>
      <c r="Q41" s="20">
        <v>107</v>
      </c>
    </row>
    <row r="42" s="38" customFormat="1" customHeight="1" spans="2:17">
      <c r="B42" s="49">
        <v>2</v>
      </c>
      <c r="C42" s="47">
        <v>28</v>
      </c>
      <c r="D42" s="47">
        <v>45</v>
      </c>
      <c r="E42" s="47">
        <v>31</v>
      </c>
      <c r="F42" s="48">
        <v>38</v>
      </c>
      <c r="G42" s="48">
        <v>35</v>
      </c>
      <c r="H42" s="47">
        <v>20</v>
      </c>
      <c r="I42" s="47">
        <v>19</v>
      </c>
      <c r="J42" s="47">
        <v>9</v>
      </c>
      <c r="K42" s="47">
        <v>10</v>
      </c>
      <c r="L42" s="47">
        <v>64</v>
      </c>
      <c r="M42" s="62">
        <v>1.42</v>
      </c>
      <c r="N42" s="62">
        <v>1.63</v>
      </c>
      <c r="O42" s="64">
        <v>11</v>
      </c>
      <c r="P42" s="23">
        <v>51</v>
      </c>
      <c r="Q42" s="23">
        <v>107</v>
      </c>
    </row>
    <row r="43" s="38" customFormat="1" customHeight="1" spans="2:17">
      <c r="B43" s="49">
        <v>2</v>
      </c>
      <c r="C43" s="47">
        <v>30</v>
      </c>
      <c r="D43" s="47">
        <v>38</v>
      </c>
      <c r="E43" s="47">
        <v>25</v>
      </c>
      <c r="F43" s="48">
        <v>24</v>
      </c>
      <c r="G43" s="48">
        <v>24</v>
      </c>
      <c r="H43" s="47">
        <v>18</v>
      </c>
      <c r="I43" s="47">
        <v>18</v>
      </c>
      <c r="J43" s="47">
        <v>11</v>
      </c>
      <c r="K43" s="47">
        <v>10</v>
      </c>
      <c r="L43" s="47">
        <v>60</v>
      </c>
      <c r="M43" s="62">
        <v>1.61</v>
      </c>
      <c r="N43" s="62">
        <v>1.13</v>
      </c>
      <c r="O43" s="64">
        <v>5</v>
      </c>
      <c r="P43" s="20">
        <v>33</v>
      </c>
      <c r="Q43" s="20">
        <v>111</v>
      </c>
    </row>
    <row r="44" s="38" customFormat="1" customHeight="1" spans="2:17">
      <c r="B44" s="49">
        <v>2</v>
      </c>
      <c r="C44" s="47">
        <v>34</v>
      </c>
      <c r="D44" s="47">
        <v>44</v>
      </c>
      <c r="E44" s="47">
        <v>31</v>
      </c>
      <c r="F44" s="48">
        <v>29</v>
      </c>
      <c r="G44" s="48">
        <v>31</v>
      </c>
      <c r="H44" s="47">
        <v>23</v>
      </c>
      <c r="I44" s="47">
        <v>23</v>
      </c>
      <c r="J44" s="47">
        <v>10</v>
      </c>
      <c r="K44" s="47">
        <v>10</v>
      </c>
      <c r="L44" s="47">
        <v>56</v>
      </c>
      <c r="M44" s="62">
        <v>0.9</v>
      </c>
      <c r="N44" s="62">
        <v>0.62</v>
      </c>
      <c r="O44" s="64">
        <v>20</v>
      </c>
      <c r="P44" s="20">
        <v>58</v>
      </c>
      <c r="Q44" s="20">
        <v>112</v>
      </c>
    </row>
    <row r="45" s="38" customFormat="1" customHeight="1" spans="2:17">
      <c r="B45" s="49">
        <v>2</v>
      </c>
      <c r="C45" s="47">
        <v>23</v>
      </c>
      <c r="D45" s="47">
        <v>40</v>
      </c>
      <c r="E45" s="47">
        <v>27</v>
      </c>
      <c r="F45" s="48">
        <v>25</v>
      </c>
      <c r="G45" s="48">
        <v>25</v>
      </c>
      <c r="H45" s="47">
        <v>20</v>
      </c>
      <c r="I45" s="47">
        <v>19</v>
      </c>
      <c r="J45" s="47">
        <v>10</v>
      </c>
      <c r="K45" s="47">
        <v>9</v>
      </c>
      <c r="L45" s="47">
        <v>57</v>
      </c>
      <c r="M45" s="62">
        <v>1.25</v>
      </c>
      <c r="N45" s="62">
        <v>1.29</v>
      </c>
      <c r="O45" s="64">
        <v>15</v>
      </c>
      <c r="P45" s="20">
        <v>53</v>
      </c>
      <c r="Q45" s="20">
        <v>113</v>
      </c>
    </row>
    <row r="46" s="38" customFormat="1" customHeight="1" spans="2:17">
      <c r="B46" s="49">
        <v>2</v>
      </c>
      <c r="C46" s="47">
        <v>33</v>
      </c>
      <c r="D46" s="47">
        <v>41</v>
      </c>
      <c r="E46" s="47">
        <v>27</v>
      </c>
      <c r="F46" s="48">
        <v>36</v>
      </c>
      <c r="G46" s="48">
        <v>37</v>
      </c>
      <c r="H46" s="47">
        <v>18</v>
      </c>
      <c r="I46" s="47">
        <v>17</v>
      </c>
      <c r="J46" s="47">
        <v>9</v>
      </c>
      <c r="K46" s="47">
        <v>8</v>
      </c>
      <c r="L46" s="47">
        <v>64</v>
      </c>
      <c r="M46" s="62">
        <v>1.28</v>
      </c>
      <c r="N46" s="62">
        <v>0.78</v>
      </c>
      <c r="O46" s="64">
        <v>10</v>
      </c>
      <c r="P46" s="23">
        <v>37</v>
      </c>
      <c r="Q46" s="23">
        <v>114</v>
      </c>
    </row>
    <row r="47" s="38" customFormat="1" customHeight="1" spans="2:17">
      <c r="B47" s="49">
        <v>2</v>
      </c>
      <c r="C47" s="47">
        <v>26</v>
      </c>
      <c r="D47" s="47">
        <v>43</v>
      </c>
      <c r="E47" s="47">
        <v>29</v>
      </c>
      <c r="F47" s="48">
        <v>28</v>
      </c>
      <c r="G47" s="48">
        <v>28</v>
      </c>
      <c r="H47" s="47">
        <v>22</v>
      </c>
      <c r="I47" s="47">
        <v>21</v>
      </c>
      <c r="J47" s="47">
        <v>10</v>
      </c>
      <c r="K47" s="47">
        <v>9</v>
      </c>
      <c r="L47" s="47">
        <v>59</v>
      </c>
      <c r="M47" s="62">
        <v>1.65</v>
      </c>
      <c r="N47" s="62">
        <v>2.8</v>
      </c>
      <c r="O47" s="64">
        <v>9</v>
      </c>
      <c r="P47" s="20">
        <v>37</v>
      </c>
      <c r="Q47" s="20">
        <v>114</v>
      </c>
    </row>
    <row r="48" s="38" customFormat="1" customHeight="1" spans="2:17">
      <c r="B48" s="49">
        <v>2</v>
      </c>
      <c r="C48" s="47">
        <v>32</v>
      </c>
      <c r="D48" s="47">
        <v>44</v>
      </c>
      <c r="E48" s="47">
        <v>30</v>
      </c>
      <c r="F48" s="48">
        <v>28</v>
      </c>
      <c r="G48" s="48">
        <v>33</v>
      </c>
      <c r="H48" s="47">
        <v>23</v>
      </c>
      <c r="I48" s="47">
        <v>20</v>
      </c>
      <c r="J48" s="47">
        <v>9</v>
      </c>
      <c r="K48" s="47">
        <v>10</v>
      </c>
      <c r="L48" s="47">
        <v>55</v>
      </c>
      <c r="M48" s="62">
        <v>0.8</v>
      </c>
      <c r="N48" s="62">
        <v>0.92</v>
      </c>
      <c r="O48" s="64">
        <v>10</v>
      </c>
      <c r="P48" s="20">
        <v>31</v>
      </c>
      <c r="Q48" s="20">
        <v>121</v>
      </c>
    </row>
    <row r="49" s="38" customFormat="1" customHeight="1" spans="2:17">
      <c r="B49" s="49">
        <v>2</v>
      </c>
      <c r="C49" s="47">
        <v>29</v>
      </c>
      <c r="D49" s="47">
        <v>40</v>
      </c>
      <c r="E49" s="47">
        <v>27</v>
      </c>
      <c r="F49" s="63">
        <v>31</v>
      </c>
      <c r="G49" s="64">
        <v>28</v>
      </c>
      <c r="H49" s="62">
        <v>18</v>
      </c>
      <c r="I49" s="62">
        <v>17</v>
      </c>
      <c r="J49" s="62">
        <v>8</v>
      </c>
      <c r="K49" s="62">
        <v>8</v>
      </c>
      <c r="L49" s="47">
        <v>60</v>
      </c>
      <c r="M49" s="62">
        <v>1.55</v>
      </c>
      <c r="N49" s="62">
        <v>1.29</v>
      </c>
      <c r="O49" s="64">
        <v>12</v>
      </c>
      <c r="P49" s="20">
        <v>40</v>
      </c>
      <c r="Q49" s="33">
        <v>128</v>
      </c>
    </row>
    <row r="50" s="3" customFormat="1" ht="23" customHeight="1" spans="2:17">
      <c r="B50" s="3" t="s">
        <v>27</v>
      </c>
      <c r="C50" s="50">
        <f>TTEST(C2:C24,C27:C49,2,2)</f>
        <v>0.0403522448141717</v>
      </c>
      <c r="D50" s="50">
        <f>TTEST(D2:D24,D27:D49,2,2)</f>
        <v>0.0424185652313051</v>
      </c>
      <c r="E50" s="50">
        <f>TTEST(E2:E24,E27:E49,2,2)</f>
        <v>0.0448202857993698</v>
      </c>
      <c r="F50" s="50">
        <f>TTEST(F2:F24,F27:F49,2,2)</f>
        <v>0.00821911361284704</v>
      </c>
      <c r="G50" s="50">
        <f>TTEST(G2:G24,G27:G49,2,2)</f>
        <v>0.0434811583276101</v>
      </c>
      <c r="H50" s="52">
        <f>TTEST(H2:H24,H27:H49,2,2)</f>
        <v>1</v>
      </c>
      <c r="I50" s="52">
        <f>TTEST(I2:I24,I27:I49,2,2)</f>
        <v>0.272739935032041</v>
      </c>
      <c r="J50" s="52">
        <f>TTEST(J2:J24,J27:J49,2,2)</f>
        <v>0.459282973117561</v>
      </c>
      <c r="K50" s="52">
        <f>TTEST(K2:K24,K27:K49,2,2)</f>
        <v>0.0967500726725228</v>
      </c>
      <c r="L50" s="52">
        <f>TTEST(L2:L24,L27:L49,2,2)</f>
        <v>0.648374085836259</v>
      </c>
      <c r="M50" s="50">
        <f>TTEST(M2:M24,M27:M49,2,2)</f>
        <v>0.0407911378927014</v>
      </c>
      <c r="N50" s="50">
        <f>TTEST(N2:N24,N27:N49,2,2)</f>
        <v>0.0438901014275554</v>
      </c>
      <c r="O50" s="50">
        <f>TTEST(O2:O24,O27:O49,2,2)</f>
        <v>0.0250247857466029</v>
      </c>
      <c r="P50" s="32">
        <f>TTEST(P2:P24,P27:P49,2,2)</f>
        <v>0.0403172273364275</v>
      </c>
      <c r="Q50" s="32">
        <f>TTEST(Q2:Q24,Q27:Q49,2,2)</f>
        <v>6.7708272012758e-13</v>
      </c>
    </row>
    <row r="51" s="3" customFormat="1" customHeight="1" spans="2:17">
      <c r="B51" s="51" t="s">
        <v>25</v>
      </c>
      <c r="C51" s="52">
        <f>AVERAGE(C27:C49)</f>
        <v>29.4347826086957</v>
      </c>
      <c r="D51" s="52">
        <f>AVERAGE(D27:D49)</f>
        <v>42.5652173913044</v>
      </c>
      <c r="E51" s="52">
        <f>AVERAGE(E27:E49)</f>
        <v>28.304347826087</v>
      </c>
      <c r="F51" s="52">
        <f>AVERAGE(F27:F49)</f>
        <v>30.6521739130435</v>
      </c>
      <c r="G51" s="52">
        <f>AVERAGE(G27:G49)</f>
        <v>30.2173913043478</v>
      </c>
      <c r="H51" s="52">
        <f>AVERAGE(H27:H49)</f>
        <v>19.695652173913</v>
      </c>
      <c r="I51" s="52">
        <f>AVERAGE(I27:I49)</f>
        <v>19.8695652173913</v>
      </c>
      <c r="J51" s="52">
        <f>AVERAGE(J27:J49)</f>
        <v>9.43478260869565</v>
      </c>
      <c r="K51" s="52">
        <f>AVERAGE(K27:K49)</f>
        <v>9.34782608695652</v>
      </c>
      <c r="L51" s="52">
        <f>AVERAGE(L27:L49)</f>
        <v>61.1739130434783</v>
      </c>
      <c r="M51" s="52">
        <f>AVERAGE(M27:M49)</f>
        <v>1.22086956521739</v>
      </c>
      <c r="N51" s="52">
        <f>AVERAGE(N27:N49)</f>
        <v>1.3295652173913</v>
      </c>
      <c r="O51" s="52">
        <f>AVERAGE(O27:O49)</f>
        <v>9.78260869565217</v>
      </c>
      <c r="P51" s="30">
        <f>AVERAGE(P27:P49)</f>
        <v>41.5652173913044</v>
      </c>
      <c r="Q51" s="30">
        <f>AVERAGE(Q27:Q49)</f>
        <v>105.95652173913</v>
      </c>
    </row>
    <row r="52" s="3" customFormat="1" customHeight="1" spans="2:17">
      <c r="B52" s="51" t="s">
        <v>26</v>
      </c>
      <c r="C52" s="52">
        <f>STDEVP(C27:C49)</f>
        <v>2.61809899431732</v>
      </c>
      <c r="D52" s="52">
        <f>STDEVP(D27:D49)</f>
        <v>2.91661040543451</v>
      </c>
      <c r="E52" s="52">
        <f>STDEVP(E27:E49)</f>
        <v>2.69354756551888</v>
      </c>
      <c r="F52" s="52">
        <f>STDEVP(F27:F49)</f>
        <v>3.77184876422545</v>
      </c>
      <c r="G52" s="52">
        <f>STDEVP(G27:G49)</f>
        <v>3.67076015986181</v>
      </c>
      <c r="H52" s="52">
        <f>STDEVP(H27:H49)</f>
        <v>1.77995560786598</v>
      </c>
      <c r="I52" s="52">
        <f>STDEVP(I27:I49)</f>
        <v>2.02815718081576</v>
      </c>
      <c r="J52" s="52">
        <f>STDEVP(J27:J49)</f>
        <v>1.13544042236527</v>
      </c>
      <c r="K52" s="52">
        <f>STDEVP(K27:K49)</f>
        <v>0.758069381485335</v>
      </c>
      <c r="L52" s="52">
        <f>STDEVP(L27:L49)</f>
        <v>4.44925175842297</v>
      </c>
      <c r="M52" s="52">
        <f>STDEVP(M27:M49)</f>
        <v>0.315317825079481</v>
      </c>
      <c r="N52" s="52">
        <f>STDEVP(N27:N49)</f>
        <v>0.58349381175415</v>
      </c>
      <c r="O52" s="52">
        <f>STDEVP(O27:O49)</f>
        <v>3.02103526365917</v>
      </c>
      <c r="P52" s="30">
        <f>STDEVP(P27:P49)</f>
        <v>8.84074601886811</v>
      </c>
      <c r="Q52" s="30">
        <f>STDEVP(Q27:Q49)</f>
        <v>8.2011571870102</v>
      </c>
    </row>
    <row r="53" s="40" customFormat="1" ht="21" customHeight="1" spans="1:17">
      <c r="A53" s="53" t="s">
        <v>28</v>
      </c>
      <c r="B53" s="40" t="s">
        <v>29</v>
      </c>
      <c r="C53" s="40">
        <v>-0.318</v>
      </c>
      <c r="D53" s="40">
        <v>-0.375</v>
      </c>
      <c r="E53" s="40">
        <v>-0.299</v>
      </c>
      <c r="F53" s="40">
        <v>-0.184</v>
      </c>
      <c r="G53" s="40">
        <v>-0.31</v>
      </c>
      <c r="H53" s="40">
        <v>-0.08</v>
      </c>
      <c r="I53" s="40">
        <v>-0.105</v>
      </c>
      <c r="J53" s="40">
        <v>-0.192</v>
      </c>
      <c r="K53" s="40">
        <v>-0.128</v>
      </c>
      <c r="L53" s="40">
        <v>0.275</v>
      </c>
      <c r="M53" s="40">
        <v>-0.234</v>
      </c>
      <c r="N53" s="40">
        <v>-0.295</v>
      </c>
      <c r="O53" s="40">
        <v>0.225</v>
      </c>
      <c r="Q53" s="40">
        <v>0.265</v>
      </c>
    </row>
    <row r="54" s="40" customFormat="1" ht="19" customHeight="1" spans="1:17">
      <c r="A54" s="53"/>
      <c r="B54" s="40" t="s">
        <v>30</v>
      </c>
      <c r="C54" s="54">
        <v>0.031</v>
      </c>
      <c r="D54" s="54">
        <v>0.01</v>
      </c>
      <c r="E54" s="54">
        <v>0.044</v>
      </c>
      <c r="F54" s="40">
        <v>0.22</v>
      </c>
      <c r="G54" s="54">
        <v>0.036</v>
      </c>
      <c r="H54" s="40">
        <v>0.597</v>
      </c>
      <c r="I54" s="40">
        <v>0.487</v>
      </c>
      <c r="J54" s="40">
        <v>0.202</v>
      </c>
      <c r="K54" s="40">
        <v>0.396</v>
      </c>
      <c r="L54" s="40">
        <v>0.064</v>
      </c>
      <c r="M54" s="40">
        <v>0.118</v>
      </c>
      <c r="N54" s="54">
        <v>0.046</v>
      </c>
      <c r="O54" s="40">
        <v>0.133</v>
      </c>
      <c r="Q54" s="40">
        <v>0.075</v>
      </c>
    </row>
    <row r="55" s="40" customFormat="1" ht="18" customHeight="1" spans="1:16">
      <c r="A55" s="55" t="s">
        <v>31</v>
      </c>
      <c r="B55" s="40" t="s">
        <v>29</v>
      </c>
      <c r="C55" s="40">
        <v>-0.138</v>
      </c>
      <c r="D55" s="40">
        <v>-0.304</v>
      </c>
      <c r="E55" s="40">
        <v>-0.341</v>
      </c>
      <c r="F55" s="40">
        <v>-0.241</v>
      </c>
      <c r="G55" s="40">
        <v>-0.138</v>
      </c>
      <c r="H55" s="40">
        <v>0.097</v>
      </c>
      <c r="I55" s="40">
        <v>-0.143</v>
      </c>
      <c r="J55" s="40">
        <v>0.006</v>
      </c>
      <c r="K55" s="40">
        <v>-0.101</v>
      </c>
      <c r="L55" s="40">
        <v>-0.151</v>
      </c>
      <c r="M55" s="40">
        <v>-0.181</v>
      </c>
      <c r="N55" s="40">
        <v>-0.206</v>
      </c>
      <c r="O55" s="40">
        <v>0.306</v>
      </c>
      <c r="P55" s="40">
        <v>0.265</v>
      </c>
    </row>
    <row r="56" s="40" customFormat="1" ht="20" customHeight="1" spans="1:16">
      <c r="A56" s="56"/>
      <c r="B56" s="40" t="s">
        <v>30</v>
      </c>
      <c r="C56" s="40">
        <v>0.362</v>
      </c>
      <c r="D56" s="54">
        <v>0.04</v>
      </c>
      <c r="E56" s="54">
        <v>0.021</v>
      </c>
      <c r="F56" s="40">
        <v>0.107</v>
      </c>
      <c r="G56" s="40">
        <v>0.359</v>
      </c>
      <c r="H56" s="40">
        <v>0.521</v>
      </c>
      <c r="I56" s="40">
        <v>0.342</v>
      </c>
      <c r="J56" s="40">
        <v>0.97</v>
      </c>
      <c r="K56" s="40">
        <v>0.505</v>
      </c>
      <c r="L56" s="40">
        <v>0.317</v>
      </c>
      <c r="M56" s="40">
        <v>0.228</v>
      </c>
      <c r="N56" s="40">
        <v>0.17</v>
      </c>
      <c r="O56" s="54">
        <v>0.039</v>
      </c>
      <c r="P56" s="40">
        <v>0.075</v>
      </c>
    </row>
  </sheetData>
  <mergeCells count="2">
    <mergeCell ref="A53:A54"/>
    <mergeCell ref="A55:A56"/>
  </mergeCells>
  <pageMargins left="0.24" right="0.24" top="0.75" bottom="0.75" header="0.31" footer="0.3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52"/>
  <sheetViews>
    <sheetView zoomScale="90" zoomScaleNormal="90" zoomScaleSheetLayoutView="60" workbookViewId="0">
      <selection activeCell="O17" sqref="O17"/>
    </sheetView>
  </sheetViews>
  <sheetFormatPr defaultColWidth="9.39423076923077" defaultRowHeight="15" customHeight="1"/>
  <cols>
    <col min="1" max="4" width="9.82692307692308" style="9"/>
    <col min="5" max="5" width="13.8365384615385" style="10" customWidth="1"/>
    <col min="6" max="6" width="13.8365384615385" style="11" customWidth="1"/>
    <col min="7" max="7" width="13.2307692307692" style="9" customWidth="1"/>
    <col min="8" max="8" width="15.5384615384615" style="11" customWidth="1"/>
    <col min="9" max="9" width="13.2307692307692" style="9" customWidth="1"/>
    <col min="10" max="10" width="13.8365384615385" style="9" customWidth="1"/>
    <col min="11" max="253" width="9.82692307692308" style="9"/>
    <col min="254" max="16383" width="9.39423076923077" style="12"/>
  </cols>
  <sheetData>
    <row r="1" s="1" customFormat="1" ht="19" customHeight="1" spans="1:10">
      <c r="A1" s="13" t="s">
        <v>32</v>
      </c>
      <c r="B1" s="13" t="s">
        <v>46</v>
      </c>
      <c r="C1" s="14" t="s">
        <v>23</v>
      </c>
      <c r="D1" s="14" t="s">
        <v>47</v>
      </c>
      <c r="E1" s="26" t="s">
        <v>24</v>
      </c>
      <c r="F1" s="27" t="s">
        <v>48</v>
      </c>
      <c r="G1" s="28" t="s">
        <v>49</v>
      </c>
      <c r="H1" s="28" t="s">
        <v>50</v>
      </c>
      <c r="I1" s="28" t="s">
        <v>51</v>
      </c>
      <c r="J1" s="28" t="s">
        <v>48</v>
      </c>
    </row>
    <row r="2" s="2" customFormat="1" customHeight="1" spans="1:254">
      <c r="A2" s="15" t="s">
        <v>52</v>
      </c>
      <c r="B2" s="16" t="s">
        <v>53</v>
      </c>
      <c r="C2" s="17">
        <v>32</v>
      </c>
      <c r="D2" s="17">
        <v>23</v>
      </c>
      <c r="E2" s="17">
        <v>80</v>
      </c>
      <c r="F2" s="23">
        <v>170</v>
      </c>
      <c r="G2" s="29">
        <v>58</v>
      </c>
      <c r="H2" s="17">
        <v>20.07</v>
      </c>
      <c r="I2" s="29">
        <v>170</v>
      </c>
      <c r="J2" s="17">
        <v>165.7</v>
      </c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5"/>
    </row>
    <row r="3" s="3" customFormat="1" customHeight="1" spans="1:10">
      <c r="A3" s="18" t="s">
        <v>54</v>
      </c>
      <c r="B3" s="19" t="s">
        <v>55</v>
      </c>
      <c r="C3" s="20">
        <v>48</v>
      </c>
      <c r="D3" s="20">
        <v>27</v>
      </c>
      <c r="E3" s="20">
        <v>81</v>
      </c>
      <c r="F3" s="23">
        <v>142</v>
      </c>
      <c r="G3" s="30">
        <v>51</v>
      </c>
      <c r="H3" s="31">
        <v>22.52</v>
      </c>
      <c r="I3" s="30">
        <v>150.5</v>
      </c>
      <c r="J3" s="20">
        <v>142</v>
      </c>
    </row>
    <row r="4" s="2" customFormat="1" customHeight="1" spans="1:254">
      <c r="A4" s="15" t="s">
        <v>56</v>
      </c>
      <c r="B4" s="15" t="s">
        <v>53</v>
      </c>
      <c r="C4" s="17">
        <v>28</v>
      </c>
      <c r="D4" s="17">
        <v>21</v>
      </c>
      <c r="E4" s="17">
        <v>81</v>
      </c>
      <c r="F4" s="23">
        <v>175</v>
      </c>
      <c r="G4" s="29">
        <v>89</v>
      </c>
      <c r="H4" s="17">
        <v>29.06</v>
      </c>
      <c r="I4" s="29">
        <v>175</v>
      </c>
      <c r="J4" s="17">
        <v>163</v>
      </c>
      <c r="IT4" s="35"/>
    </row>
    <row r="5" s="2" customFormat="1" customHeight="1" spans="1:254">
      <c r="A5" s="15" t="s">
        <v>57</v>
      </c>
      <c r="B5" s="15" t="s">
        <v>53</v>
      </c>
      <c r="C5" s="17">
        <v>31</v>
      </c>
      <c r="D5" s="17">
        <v>56</v>
      </c>
      <c r="E5" s="17">
        <v>81</v>
      </c>
      <c r="F5" s="23">
        <v>166</v>
      </c>
      <c r="G5" s="29">
        <v>78</v>
      </c>
      <c r="H5" s="17">
        <v>26.37</v>
      </c>
      <c r="I5" s="29">
        <v>172</v>
      </c>
      <c r="J5" s="17">
        <v>166</v>
      </c>
      <c r="IT5" s="35"/>
    </row>
    <row r="6" s="3" customFormat="1" customHeight="1" spans="1:10">
      <c r="A6" s="19" t="s">
        <v>58</v>
      </c>
      <c r="B6" s="19" t="s">
        <v>53</v>
      </c>
      <c r="C6" s="20">
        <v>38</v>
      </c>
      <c r="D6" s="20">
        <v>20</v>
      </c>
      <c r="E6" s="20">
        <v>81</v>
      </c>
      <c r="F6" s="23">
        <v>152</v>
      </c>
      <c r="G6" s="30">
        <v>59</v>
      </c>
      <c r="H6" s="31">
        <v>20.66</v>
      </c>
      <c r="I6" s="30">
        <v>169</v>
      </c>
      <c r="J6" s="20">
        <v>152</v>
      </c>
    </row>
    <row r="7" s="3" customFormat="1" customHeight="1" spans="1:10">
      <c r="A7" s="19" t="s">
        <v>59</v>
      </c>
      <c r="B7" s="19" t="s">
        <v>53</v>
      </c>
      <c r="C7" s="20">
        <v>41</v>
      </c>
      <c r="D7" s="20">
        <v>31</v>
      </c>
      <c r="E7" s="20">
        <v>81</v>
      </c>
      <c r="F7" s="23">
        <v>150</v>
      </c>
      <c r="G7" s="30">
        <v>62</v>
      </c>
      <c r="H7" s="31">
        <v>20.96</v>
      </c>
      <c r="I7" s="30">
        <v>172</v>
      </c>
      <c r="J7" s="20">
        <v>150</v>
      </c>
    </row>
    <row r="8" s="2" customFormat="1" customHeight="1" spans="1:254">
      <c r="A8" s="15" t="s">
        <v>60</v>
      </c>
      <c r="B8" s="16" t="s">
        <v>53</v>
      </c>
      <c r="C8" s="17">
        <v>36</v>
      </c>
      <c r="D8" s="17">
        <v>30</v>
      </c>
      <c r="E8" s="17">
        <v>82</v>
      </c>
      <c r="F8" s="23">
        <v>165</v>
      </c>
      <c r="G8" s="29">
        <v>50</v>
      </c>
      <c r="H8" s="17">
        <v>18.37</v>
      </c>
      <c r="I8" s="29">
        <v>165</v>
      </c>
      <c r="J8" s="17">
        <v>160</v>
      </c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5"/>
    </row>
    <row r="9" s="2" customFormat="1" customHeight="1" spans="1:254">
      <c r="A9" s="15" t="s">
        <v>61</v>
      </c>
      <c r="B9" s="15" t="s">
        <v>53</v>
      </c>
      <c r="C9" s="17">
        <v>30</v>
      </c>
      <c r="D9" s="17">
        <v>23</v>
      </c>
      <c r="E9" s="17">
        <v>83</v>
      </c>
      <c r="F9" s="23">
        <v>169</v>
      </c>
      <c r="G9" s="29">
        <v>60</v>
      </c>
      <c r="H9" s="17">
        <v>21.01</v>
      </c>
      <c r="I9" s="29">
        <v>169</v>
      </c>
      <c r="J9" s="17">
        <v>166</v>
      </c>
      <c r="IT9" s="35"/>
    </row>
    <row r="10" s="2" customFormat="1" customHeight="1" spans="1:254">
      <c r="A10" s="16" t="s">
        <v>62</v>
      </c>
      <c r="B10" s="16" t="s">
        <v>53</v>
      </c>
      <c r="C10" s="17">
        <v>47</v>
      </c>
      <c r="D10" s="17">
        <v>23</v>
      </c>
      <c r="E10" s="17">
        <v>83</v>
      </c>
      <c r="F10" s="23">
        <v>168</v>
      </c>
      <c r="G10" s="29">
        <v>72</v>
      </c>
      <c r="H10" s="17">
        <v>25.51</v>
      </c>
      <c r="I10" s="29">
        <v>168</v>
      </c>
      <c r="J10" s="17">
        <v>165</v>
      </c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5"/>
    </row>
    <row r="11" s="3" customFormat="1" customHeight="1" spans="1:10">
      <c r="A11" s="19" t="s">
        <v>63</v>
      </c>
      <c r="B11" s="19" t="s">
        <v>53</v>
      </c>
      <c r="C11" s="20">
        <v>34</v>
      </c>
      <c r="D11" s="20">
        <v>26</v>
      </c>
      <c r="E11" s="20">
        <v>84</v>
      </c>
      <c r="F11" s="23">
        <v>165</v>
      </c>
      <c r="G11" s="30">
        <v>56</v>
      </c>
      <c r="H11" s="31">
        <v>18.93</v>
      </c>
      <c r="I11" s="30">
        <v>172</v>
      </c>
      <c r="J11" s="20">
        <v>165</v>
      </c>
    </row>
    <row r="12" s="3" customFormat="1" customHeight="1" spans="1:10">
      <c r="A12" s="18" t="s">
        <v>64</v>
      </c>
      <c r="B12" s="19" t="s">
        <v>53</v>
      </c>
      <c r="C12" s="20">
        <v>49</v>
      </c>
      <c r="D12" s="20">
        <v>22</v>
      </c>
      <c r="E12" s="20">
        <v>85</v>
      </c>
      <c r="F12" s="23">
        <v>155</v>
      </c>
      <c r="G12" s="30">
        <v>60</v>
      </c>
      <c r="H12" s="31">
        <v>22.58</v>
      </c>
      <c r="I12" s="30">
        <v>163</v>
      </c>
      <c r="J12" s="20">
        <v>155</v>
      </c>
    </row>
    <row r="13" s="3" customFormat="1" customHeight="1" spans="1:10">
      <c r="A13" s="19" t="s">
        <v>65</v>
      </c>
      <c r="B13" s="19" t="s">
        <v>53</v>
      </c>
      <c r="C13" s="20">
        <v>43</v>
      </c>
      <c r="D13" s="20">
        <v>19</v>
      </c>
      <c r="E13" s="20">
        <v>85</v>
      </c>
      <c r="F13" s="23">
        <v>165</v>
      </c>
      <c r="G13" s="30">
        <v>70</v>
      </c>
      <c r="H13" s="31">
        <v>24.8</v>
      </c>
      <c r="I13" s="30">
        <v>168</v>
      </c>
      <c r="J13" s="20">
        <v>165</v>
      </c>
    </row>
    <row r="14" s="3" customFormat="1" customHeight="1" spans="1:10">
      <c r="A14" s="18" t="s">
        <v>66</v>
      </c>
      <c r="B14" s="19" t="s">
        <v>53</v>
      </c>
      <c r="C14" s="20">
        <v>30</v>
      </c>
      <c r="D14" s="20">
        <v>22</v>
      </c>
      <c r="E14" s="20">
        <v>85</v>
      </c>
      <c r="F14" s="23">
        <v>160</v>
      </c>
      <c r="G14" s="30">
        <v>86</v>
      </c>
      <c r="H14" s="31">
        <v>27.14</v>
      </c>
      <c r="I14" s="30">
        <v>178</v>
      </c>
      <c r="J14" s="20">
        <v>160</v>
      </c>
    </row>
    <row r="15" s="3" customFormat="1" customHeight="1" spans="1:10">
      <c r="A15" s="18" t="s">
        <v>67</v>
      </c>
      <c r="B15" s="19" t="s">
        <v>53</v>
      </c>
      <c r="C15" s="20">
        <v>30</v>
      </c>
      <c r="D15" s="20">
        <v>22</v>
      </c>
      <c r="E15" s="20">
        <v>86</v>
      </c>
      <c r="F15" s="23">
        <v>155</v>
      </c>
      <c r="G15" s="30">
        <v>75</v>
      </c>
      <c r="H15" s="23">
        <v>29.33</v>
      </c>
      <c r="I15" s="30">
        <v>159.9</v>
      </c>
      <c r="J15" s="20">
        <v>155</v>
      </c>
    </row>
    <row r="16" s="2" customFormat="1" customHeight="1" spans="1:254">
      <c r="A16" s="15" t="s">
        <v>68</v>
      </c>
      <c r="B16" s="16" t="s">
        <v>55</v>
      </c>
      <c r="C16" s="17">
        <v>39</v>
      </c>
      <c r="D16" s="17">
        <v>22</v>
      </c>
      <c r="E16" s="17">
        <v>86</v>
      </c>
      <c r="F16" s="23">
        <v>155</v>
      </c>
      <c r="G16" s="29">
        <v>50</v>
      </c>
      <c r="H16" s="17">
        <v>20.81</v>
      </c>
      <c r="I16" s="29">
        <v>155</v>
      </c>
      <c r="J16" s="17">
        <v>148</v>
      </c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5"/>
    </row>
    <row r="17" s="2" customFormat="1" customHeight="1" spans="1:254">
      <c r="A17" s="15" t="s">
        <v>69</v>
      </c>
      <c r="B17" s="16" t="s">
        <v>53</v>
      </c>
      <c r="C17" s="17">
        <v>43</v>
      </c>
      <c r="D17" s="17">
        <v>22</v>
      </c>
      <c r="E17" s="17">
        <v>87</v>
      </c>
      <c r="F17" s="23">
        <v>178</v>
      </c>
      <c r="G17" s="29">
        <v>53</v>
      </c>
      <c r="H17" s="17">
        <v>16.73</v>
      </c>
      <c r="I17" s="29">
        <v>178</v>
      </c>
      <c r="J17" s="17">
        <v>154</v>
      </c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5"/>
    </row>
    <row r="18" s="2" customFormat="1" customHeight="1" spans="1:254">
      <c r="A18" s="15" t="s">
        <v>70</v>
      </c>
      <c r="B18" s="15" t="s">
        <v>53</v>
      </c>
      <c r="C18" s="17">
        <v>35</v>
      </c>
      <c r="D18" s="17">
        <v>27</v>
      </c>
      <c r="E18" s="17">
        <v>88</v>
      </c>
      <c r="F18" s="23">
        <v>172</v>
      </c>
      <c r="G18" s="29">
        <v>70</v>
      </c>
      <c r="H18" s="17">
        <v>23.66</v>
      </c>
      <c r="I18" s="29">
        <v>172</v>
      </c>
      <c r="J18" s="17">
        <v>170</v>
      </c>
      <c r="IT18" s="35"/>
    </row>
    <row r="19" s="3" customFormat="1" customHeight="1" spans="1:10">
      <c r="A19" s="18" t="s">
        <v>71</v>
      </c>
      <c r="B19" s="19" t="s">
        <v>53</v>
      </c>
      <c r="C19" s="20">
        <v>36</v>
      </c>
      <c r="D19" s="20">
        <v>20</v>
      </c>
      <c r="E19" s="20">
        <v>88</v>
      </c>
      <c r="F19" s="23">
        <v>156</v>
      </c>
      <c r="G19" s="30">
        <v>54</v>
      </c>
      <c r="H19" s="23">
        <v>21.41</v>
      </c>
      <c r="I19" s="30">
        <v>158.8</v>
      </c>
      <c r="J19" s="20">
        <v>156</v>
      </c>
    </row>
    <row r="20" s="3" customFormat="1" customHeight="1" spans="1:10">
      <c r="A20" s="19" t="s">
        <v>72</v>
      </c>
      <c r="B20" s="19" t="s">
        <v>53</v>
      </c>
      <c r="C20" s="20">
        <v>32</v>
      </c>
      <c r="D20" s="20">
        <v>15</v>
      </c>
      <c r="E20" s="20">
        <v>90</v>
      </c>
      <c r="F20" s="23">
        <v>160</v>
      </c>
      <c r="G20" s="30">
        <v>86</v>
      </c>
      <c r="H20" s="23">
        <v>28.73</v>
      </c>
      <c r="I20" s="30">
        <v>173</v>
      </c>
      <c r="J20" s="20">
        <v>160</v>
      </c>
    </row>
    <row r="21" s="3" customFormat="1" customHeight="1" spans="1:10">
      <c r="A21" s="18" t="s">
        <v>73</v>
      </c>
      <c r="B21" s="19" t="s">
        <v>53</v>
      </c>
      <c r="C21" s="20">
        <v>26</v>
      </c>
      <c r="D21" s="20">
        <v>29</v>
      </c>
      <c r="E21" s="20">
        <v>92</v>
      </c>
      <c r="F21" s="23">
        <v>160</v>
      </c>
      <c r="G21" s="30">
        <v>90</v>
      </c>
      <c r="H21" s="31">
        <v>29.02</v>
      </c>
      <c r="I21" s="30">
        <v>176.1</v>
      </c>
      <c r="J21" s="20">
        <v>160</v>
      </c>
    </row>
    <row r="22" s="3" customFormat="1" customHeight="1" spans="1:10">
      <c r="A22" s="18" t="s">
        <v>74</v>
      </c>
      <c r="B22" s="19" t="s">
        <v>53</v>
      </c>
      <c r="C22" s="20">
        <v>27</v>
      </c>
      <c r="D22" s="20">
        <v>26</v>
      </c>
      <c r="E22" s="20">
        <v>95</v>
      </c>
      <c r="F22" s="23">
        <v>155</v>
      </c>
      <c r="G22" s="30">
        <v>60</v>
      </c>
      <c r="H22" s="23">
        <v>19.37</v>
      </c>
      <c r="I22" s="30">
        <v>176</v>
      </c>
      <c r="J22" s="20">
        <v>155</v>
      </c>
    </row>
    <row r="23" s="3" customFormat="1" customHeight="1" spans="1:10">
      <c r="A23" s="18" t="s">
        <v>75</v>
      </c>
      <c r="B23" s="19" t="s">
        <v>53</v>
      </c>
      <c r="C23" s="20">
        <v>50</v>
      </c>
      <c r="D23" s="20">
        <v>36</v>
      </c>
      <c r="E23" s="20">
        <v>95</v>
      </c>
      <c r="F23" s="23">
        <v>165</v>
      </c>
      <c r="G23" s="30">
        <v>55</v>
      </c>
      <c r="H23" s="31">
        <v>18.38</v>
      </c>
      <c r="I23" s="30">
        <v>173</v>
      </c>
      <c r="J23" s="20">
        <v>165</v>
      </c>
    </row>
    <row r="24" s="3" customFormat="1" customHeight="1" spans="1:10">
      <c r="A24" s="19" t="s">
        <v>76</v>
      </c>
      <c r="B24" s="19" t="s">
        <v>53</v>
      </c>
      <c r="C24" s="20">
        <v>33</v>
      </c>
      <c r="D24" s="20">
        <v>43</v>
      </c>
      <c r="E24" s="20">
        <v>95</v>
      </c>
      <c r="F24" s="23">
        <v>172</v>
      </c>
      <c r="G24" s="30">
        <v>75</v>
      </c>
      <c r="H24" s="31">
        <v>23.67</v>
      </c>
      <c r="I24" s="30">
        <v>178</v>
      </c>
      <c r="J24" s="20">
        <v>172</v>
      </c>
    </row>
    <row r="25" s="4" customFormat="1" customHeight="1" spans="1:255">
      <c r="A25" s="21" t="s">
        <v>25</v>
      </c>
      <c r="B25" s="22"/>
      <c r="C25" s="23">
        <f>AVERAGE(C2:C24)</f>
        <v>36.4347826086956</v>
      </c>
      <c r="D25" s="23">
        <f>AVERAGE(D2:D24)</f>
        <v>26.304347826087</v>
      </c>
      <c r="E25" s="23">
        <f>AVERAGE(E2:E24)</f>
        <v>85.8260869565217</v>
      </c>
      <c r="F25" s="23">
        <f>AVERAGE(F2:F24)</f>
        <v>162.173913043478</v>
      </c>
      <c r="G25" s="23">
        <f>AVERAGE(G2:G24)</f>
        <v>66.0434782608696</v>
      </c>
      <c r="H25" s="23">
        <f>AVERAGE(H2:H24)</f>
        <v>23.0039130434783</v>
      </c>
      <c r="I25" s="23">
        <f>AVERAGE(I2:I24)</f>
        <v>169.186956521739</v>
      </c>
      <c r="J25" s="23">
        <f>AVERAGE(J2:J24)</f>
        <v>159.552173913043</v>
      </c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36"/>
      <c r="IU25" s="36"/>
    </row>
    <row r="26" s="4" customFormat="1" customHeight="1" spans="1:255">
      <c r="A26" s="21" t="s">
        <v>26</v>
      </c>
      <c r="B26" s="22"/>
      <c r="C26" s="23">
        <f>STDEVP(C2:C24)</f>
        <v>7.17983944931629</v>
      </c>
      <c r="D26" s="23">
        <f>STDEVP(D2:D24)</f>
        <v>8.6297502740265</v>
      </c>
      <c r="E26" s="23">
        <f>STDEVP(E2:E24)</f>
        <v>4.68719044346484</v>
      </c>
      <c r="F26" s="23">
        <f>STDEVP(F2:F24)</f>
        <v>8.63084546169974</v>
      </c>
      <c r="G26" s="23">
        <f>STDEVP(G2:G24)</f>
        <v>12.8316126638032</v>
      </c>
      <c r="H26" s="23">
        <f>STDEVP(H2:H24)</f>
        <v>3.76791804943011</v>
      </c>
      <c r="I26" s="23">
        <f>STDEVP(I2:I24)</f>
        <v>7.30010746483294</v>
      </c>
      <c r="J26" s="23">
        <f>STDEVP(J2:J24)</f>
        <v>7.25880991355047</v>
      </c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36"/>
      <c r="IU26" s="36"/>
    </row>
    <row r="27" s="2" customFormat="1" customHeight="1" spans="1:254">
      <c r="A27" s="15" t="s">
        <v>77</v>
      </c>
      <c r="B27" s="15" t="s">
        <v>53</v>
      </c>
      <c r="C27" s="17">
        <v>37</v>
      </c>
      <c r="D27" s="17">
        <v>17</v>
      </c>
      <c r="E27" s="17">
        <v>96</v>
      </c>
      <c r="F27" s="23">
        <v>157</v>
      </c>
      <c r="G27" s="29">
        <v>55</v>
      </c>
      <c r="H27" s="17">
        <v>27.76</v>
      </c>
      <c r="I27" s="29">
        <v>175</v>
      </c>
      <c r="J27" s="17">
        <v>157</v>
      </c>
      <c r="IT27" s="35"/>
    </row>
    <row r="28" s="2" customFormat="1" customHeight="1" spans="1:254">
      <c r="A28" s="15" t="s">
        <v>78</v>
      </c>
      <c r="B28" s="15" t="s">
        <v>55</v>
      </c>
      <c r="C28" s="17">
        <v>39</v>
      </c>
      <c r="D28" s="17">
        <v>26</v>
      </c>
      <c r="E28" s="17">
        <v>96</v>
      </c>
      <c r="F28" s="23">
        <v>140</v>
      </c>
      <c r="G28" s="29">
        <v>50</v>
      </c>
      <c r="H28" s="17">
        <v>26.67</v>
      </c>
      <c r="I28" s="29">
        <v>150</v>
      </c>
      <c r="J28" s="17">
        <v>140</v>
      </c>
      <c r="IT28" s="35"/>
    </row>
    <row r="29" s="3" customFormat="1" customHeight="1" spans="1:10">
      <c r="A29" s="18" t="s">
        <v>79</v>
      </c>
      <c r="B29" s="19" t="s">
        <v>53</v>
      </c>
      <c r="C29" s="20">
        <v>44</v>
      </c>
      <c r="D29" s="20">
        <v>24</v>
      </c>
      <c r="E29" s="20">
        <v>97</v>
      </c>
      <c r="F29" s="23">
        <v>149</v>
      </c>
      <c r="G29" s="30">
        <v>52.5</v>
      </c>
      <c r="H29" s="31">
        <v>21.08</v>
      </c>
      <c r="I29" s="30">
        <v>170.8</v>
      </c>
      <c r="J29" s="20">
        <v>149</v>
      </c>
    </row>
    <row r="30" s="2" customFormat="1" customHeight="1" spans="1:254">
      <c r="A30" s="15" t="s">
        <v>80</v>
      </c>
      <c r="B30" s="15" t="s">
        <v>53</v>
      </c>
      <c r="C30" s="17">
        <v>42</v>
      </c>
      <c r="D30" s="17">
        <v>16</v>
      </c>
      <c r="E30" s="17">
        <v>97</v>
      </c>
      <c r="F30" s="23">
        <v>168</v>
      </c>
      <c r="G30" s="29">
        <v>55</v>
      </c>
      <c r="H30" s="17">
        <v>21.26</v>
      </c>
      <c r="I30" s="29">
        <v>168</v>
      </c>
      <c r="J30" s="17">
        <v>156</v>
      </c>
      <c r="IT30" s="35"/>
    </row>
    <row r="31" s="2" customFormat="1" customHeight="1" spans="1:254">
      <c r="A31" s="15" t="s">
        <v>81</v>
      </c>
      <c r="B31" s="15" t="s">
        <v>53</v>
      </c>
      <c r="C31" s="17">
        <v>46</v>
      </c>
      <c r="D31" s="17">
        <v>29</v>
      </c>
      <c r="E31" s="17">
        <v>98</v>
      </c>
      <c r="F31" s="23">
        <v>157</v>
      </c>
      <c r="G31" s="29">
        <v>52</v>
      </c>
      <c r="H31" s="17">
        <v>25.34</v>
      </c>
      <c r="I31" s="29">
        <v>165</v>
      </c>
      <c r="J31" s="17">
        <v>157</v>
      </c>
      <c r="IT31" s="35"/>
    </row>
    <row r="32" s="3" customFormat="1" customHeight="1" spans="1:10">
      <c r="A32" s="18" t="s">
        <v>82</v>
      </c>
      <c r="B32" s="19" t="s">
        <v>53</v>
      </c>
      <c r="C32" s="20">
        <v>29</v>
      </c>
      <c r="D32" s="20">
        <v>15</v>
      </c>
      <c r="E32" s="20">
        <v>98</v>
      </c>
      <c r="F32" s="23">
        <v>165</v>
      </c>
      <c r="G32" s="30">
        <v>60</v>
      </c>
      <c r="H32" s="31">
        <v>28.93</v>
      </c>
      <c r="I32" s="30">
        <v>170.4</v>
      </c>
      <c r="J32" s="20">
        <v>165</v>
      </c>
    </row>
    <row r="33" s="3" customFormat="1" customHeight="1" spans="1:10">
      <c r="A33" s="18" t="s">
        <v>83</v>
      </c>
      <c r="B33" s="19" t="s">
        <v>53</v>
      </c>
      <c r="C33" s="20">
        <v>32</v>
      </c>
      <c r="D33" s="20">
        <v>14</v>
      </c>
      <c r="E33" s="20">
        <v>99</v>
      </c>
      <c r="F33" s="23">
        <v>145</v>
      </c>
      <c r="G33" s="30">
        <v>52</v>
      </c>
      <c r="H33" s="31">
        <v>22.74</v>
      </c>
      <c r="I33" s="30">
        <v>159.7</v>
      </c>
      <c r="J33" s="20">
        <v>145</v>
      </c>
    </row>
    <row r="34" s="3" customFormat="1" customHeight="1" spans="1:10">
      <c r="A34" s="18" t="s">
        <v>84</v>
      </c>
      <c r="B34" s="19" t="s">
        <v>55</v>
      </c>
      <c r="C34" s="20">
        <v>54</v>
      </c>
      <c r="D34" s="20">
        <v>25</v>
      </c>
      <c r="E34" s="20">
        <v>101</v>
      </c>
      <c r="F34" s="23">
        <v>115</v>
      </c>
      <c r="G34" s="30">
        <v>62</v>
      </c>
      <c r="H34" s="31">
        <v>36.76</v>
      </c>
      <c r="I34" s="30">
        <v>135</v>
      </c>
      <c r="J34" s="20">
        <v>115</v>
      </c>
    </row>
    <row r="35" s="2" customFormat="1" customHeight="1" spans="1:254">
      <c r="A35" s="15" t="s">
        <v>85</v>
      </c>
      <c r="B35" s="15" t="s">
        <v>53</v>
      </c>
      <c r="C35" s="17">
        <v>25</v>
      </c>
      <c r="D35" s="17">
        <v>29</v>
      </c>
      <c r="E35" s="17">
        <v>102</v>
      </c>
      <c r="F35" s="23">
        <v>170</v>
      </c>
      <c r="G35" s="29">
        <v>60</v>
      </c>
      <c r="H35" s="17">
        <v>20.76</v>
      </c>
      <c r="I35" s="29">
        <v>170</v>
      </c>
      <c r="J35" s="17">
        <v>165.5</v>
      </c>
      <c r="IT35" s="35"/>
    </row>
    <row r="36" s="3" customFormat="1" customHeight="1" spans="1:10">
      <c r="A36" s="18" t="s">
        <v>86</v>
      </c>
      <c r="B36" s="19" t="s">
        <v>53</v>
      </c>
      <c r="C36" s="20">
        <v>52</v>
      </c>
      <c r="D36" s="20">
        <v>12</v>
      </c>
      <c r="E36" s="20">
        <v>102</v>
      </c>
      <c r="F36" s="23">
        <v>140</v>
      </c>
      <c r="G36" s="30">
        <v>49</v>
      </c>
      <c r="H36" s="31">
        <v>18.31</v>
      </c>
      <c r="I36" s="30">
        <v>163.6</v>
      </c>
      <c r="J36" s="20">
        <v>140</v>
      </c>
    </row>
    <row r="37" s="3" customFormat="1" customHeight="1" spans="1:10">
      <c r="A37" s="18" t="s">
        <v>87</v>
      </c>
      <c r="B37" s="19" t="s">
        <v>53</v>
      </c>
      <c r="C37" s="20">
        <v>35</v>
      </c>
      <c r="D37" s="20">
        <v>19</v>
      </c>
      <c r="E37" s="20">
        <v>105</v>
      </c>
      <c r="F37" s="23">
        <v>140</v>
      </c>
      <c r="G37" s="30">
        <v>50</v>
      </c>
      <c r="H37" s="31">
        <v>17.69</v>
      </c>
      <c r="I37" s="30">
        <v>168.1</v>
      </c>
      <c r="J37" s="20">
        <v>140</v>
      </c>
    </row>
    <row r="38" s="5" customFormat="1" customHeight="1" spans="1:253">
      <c r="A38" s="18" t="s">
        <v>88</v>
      </c>
      <c r="B38" s="19" t="s">
        <v>53</v>
      </c>
      <c r="C38" s="20">
        <v>49</v>
      </c>
      <c r="D38" s="20">
        <v>26</v>
      </c>
      <c r="E38" s="20">
        <v>106</v>
      </c>
      <c r="F38" s="23">
        <v>163</v>
      </c>
      <c r="G38" s="30">
        <v>60</v>
      </c>
      <c r="H38" s="31">
        <v>20.86</v>
      </c>
      <c r="I38" s="30">
        <v>169.6</v>
      </c>
      <c r="J38" s="20">
        <v>163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</row>
    <row r="39" s="5" customFormat="1" customHeight="1" spans="1:253">
      <c r="A39" s="19" t="s">
        <v>89</v>
      </c>
      <c r="B39" s="19" t="s">
        <v>55</v>
      </c>
      <c r="C39" s="20">
        <v>35</v>
      </c>
      <c r="D39" s="20">
        <v>29</v>
      </c>
      <c r="E39" s="20">
        <v>106</v>
      </c>
      <c r="F39" s="23">
        <v>140</v>
      </c>
      <c r="G39" s="30">
        <v>52.5</v>
      </c>
      <c r="H39" s="31">
        <v>21.85</v>
      </c>
      <c r="I39" s="30">
        <v>155</v>
      </c>
      <c r="J39" s="20">
        <v>140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</row>
    <row r="40" s="6" customFormat="1" customHeight="1" spans="1:254">
      <c r="A40" s="15" t="s">
        <v>90</v>
      </c>
      <c r="B40" s="16" t="s">
        <v>53</v>
      </c>
      <c r="C40" s="17">
        <v>48</v>
      </c>
      <c r="D40" s="17">
        <v>26</v>
      </c>
      <c r="E40" s="17">
        <v>107</v>
      </c>
      <c r="F40" s="23">
        <v>152</v>
      </c>
      <c r="G40" s="29">
        <v>60</v>
      </c>
      <c r="H40" s="17">
        <v>29.38</v>
      </c>
      <c r="I40" s="29">
        <v>165</v>
      </c>
      <c r="J40" s="17">
        <v>152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35"/>
    </row>
    <row r="41" s="5" customFormat="1" customHeight="1" spans="1:253">
      <c r="A41" s="18" t="s">
        <v>91</v>
      </c>
      <c r="B41" s="19" t="s">
        <v>53</v>
      </c>
      <c r="C41" s="20">
        <v>49</v>
      </c>
      <c r="D41" s="20">
        <v>21</v>
      </c>
      <c r="E41" s="20">
        <v>107</v>
      </c>
      <c r="F41" s="23">
        <v>125</v>
      </c>
      <c r="G41" s="30">
        <v>55</v>
      </c>
      <c r="H41" s="23">
        <v>26.61</v>
      </c>
      <c r="I41" s="30">
        <v>164.5</v>
      </c>
      <c r="J41" s="20">
        <v>125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</row>
    <row r="42" s="7" customFormat="1" customHeight="1" spans="1:254">
      <c r="A42" s="21" t="s">
        <v>92</v>
      </c>
      <c r="B42" s="21" t="s">
        <v>53</v>
      </c>
      <c r="C42" s="23">
        <v>51</v>
      </c>
      <c r="D42" s="23">
        <v>24</v>
      </c>
      <c r="E42" s="23">
        <v>107</v>
      </c>
      <c r="F42" s="23">
        <v>160</v>
      </c>
      <c r="G42" s="32">
        <v>50</v>
      </c>
      <c r="H42" s="23">
        <v>21.48</v>
      </c>
      <c r="I42" s="32">
        <v>160</v>
      </c>
      <c r="J42" s="23">
        <v>141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36"/>
    </row>
    <row r="43" s="5" customFormat="1" customHeight="1" spans="1:253">
      <c r="A43" s="18" t="s">
        <v>93</v>
      </c>
      <c r="B43" s="19" t="s">
        <v>53</v>
      </c>
      <c r="C43" s="20">
        <v>33</v>
      </c>
      <c r="D43" s="20">
        <v>19</v>
      </c>
      <c r="E43" s="20">
        <v>111</v>
      </c>
      <c r="F43" s="23">
        <v>135</v>
      </c>
      <c r="G43" s="30">
        <v>50</v>
      </c>
      <c r="H43" s="23">
        <v>22.58</v>
      </c>
      <c r="I43" s="30">
        <v>163</v>
      </c>
      <c r="J43" s="20">
        <v>135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</row>
    <row r="44" s="5" customFormat="1" customHeight="1" spans="1:253">
      <c r="A44" s="19" t="s">
        <v>94</v>
      </c>
      <c r="B44" s="19" t="s">
        <v>53</v>
      </c>
      <c r="C44" s="20">
        <v>58</v>
      </c>
      <c r="D44" s="20">
        <v>18</v>
      </c>
      <c r="E44" s="20">
        <v>112</v>
      </c>
      <c r="F44" s="23">
        <v>130</v>
      </c>
      <c r="G44" s="30">
        <v>65</v>
      </c>
      <c r="H44" s="23">
        <v>23.88</v>
      </c>
      <c r="I44" s="30">
        <v>171.2</v>
      </c>
      <c r="J44" s="20">
        <v>130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</row>
    <row r="45" s="5" customFormat="1" customHeight="1" spans="1:253">
      <c r="A45" s="18" t="s">
        <v>95</v>
      </c>
      <c r="B45" s="19" t="s">
        <v>55</v>
      </c>
      <c r="C45" s="20">
        <v>53</v>
      </c>
      <c r="D45" s="20">
        <v>22</v>
      </c>
      <c r="E45" s="20">
        <v>113</v>
      </c>
      <c r="F45" s="23">
        <v>121</v>
      </c>
      <c r="G45" s="30">
        <v>62</v>
      </c>
      <c r="H45" s="23">
        <v>25.48</v>
      </c>
      <c r="I45" s="30">
        <v>156</v>
      </c>
      <c r="J45" s="20">
        <v>121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</row>
    <row r="46" s="7" customFormat="1" customHeight="1" spans="1:254">
      <c r="A46" s="21" t="s">
        <v>96</v>
      </c>
      <c r="B46" s="21" t="s">
        <v>53</v>
      </c>
      <c r="C46" s="23">
        <v>37</v>
      </c>
      <c r="D46" s="23">
        <v>18</v>
      </c>
      <c r="E46" s="23">
        <v>114</v>
      </c>
      <c r="F46" s="23">
        <v>155</v>
      </c>
      <c r="G46" s="32">
        <v>55</v>
      </c>
      <c r="H46" s="23">
        <v>22.89</v>
      </c>
      <c r="I46" s="32">
        <v>155</v>
      </c>
      <c r="J46" s="23">
        <v>140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36"/>
    </row>
    <row r="47" s="5" customFormat="1" customHeight="1" spans="1:253">
      <c r="A47" s="18" t="s">
        <v>97</v>
      </c>
      <c r="B47" s="19" t="s">
        <v>53</v>
      </c>
      <c r="C47" s="20">
        <v>37</v>
      </c>
      <c r="D47" s="20">
        <v>28</v>
      </c>
      <c r="E47" s="20">
        <v>114</v>
      </c>
      <c r="F47" s="23">
        <v>157</v>
      </c>
      <c r="G47" s="30">
        <v>55</v>
      </c>
      <c r="H47" s="23">
        <v>29</v>
      </c>
      <c r="I47" s="30">
        <v>164</v>
      </c>
      <c r="J47" s="20">
        <v>157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</row>
    <row r="48" s="5" customFormat="1" customHeight="1" spans="1:253">
      <c r="A48" s="18" t="s">
        <v>98</v>
      </c>
      <c r="B48" s="19" t="s">
        <v>53</v>
      </c>
      <c r="C48" s="20">
        <v>31</v>
      </c>
      <c r="D48" s="20">
        <v>20</v>
      </c>
      <c r="E48" s="20">
        <v>121</v>
      </c>
      <c r="F48" s="23">
        <v>150</v>
      </c>
      <c r="G48" s="30">
        <v>50</v>
      </c>
      <c r="H48" s="23">
        <v>21.16</v>
      </c>
      <c r="I48" s="30">
        <v>168.4</v>
      </c>
      <c r="J48" s="20">
        <v>150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</row>
    <row r="49" s="5" customFormat="1" customHeight="1" spans="1:253">
      <c r="A49" s="18" t="s">
        <v>99</v>
      </c>
      <c r="B49" s="19" t="s">
        <v>53</v>
      </c>
      <c r="C49" s="20">
        <v>40</v>
      </c>
      <c r="D49" s="20">
        <v>20</v>
      </c>
      <c r="E49" s="33">
        <v>128</v>
      </c>
      <c r="F49" s="23">
        <v>155</v>
      </c>
      <c r="G49" s="30">
        <v>40</v>
      </c>
      <c r="H49" s="23">
        <v>16.02</v>
      </c>
      <c r="I49" s="30">
        <v>158</v>
      </c>
      <c r="J49" s="20">
        <v>135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</row>
    <row r="50" s="8" customFormat="1" customHeight="1" spans="1:255">
      <c r="A50" s="11" t="s">
        <v>27</v>
      </c>
      <c r="B50" s="11"/>
      <c r="C50" s="24">
        <f>TTEST(C2:C24,C27:C49,2,2)</f>
        <v>0.0403172273364275</v>
      </c>
      <c r="D50" s="24">
        <f>TTEST(D2:D24,D27:D49,2,2)</f>
        <v>0.0325698066089949</v>
      </c>
      <c r="E50" s="24">
        <f>TTEST(E2:E24,E27:E49,2,2)</f>
        <v>6.7708272012758e-13</v>
      </c>
      <c r="F50" s="24">
        <f>TTEST(F2:F24,F27:F49,2,2)</f>
        <v>0.000191971388944933</v>
      </c>
      <c r="G50" s="24">
        <f>TTEST(G2:G24,G27:G49,2,2)</f>
        <v>0.000329891306835405</v>
      </c>
      <c r="H50" s="24">
        <f>TTEST(H2:H24,H27:H49,2,2)</f>
        <v>0.504590996717513</v>
      </c>
      <c r="I50" s="24">
        <f>TTEST(I2:I24,I27:I49,2,2)</f>
        <v>0.011241679466311</v>
      </c>
      <c r="J50" s="24">
        <f>TTEST(J2:J24,J27:J49,2,2)</f>
        <v>2.92292344555368e-5</v>
      </c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  <c r="IR50" s="11"/>
      <c r="IS50" s="11"/>
      <c r="IT50" s="36"/>
      <c r="IU50" s="36"/>
    </row>
    <row r="51" s="8" customFormat="1" customHeight="1" spans="1:255">
      <c r="A51" s="25" t="s">
        <v>25</v>
      </c>
      <c r="B51" s="11"/>
      <c r="C51" s="24">
        <f>AVERAGE(C27:C49)</f>
        <v>41.5652173913044</v>
      </c>
      <c r="D51" s="24">
        <f>AVERAGE(D27:D49)</f>
        <v>21.6086956521739</v>
      </c>
      <c r="E51" s="24">
        <f>AVERAGE(E27:E49)</f>
        <v>105.95652173913</v>
      </c>
      <c r="F51" s="24">
        <f>AVERAGE(F27:F49)</f>
        <v>147.347826086957</v>
      </c>
      <c r="G51" s="24">
        <f>AVERAGE(G27:G49)</f>
        <v>54.4347826086956</v>
      </c>
      <c r="H51" s="24">
        <f>AVERAGE(H27:H49)</f>
        <v>23.8473913043478</v>
      </c>
      <c r="I51" s="24">
        <f>AVERAGE(I27:I49)</f>
        <v>162.839130434783</v>
      </c>
      <c r="J51" s="24">
        <f>AVERAGE(J27:J49)</f>
        <v>144.282608695652</v>
      </c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  <c r="IR51" s="11"/>
      <c r="IS51" s="11"/>
      <c r="IT51" s="36"/>
      <c r="IU51" s="36"/>
    </row>
    <row r="52" s="8" customFormat="1" customHeight="1" spans="1:255">
      <c r="A52" s="25" t="s">
        <v>26</v>
      </c>
      <c r="B52" s="11"/>
      <c r="C52" s="24">
        <f>STDEVP(C27:C49)</f>
        <v>8.84074601886811</v>
      </c>
      <c r="D52" s="24">
        <f>STDEVP(D27:D49)</f>
        <v>5.01076346204746</v>
      </c>
      <c r="E52" s="24">
        <f>STDEVP(E27:E49)</f>
        <v>8.2011571870102</v>
      </c>
      <c r="F52" s="24">
        <f>STDEVP(F27:F49)</f>
        <v>14.7430416767639</v>
      </c>
      <c r="G52" s="24">
        <f>STDEVP(G27:G49)</f>
        <v>5.54488473206355</v>
      </c>
      <c r="H52" s="24">
        <f>STDEVP(H27:H49)</f>
        <v>4.51446295847055</v>
      </c>
      <c r="I52" s="24">
        <f>STDEVP(I27:I49)</f>
        <v>8.56046215384045</v>
      </c>
      <c r="J52" s="24">
        <f>STDEVP(J27:J49)</f>
        <v>13.5412622934147</v>
      </c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  <c r="IR52" s="11"/>
      <c r="IS52" s="11"/>
      <c r="IT52" s="36"/>
      <c r="IU52" s="36"/>
    </row>
  </sheetData>
  <pageMargins left="0.71" right="0.71" top="0.75" bottom="0.75" header="0.31" footer="0.3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肺功能 (定值) (统计) (秩和检验)</vt:lpstr>
      <vt:lpstr>心脏彩超 (秩和检验)</vt:lpstr>
      <vt:lpstr>一般资料 (定值) (统计)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</dc:creator>
  <cp:lastModifiedBy> 小飞飞</cp:lastModifiedBy>
  <dcterms:created xsi:type="dcterms:W3CDTF">2022-12-22T20:38:18Z</dcterms:created>
  <dcterms:modified xsi:type="dcterms:W3CDTF">2022-12-22T20:44:33Z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1C217AAA8FDC1871BA4FA463F8941040</vt:lpwstr>
  </property>
  <property fmtid="{D5CDD505-2E9C-101B-9397-08002B2CF9AE}" pid="3" name="KSOProductBuildVer">
    <vt:lpwstr>2052-5.0.0.7550</vt:lpwstr>
  </property>
</Properties>
</file>