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drawings/drawing3.xml" ContentType="application/vnd.openxmlformats-officedocument.drawingml.chartshapes+xml"/>
  <Override PartName="/xl/charts/chart3.xml" ContentType="application/vnd.openxmlformats-officedocument.drawingml.chart+xml"/>
  <Override PartName="/xl/drawings/drawing4.xml" ContentType="application/vnd.openxmlformats-officedocument.drawingml.chartshapes+xml"/>
  <Override PartName="/xl/charts/chart4.xml" ContentType="application/vnd.openxmlformats-officedocument.drawingml.chart+xml"/>
  <Override PartName="/xl/drawings/drawing5.xml" ContentType="application/vnd.openxmlformats-officedocument.drawingml.chartshapes+xml"/>
  <Override PartName="/xl/charts/chart5.xml" ContentType="application/vnd.openxmlformats-officedocument.drawingml.chart+xml"/>
  <Override PartName="/xl/drawings/drawing6.xml" ContentType="application/vnd.openxmlformats-officedocument.drawingml.chartshapes+xml"/>
  <Override PartName="/xl/charts/chart6.xml" ContentType="application/vnd.openxmlformats-officedocument.drawingml.chart+xml"/>
  <Override PartName="/xl/drawings/drawing7.xml" ContentType="application/vnd.openxmlformats-officedocument.drawingml.chartshapes+xml"/>
  <Override PartName="/xl/drawings/drawing8.xml" ContentType="application/vnd.openxmlformats-officedocument.drawing+xml"/>
  <Override PartName="/xl/charts/chart7.xml" ContentType="application/vnd.openxmlformats-officedocument.drawingml.chart+xml"/>
  <Override PartName="/xl/drawings/drawing9.xml" ContentType="application/vnd.openxmlformats-officedocument.drawingml.chartshapes+xml"/>
  <Override PartName="/xl/charts/chart8.xml" ContentType="application/vnd.openxmlformats-officedocument.drawingml.chart+xml"/>
  <Override PartName="/xl/drawings/drawing10.xml" ContentType="application/vnd.openxmlformats-officedocument.drawingml.chartshapes+xml"/>
  <Override PartName="/xl/charts/chart9.xml" ContentType="application/vnd.openxmlformats-officedocument.drawingml.chart+xml"/>
  <Override PartName="/xl/drawings/drawing11.xml" ContentType="application/vnd.openxmlformats-officedocument.drawingml.chartshapes+xml"/>
  <Override PartName="/xl/charts/chart10.xml" ContentType="application/vnd.openxmlformats-officedocument.drawingml.chart+xml"/>
  <Override PartName="/xl/drawings/drawing12.xml" ContentType="application/vnd.openxmlformats-officedocument.drawingml.chartshapes+xml"/>
  <Override PartName="/xl/charts/chart11.xml" ContentType="application/vnd.openxmlformats-officedocument.drawingml.chart+xml"/>
  <Override PartName="/xl/drawings/drawing13.xml" ContentType="application/vnd.openxmlformats-officedocument.drawingml.chartshapes+xml"/>
  <Override PartName="/xl/charts/chart12.xml" ContentType="application/vnd.openxmlformats-officedocument.drawingml.chart+xml"/>
  <Override PartName="/xl/drawings/drawing1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showInkAnnotation="0" defaultThemeVersion="124226"/>
  <bookViews>
    <workbookView xWindow="-60" yWindow="-45" windowWidth="13020" windowHeight="9450" tabRatio="677" activeTab="8"/>
  </bookViews>
  <sheets>
    <sheet name="Female" sheetId="2" r:id="rId1"/>
    <sheet name="Male" sheetId="1" r:id="rId2"/>
    <sheet name="Figure5 female" sheetId="39" r:id="rId3"/>
    <sheet name="Figure 5 male" sheetId="38" r:id="rId4"/>
    <sheet name="Table1" sheetId="40" r:id="rId5"/>
    <sheet name="Table2" sheetId="41" r:id="rId6"/>
    <sheet name="Table3" sheetId="42" r:id="rId7"/>
    <sheet name="Table4" sheetId="43" r:id="rId8"/>
    <sheet name="Table5" sheetId="25" r:id="rId9"/>
  </sheets>
  <definedNames>
    <definedName name="_xlnm._FilterDatabase" localSheetId="0" hidden="1">Female!$A$2:$N$52</definedName>
    <definedName name="_xlnm._FilterDatabase" localSheetId="1" hidden="1">Male!$A$2:$N$52</definedName>
  </definedNames>
  <calcPr calcId="152511"/>
</workbook>
</file>

<file path=xl/calcChain.xml><?xml version="1.0" encoding="utf-8"?>
<calcChain xmlns="http://schemas.openxmlformats.org/spreadsheetml/2006/main">
  <c r="E33" i="2" l="1"/>
  <c r="E50" i="2"/>
  <c r="E7" i="2"/>
  <c r="E20" i="2"/>
  <c r="E52" i="2"/>
  <c r="E40" i="2"/>
  <c r="E36" i="2"/>
  <c r="E3" i="2"/>
  <c r="E18" i="2"/>
  <c r="E5" i="2"/>
  <c r="E29" i="2"/>
  <c r="E17" i="2"/>
  <c r="E11" i="2"/>
  <c r="E9" i="2"/>
  <c r="E32" i="2"/>
  <c r="E14" i="2"/>
  <c r="E27" i="2"/>
  <c r="E16" i="2"/>
  <c r="E19" i="2"/>
  <c r="E44" i="2"/>
  <c r="E22" i="2"/>
  <c r="E24" i="2"/>
  <c r="E37" i="2"/>
  <c r="E10" i="2"/>
  <c r="E41" i="2"/>
  <c r="E25" i="2"/>
  <c r="E13" i="2"/>
  <c r="E34" i="2"/>
  <c r="E48" i="2"/>
  <c r="E38" i="2"/>
  <c r="E30" i="2"/>
  <c r="E35" i="2"/>
  <c r="E15" i="2"/>
  <c r="E43" i="2"/>
  <c r="E26" i="2"/>
  <c r="E51" i="2"/>
  <c r="E39" i="2"/>
  <c r="E47" i="2"/>
  <c r="E23" i="2"/>
  <c r="E49" i="2"/>
  <c r="E42" i="2"/>
  <c r="E6" i="2"/>
  <c r="E31" i="2"/>
  <c r="E12" i="2"/>
  <c r="E21" i="2"/>
  <c r="E8" i="2"/>
  <c r="E45" i="2"/>
  <c r="E4" i="2"/>
  <c r="E46" i="2"/>
  <c r="E28" i="2"/>
  <c r="L26" i="25" l="1"/>
  <c r="L25" i="25"/>
  <c r="K25" i="25"/>
  <c r="K26" i="25"/>
  <c r="J26" i="25"/>
  <c r="J25" i="25"/>
  <c r="F26" i="25"/>
  <c r="F25" i="25"/>
  <c r="E26" i="25"/>
  <c r="E25" i="25"/>
  <c r="D26" i="25"/>
  <c r="D25" i="25" l="1"/>
  <c r="L13" i="25" l="1"/>
  <c r="L20" i="25" s="1"/>
  <c r="L32" i="25" s="1"/>
  <c r="K13" i="25"/>
  <c r="K20" i="25" s="1"/>
  <c r="K32" i="25" s="1"/>
  <c r="J13" i="25"/>
  <c r="J20" i="25" s="1"/>
  <c r="J32" i="25" s="1"/>
  <c r="F13" i="25"/>
  <c r="F20" i="25" s="1"/>
  <c r="F32" i="25" s="1"/>
  <c r="E13" i="25"/>
  <c r="E20" i="25" s="1"/>
  <c r="E32" i="25" s="1"/>
  <c r="D13" i="25"/>
  <c r="D20" i="25" s="1"/>
  <c r="D32" i="25" s="1"/>
  <c r="L12" i="25"/>
  <c r="L19" i="25" s="1"/>
  <c r="L31" i="25" s="1"/>
  <c r="K12" i="25"/>
  <c r="K19" i="25" s="1"/>
  <c r="K31" i="25" s="1"/>
  <c r="J12" i="25"/>
  <c r="J19" i="25" s="1"/>
  <c r="J31" i="25" s="1"/>
  <c r="F12" i="25"/>
  <c r="F19" i="25" s="1"/>
  <c r="F31" i="25" s="1"/>
  <c r="E12" i="25"/>
  <c r="E19" i="25" s="1"/>
  <c r="E31" i="25" s="1"/>
  <c r="D12" i="25"/>
  <c r="E51" i="1"/>
  <c r="E50" i="1"/>
  <c r="E48" i="1"/>
  <c r="E47" i="1"/>
  <c r="E46" i="1"/>
  <c r="E45" i="1"/>
  <c r="E41" i="1"/>
  <c r="E40" i="1"/>
  <c r="E39" i="1"/>
  <c r="E36" i="1"/>
  <c r="E34" i="1"/>
  <c r="E32" i="1"/>
  <c r="E30" i="1"/>
  <c r="E27" i="1"/>
  <c r="E26" i="1"/>
  <c r="E19" i="1"/>
  <c r="E18" i="1"/>
  <c r="E11" i="1"/>
  <c r="E38" i="1"/>
  <c r="E31" i="1"/>
  <c r="E29" i="1"/>
  <c r="E28" i="1"/>
  <c r="E25" i="1"/>
  <c r="E24" i="1"/>
  <c r="E21" i="1"/>
  <c r="E20" i="1"/>
  <c r="E16" i="1"/>
  <c r="E14" i="1"/>
  <c r="E13" i="1"/>
  <c r="E12" i="1"/>
  <c r="E8" i="1"/>
  <c r="E7" i="1"/>
  <c r="E6" i="1"/>
  <c r="E5" i="1"/>
  <c r="E4" i="1"/>
  <c r="E52" i="1"/>
  <c r="E49" i="1"/>
  <c r="E44" i="1"/>
  <c r="E43" i="1"/>
  <c r="E42" i="1"/>
  <c r="E37" i="1"/>
  <c r="E35" i="1"/>
  <c r="E33" i="1"/>
  <c r="E23" i="1"/>
  <c r="E22" i="1"/>
  <c r="E17" i="1"/>
  <c r="E15" i="1"/>
  <c r="E10" i="1"/>
  <c r="E9" i="1"/>
  <c r="E3" i="1"/>
  <c r="D2" i="25" l="1"/>
  <c r="D19" i="25"/>
  <c r="D31" i="25" s="1"/>
  <c r="D28" i="25"/>
  <c r="D16" i="25"/>
  <c r="J16" i="25"/>
</calcChain>
</file>

<file path=xl/sharedStrings.xml><?xml version="1.0" encoding="utf-8"?>
<sst xmlns="http://schemas.openxmlformats.org/spreadsheetml/2006/main" count="544" uniqueCount="312">
  <si>
    <t>f0</t>
    <phoneticPr fontId="2"/>
  </si>
  <si>
    <t>f1</t>
    <phoneticPr fontId="2"/>
  </si>
  <si>
    <t>f2</t>
    <phoneticPr fontId="2"/>
  </si>
  <si>
    <t>#</t>
  </si>
  <si>
    <t>Y</t>
    <phoneticPr fontId="2"/>
  </si>
  <si>
    <t>H</t>
    <phoneticPr fontId="2"/>
  </si>
  <si>
    <t>w</t>
  </si>
  <si>
    <t>PM</t>
    <phoneticPr fontId="2"/>
  </si>
  <si>
    <t>f2</t>
  </si>
  <si>
    <t>f0</t>
  </si>
  <si>
    <t>f1</t>
  </si>
  <si>
    <t>PMI</t>
  </si>
  <si>
    <t>F104</t>
    <phoneticPr fontId="2"/>
  </si>
  <si>
    <t>F108</t>
    <phoneticPr fontId="2"/>
  </si>
  <si>
    <t>Y</t>
    <phoneticPr fontId="2"/>
  </si>
  <si>
    <t>H</t>
    <phoneticPr fontId="2"/>
  </si>
  <si>
    <t>M01</t>
  </si>
  <si>
    <t>M15</t>
  </si>
  <si>
    <t xml:space="preserve">M16 </t>
  </si>
  <si>
    <t>M36</t>
  </si>
  <si>
    <t>M42</t>
  </si>
  <si>
    <t>M47</t>
  </si>
  <si>
    <t>M48</t>
  </si>
  <si>
    <t>M03</t>
  </si>
  <si>
    <t>M10</t>
  </si>
  <si>
    <t>M11</t>
  </si>
  <si>
    <t>M12</t>
  </si>
  <si>
    <t>M13</t>
  </si>
  <si>
    <t>M23</t>
  </si>
  <si>
    <t>M24</t>
  </si>
  <si>
    <t>M25</t>
  </si>
  <si>
    <t>M41</t>
  </si>
  <si>
    <t>M45</t>
  </si>
  <si>
    <t>M46</t>
  </si>
  <si>
    <t>M49</t>
  </si>
  <si>
    <t>M52</t>
    <phoneticPr fontId="2"/>
  </si>
  <si>
    <t>M18</t>
  </si>
  <si>
    <t>M43</t>
  </si>
  <si>
    <t>M44</t>
    <phoneticPr fontId="2"/>
  </si>
  <si>
    <t>M53</t>
    <phoneticPr fontId="2"/>
  </si>
  <si>
    <t>M54</t>
  </si>
  <si>
    <t>M55</t>
  </si>
  <si>
    <t>M56</t>
  </si>
  <si>
    <t>M57</t>
  </si>
  <si>
    <t>M58</t>
  </si>
  <si>
    <t>M59</t>
  </si>
  <si>
    <t>M60</t>
  </si>
  <si>
    <t>M61</t>
  </si>
  <si>
    <t>M62</t>
  </si>
  <si>
    <t>M63</t>
  </si>
  <si>
    <t>M64</t>
  </si>
  <si>
    <t>M65</t>
  </si>
  <si>
    <t>M66</t>
  </si>
  <si>
    <t>M67</t>
  </si>
  <si>
    <t>M68</t>
  </si>
  <si>
    <t>M69</t>
  </si>
  <si>
    <t>M70</t>
  </si>
  <si>
    <t>M71</t>
  </si>
  <si>
    <t>M72</t>
  </si>
  <si>
    <t>M73</t>
  </si>
  <si>
    <t>M74</t>
  </si>
  <si>
    <t>M75</t>
  </si>
  <si>
    <t>M76</t>
  </si>
  <si>
    <t>M77</t>
  </si>
  <si>
    <t>M78</t>
  </si>
  <si>
    <t>M79</t>
  </si>
  <si>
    <t>f0</t>
    <phoneticPr fontId="2"/>
  </si>
  <si>
    <t>f0</t>
    <phoneticPr fontId="2"/>
  </si>
  <si>
    <t>f1</t>
    <phoneticPr fontId="2"/>
  </si>
  <si>
    <t>f2</t>
    <phoneticPr fontId="2"/>
  </si>
  <si>
    <t>PMI&gt;3.92</t>
  </si>
  <si>
    <t>PMI&lt;3.92</t>
  </si>
  <si>
    <t>female</t>
  </si>
  <si>
    <t>male</t>
  </si>
  <si>
    <t>PMI&gt;6.36</t>
  </si>
  <si>
    <t>PMI&lt;6.36</t>
  </si>
  <si>
    <t>W</t>
    <phoneticPr fontId="2"/>
  </si>
  <si>
    <t>F001</t>
  </si>
  <si>
    <t>F002</t>
  </si>
  <si>
    <t>F007</t>
  </si>
  <si>
    <t>F009</t>
  </si>
  <si>
    <t>F011</t>
  </si>
  <si>
    <t>F015</t>
  </si>
  <si>
    <t>F018</t>
  </si>
  <si>
    <t>F020</t>
  </si>
  <si>
    <t>F023</t>
  </si>
  <si>
    <t>F025</t>
  </si>
  <si>
    <t>F026</t>
  </si>
  <si>
    <t>F028</t>
  </si>
  <si>
    <t>F029</t>
  </si>
  <si>
    <t>F030</t>
  </si>
  <si>
    <t>F033</t>
  </si>
  <si>
    <t>F035</t>
  </si>
  <si>
    <t>F037</t>
  </si>
  <si>
    <t>F040</t>
  </si>
  <si>
    <t>F045</t>
  </si>
  <si>
    <t>F050</t>
  </si>
  <si>
    <t>F056</t>
  </si>
  <si>
    <t>F059</t>
  </si>
  <si>
    <t>F062</t>
  </si>
  <si>
    <t>F063</t>
  </si>
  <si>
    <t>F066</t>
  </si>
  <si>
    <t>F068</t>
  </si>
  <si>
    <t>F069</t>
  </si>
  <si>
    <t>F071</t>
  </si>
  <si>
    <t>F075</t>
  </si>
  <si>
    <t>F076</t>
  </si>
  <si>
    <t>F077</t>
  </si>
  <si>
    <t>F078</t>
  </si>
  <si>
    <t>F079</t>
  </si>
  <si>
    <t>F080</t>
  </si>
  <si>
    <t>F086</t>
  </si>
  <si>
    <t>F088</t>
  </si>
  <si>
    <t>F089</t>
  </si>
  <si>
    <t>F093</t>
  </si>
  <si>
    <t>F096</t>
  </si>
  <si>
    <t>F097</t>
  </si>
  <si>
    <t>F099</t>
  </si>
  <si>
    <t>F103</t>
    <phoneticPr fontId="2"/>
  </si>
  <si>
    <t>BMI</t>
    <phoneticPr fontId="2"/>
  </si>
  <si>
    <r>
      <t>t</t>
    </r>
    <r>
      <rPr>
        <vertAlign val="subscript"/>
        <sz val="11"/>
        <color theme="1"/>
        <rFont val="Century"/>
        <family val="1"/>
      </rPr>
      <t>s</t>
    </r>
    <phoneticPr fontId="2"/>
  </si>
  <si>
    <r>
      <t>d</t>
    </r>
    <r>
      <rPr>
        <vertAlign val="subscript"/>
        <sz val="11"/>
        <color theme="1"/>
        <rFont val="Century"/>
        <family val="1"/>
      </rPr>
      <t>s</t>
    </r>
    <phoneticPr fontId="2"/>
  </si>
  <si>
    <r>
      <t>w</t>
    </r>
    <r>
      <rPr>
        <vertAlign val="subscript"/>
        <sz val="11"/>
        <color theme="1"/>
        <rFont val="Century"/>
        <family val="1"/>
      </rPr>
      <t>s</t>
    </r>
    <phoneticPr fontId="2"/>
  </si>
  <si>
    <r>
      <t>t</t>
    </r>
    <r>
      <rPr>
        <vertAlign val="subscript"/>
        <sz val="11"/>
        <color theme="1"/>
        <rFont val="Century"/>
        <family val="1"/>
      </rPr>
      <t>i</t>
    </r>
    <phoneticPr fontId="2"/>
  </si>
  <si>
    <r>
      <t>w</t>
    </r>
    <r>
      <rPr>
        <vertAlign val="subscript"/>
        <sz val="11"/>
        <color theme="1"/>
        <rFont val="Century"/>
        <family val="1"/>
      </rPr>
      <t>i</t>
    </r>
    <phoneticPr fontId="2"/>
  </si>
  <si>
    <r>
      <t>d</t>
    </r>
    <r>
      <rPr>
        <vertAlign val="subscript"/>
        <sz val="11"/>
        <color theme="1"/>
        <rFont val="Century"/>
        <family val="1"/>
      </rPr>
      <t>i</t>
    </r>
    <phoneticPr fontId="2"/>
  </si>
  <si>
    <t>F105</t>
    <phoneticPr fontId="2"/>
  </si>
  <si>
    <t>F106</t>
    <phoneticPr fontId="2"/>
  </si>
  <si>
    <t>F107</t>
    <phoneticPr fontId="2"/>
  </si>
  <si>
    <t>F109</t>
    <phoneticPr fontId="2"/>
  </si>
  <si>
    <t>F110</t>
    <phoneticPr fontId="2"/>
  </si>
  <si>
    <t>F111</t>
    <phoneticPr fontId="2"/>
  </si>
  <si>
    <t>w</t>
    <phoneticPr fontId="2"/>
  </si>
  <si>
    <t>Female</t>
    <phoneticPr fontId="2"/>
  </si>
  <si>
    <t>Male</t>
    <phoneticPr fontId="2"/>
  </si>
  <si>
    <t>Age</t>
    <phoneticPr fontId="2"/>
  </si>
  <si>
    <t>Coefficient</t>
    <phoneticPr fontId="2"/>
  </si>
  <si>
    <t>Significant F</t>
    <phoneticPr fontId="2"/>
  </si>
  <si>
    <t>Intercept</t>
    <phoneticPr fontId="2"/>
  </si>
  <si>
    <r>
      <rPr>
        <i/>
        <sz val="8"/>
        <color theme="1"/>
        <rFont val="Century"/>
        <family val="1"/>
      </rPr>
      <t>p</t>
    </r>
    <r>
      <rPr>
        <sz val="8"/>
        <color theme="1"/>
        <rFont val="Century"/>
        <family val="1"/>
      </rPr>
      <t>-value</t>
    </r>
    <phoneticPr fontId="2"/>
  </si>
  <si>
    <r>
      <t>w</t>
    </r>
    <r>
      <rPr>
        <vertAlign val="subscript"/>
        <sz val="8"/>
        <color theme="1"/>
        <rFont val="Century"/>
        <family val="1"/>
      </rPr>
      <t>i</t>
    </r>
    <phoneticPr fontId="2"/>
  </si>
  <si>
    <r>
      <t>d</t>
    </r>
    <r>
      <rPr>
        <vertAlign val="subscript"/>
        <sz val="8"/>
        <color theme="1"/>
        <rFont val="Century"/>
        <family val="1"/>
      </rPr>
      <t>i</t>
    </r>
    <phoneticPr fontId="2"/>
  </si>
  <si>
    <r>
      <t>Multiple correlation R</t>
    </r>
    <r>
      <rPr>
        <vertAlign val="superscript"/>
        <sz val="8"/>
        <color theme="1"/>
        <rFont val="Century"/>
        <family val="1"/>
      </rPr>
      <t>2</t>
    </r>
    <phoneticPr fontId="2"/>
  </si>
  <si>
    <r>
      <t>t</t>
    </r>
    <r>
      <rPr>
        <vertAlign val="subscript"/>
        <sz val="8"/>
        <color theme="1"/>
        <rFont val="Century"/>
        <family val="1"/>
      </rPr>
      <t>i</t>
    </r>
    <phoneticPr fontId="2"/>
  </si>
  <si>
    <r>
      <t>d</t>
    </r>
    <r>
      <rPr>
        <vertAlign val="subscript"/>
        <sz val="8"/>
        <color theme="1"/>
        <rFont val="Century"/>
        <family val="1"/>
      </rPr>
      <t>s</t>
    </r>
    <phoneticPr fontId="2"/>
  </si>
  <si>
    <r>
      <t>w</t>
    </r>
    <r>
      <rPr>
        <vertAlign val="subscript"/>
        <sz val="8"/>
        <color theme="1"/>
        <rFont val="Century"/>
        <family val="1"/>
      </rPr>
      <t>s</t>
    </r>
    <phoneticPr fontId="2"/>
  </si>
  <si>
    <r>
      <t>PMI</t>
    </r>
    <r>
      <rPr>
        <sz val="11"/>
        <color theme="1"/>
        <rFont val="ＭＳ Ｐ明朝"/>
        <family val="1"/>
        <charset val="128"/>
      </rPr>
      <t>≥</t>
    </r>
    <r>
      <rPr>
        <sz val="11"/>
        <color theme="1"/>
        <rFont val="Century"/>
        <family val="1"/>
      </rPr>
      <t>6.36</t>
    </r>
    <phoneticPr fontId="2"/>
  </si>
  <si>
    <r>
      <t>PMI</t>
    </r>
    <r>
      <rPr>
        <sz val="11"/>
        <color theme="1"/>
        <rFont val="ＭＳ Ｐ明朝"/>
        <family val="1"/>
        <charset val="128"/>
      </rPr>
      <t>≥</t>
    </r>
    <r>
      <rPr>
        <sz val="11"/>
        <color theme="1"/>
        <rFont val="Century"/>
        <family val="1"/>
      </rPr>
      <t>3.92</t>
    </r>
    <phoneticPr fontId="2"/>
  </si>
  <si>
    <r>
      <t>PMI</t>
    </r>
    <r>
      <rPr>
        <sz val="11"/>
        <color theme="1"/>
        <rFont val="ＭＳ Ｐ明朝"/>
        <family val="1"/>
        <charset val="128"/>
      </rPr>
      <t>≥</t>
    </r>
    <r>
      <rPr>
        <sz val="11"/>
        <color theme="1"/>
        <rFont val="Century"/>
        <family val="1"/>
      </rPr>
      <t>3.92</t>
    </r>
    <phoneticPr fontId="2"/>
  </si>
  <si>
    <r>
      <t>PMI</t>
    </r>
    <r>
      <rPr>
        <sz val="11"/>
        <color theme="1"/>
        <rFont val="ＭＳ Ｐ明朝"/>
        <family val="1"/>
        <charset val="128"/>
      </rPr>
      <t>≥</t>
    </r>
    <r>
      <rPr>
        <sz val="11"/>
        <color theme="1"/>
        <rFont val="Century"/>
        <family val="1"/>
      </rPr>
      <t>6.36</t>
    </r>
    <phoneticPr fontId="2"/>
  </si>
  <si>
    <t>PMI≥3.92</t>
  </si>
  <si>
    <t>2.369*</t>
    <phoneticPr fontId="2"/>
  </si>
  <si>
    <t>f(0)</t>
    <phoneticPr fontId="2"/>
  </si>
  <si>
    <t>f(1)</t>
    <phoneticPr fontId="2"/>
  </si>
  <si>
    <t>f(2)</t>
    <phoneticPr fontId="2"/>
  </si>
  <si>
    <t>f(0)</t>
    <phoneticPr fontId="2"/>
  </si>
  <si>
    <t>f(1)</t>
    <phoneticPr fontId="2"/>
  </si>
  <si>
    <t>f(2)</t>
    <phoneticPr fontId="2"/>
  </si>
  <si>
    <t>f(0)</t>
    <phoneticPr fontId="2"/>
  </si>
  <si>
    <t>f(1)</t>
    <phoneticPr fontId="2"/>
  </si>
  <si>
    <t>f(2)</t>
    <phoneticPr fontId="2"/>
  </si>
  <si>
    <t>PMI≥6.36</t>
  </si>
  <si>
    <t>2.019*</t>
    <phoneticPr fontId="2"/>
  </si>
  <si>
    <t>f(0)</t>
    <phoneticPr fontId="2"/>
  </si>
  <si>
    <t>f(1)</t>
    <phoneticPr fontId="2"/>
  </si>
  <si>
    <t>f(2)</t>
    <phoneticPr fontId="2"/>
  </si>
  <si>
    <t>M</t>
    <phoneticPr fontId="2"/>
  </si>
  <si>
    <t>Age</t>
    <phoneticPr fontId="4" type="noConversion"/>
  </si>
  <si>
    <t>Height(cm)</t>
    <phoneticPr fontId="4" type="noConversion"/>
  </si>
  <si>
    <t>W</t>
    <phoneticPr fontId="2"/>
  </si>
  <si>
    <t>Weight(kg)</t>
    <phoneticPr fontId="2"/>
  </si>
  <si>
    <t>WLAR</t>
    <phoneticPr fontId="4" type="noConversion"/>
  </si>
  <si>
    <t>Rectus abdominis
thickness at 
50 mm level of superior on the umbilical cord</t>
    <phoneticPr fontId="4" type="noConversion"/>
  </si>
  <si>
    <r>
      <t>t</t>
    </r>
    <r>
      <rPr>
        <vertAlign val="subscript"/>
        <sz val="11"/>
        <color theme="1"/>
        <rFont val="Century"/>
        <family val="1"/>
      </rPr>
      <t>s</t>
    </r>
    <phoneticPr fontId="2"/>
  </si>
  <si>
    <r>
      <t>w</t>
    </r>
    <r>
      <rPr>
        <vertAlign val="subscript"/>
        <sz val="11"/>
        <color theme="1"/>
        <rFont val="Century"/>
        <family val="1"/>
      </rPr>
      <t>s</t>
    </r>
    <phoneticPr fontId="2"/>
  </si>
  <si>
    <r>
      <t>d</t>
    </r>
    <r>
      <rPr>
        <vertAlign val="subscript"/>
        <sz val="11"/>
        <color theme="1"/>
        <rFont val="Century"/>
        <family val="1"/>
      </rPr>
      <t>s</t>
    </r>
    <phoneticPr fontId="2"/>
  </si>
  <si>
    <r>
      <t>t</t>
    </r>
    <r>
      <rPr>
        <vertAlign val="subscript"/>
        <sz val="11"/>
        <color theme="1"/>
        <rFont val="Century"/>
        <family val="1"/>
      </rPr>
      <t>i</t>
    </r>
    <phoneticPr fontId="2"/>
  </si>
  <si>
    <r>
      <t>w</t>
    </r>
    <r>
      <rPr>
        <vertAlign val="subscript"/>
        <sz val="11"/>
        <color theme="1"/>
        <rFont val="Century"/>
        <family val="1"/>
      </rPr>
      <t>i</t>
    </r>
    <phoneticPr fontId="2"/>
  </si>
  <si>
    <r>
      <t>d</t>
    </r>
    <r>
      <rPr>
        <vertAlign val="subscript"/>
        <sz val="11"/>
        <color theme="1"/>
        <rFont val="Century"/>
        <family val="1"/>
      </rPr>
      <t>i</t>
    </r>
    <phoneticPr fontId="2"/>
  </si>
  <si>
    <t>Rectus abdominis
width at 
50 mm level of superior on the umbilical cord</t>
    <phoneticPr fontId="4" type="noConversion"/>
  </si>
  <si>
    <t>Rectus abdominis
dehiscence  at 
50 mm level of superior on the umbilical cord</t>
    <phoneticPr fontId="4" type="noConversion"/>
  </si>
  <si>
    <t>The areas of
the bilateral 
psoas muscle 
at the 
3rd subvertebra level</t>
    <phoneticPr fontId="2"/>
  </si>
  <si>
    <t>Psoas
Muscle
Index</t>
    <phoneticPr fontId="2"/>
  </si>
  <si>
    <t>F</t>
    <phoneticPr fontId="2"/>
  </si>
  <si>
    <t>Mean±SD</t>
    <phoneticPr fontId="2"/>
  </si>
  <si>
    <t>A paired Wilcoxon test</t>
    <phoneticPr fontId="2"/>
  </si>
  <si>
    <t>WLAR</t>
    <phoneticPr fontId="2"/>
  </si>
  <si>
    <t>f0:none</t>
    <phoneticPr fontId="2"/>
  </si>
  <si>
    <t>f(0)-f(1)</t>
    <phoneticPr fontId="2"/>
  </si>
  <si>
    <t>f(0)-f(2)</t>
    <phoneticPr fontId="2"/>
  </si>
  <si>
    <t>f(1)-f((2)</t>
    <phoneticPr fontId="2"/>
  </si>
  <si>
    <t>Number</t>
    <phoneticPr fontId="2"/>
  </si>
  <si>
    <t>20 (40%)</t>
    <phoneticPr fontId="2"/>
  </si>
  <si>
    <t>15 (30%)</t>
    <phoneticPr fontId="2"/>
  </si>
  <si>
    <t xml:space="preserve"> Age (years)</t>
    <phoneticPr fontId="2"/>
  </si>
  <si>
    <t>58.4 ± 17.6</t>
    <phoneticPr fontId="2"/>
  </si>
  <si>
    <t>64.9 ± 12.3</t>
    <phoneticPr fontId="2"/>
  </si>
  <si>
    <t>69.0 ± 14.7</t>
    <phoneticPr fontId="2"/>
  </si>
  <si>
    <t xml:space="preserve"> Height (cm)</t>
    <phoneticPr fontId="2"/>
  </si>
  <si>
    <t>154.6 ± 5.6</t>
    <phoneticPr fontId="2"/>
  </si>
  <si>
    <t>154.0 ± 6.5</t>
    <phoneticPr fontId="2"/>
  </si>
  <si>
    <t>152.8 ± 5.5</t>
    <phoneticPr fontId="2"/>
  </si>
  <si>
    <t xml:space="preserve"> Bodyweight (kg)</t>
    <phoneticPr fontId="2"/>
  </si>
  <si>
    <t>51.3 ± 8.3</t>
    <phoneticPr fontId="2"/>
  </si>
  <si>
    <t>52.7 ± 10.2</t>
    <phoneticPr fontId="2"/>
  </si>
  <si>
    <t>49.9 ± 14.9</t>
    <phoneticPr fontId="2"/>
  </si>
  <si>
    <r>
      <t xml:space="preserve"> BMI (kg/m</t>
    </r>
    <r>
      <rPr>
        <vertAlign val="superscript"/>
        <sz val="9"/>
        <color theme="1"/>
        <rFont val="Century"/>
        <family val="1"/>
      </rPr>
      <t>2</t>
    </r>
    <r>
      <rPr>
        <sz val="9"/>
        <color theme="1"/>
        <rFont val="Century"/>
        <family val="1"/>
      </rPr>
      <t>)</t>
    </r>
    <phoneticPr fontId="2"/>
  </si>
  <si>
    <t>21.4 ± 3.00</t>
    <phoneticPr fontId="2"/>
  </si>
  <si>
    <t>22.3 ± 4.82</t>
    <phoneticPr fontId="2"/>
  </si>
  <si>
    <t>21.3 ± 5.58</t>
    <phoneticPr fontId="2"/>
  </si>
  <si>
    <t>17 (34%)</t>
    <phoneticPr fontId="2"/>
  </si>
  <si>
    <t>18 (36%)</t>
    <phoneticPr fontId="2"/>
  </si>
  <si>
    <t>54.0 ± 14.4</t>
    <phoneticPr fontId="2"/>
  </si>
  <si>
    <t>62.4 ± 15.3</t>
    <phoneticPr fontId="2"/>
  </si>
  <si>
    <t>66.1 ± 10.0</t>
    <phoneticPr fontId="2"/>
  </si>
  <si>
    <t>168.4 ± 6.6</t>
    <phoneticPr fontId="2"/>
  </si>
  <si>
    <t>168.3 ± 3.6</t>
    <phoneticPr fontId="2"/>
  </si>
  <si>
    <t>167.4 ± 6.2</t>
    <phoneticPr fontId="2"/>
  </si>
  <si>
    <t>69.3 ± 17.3</t>
    <phoneticPr fontId="2"/>
  </si>
  <si>
    <t>66.4 ± 13.5</t>
    <phoneticPr fontId="2"/>
  </si>
  <si>
    <t>69.2 ± 8.6</t>
    <phoneticPr fontId="2"/>
  </si>
  <si>
    <t>24.7 ± 6.59</t>
    <phoneticPr fontId="2"/>
  </si>
  <si>
    <t>23.4 ± 4.49</t>
    <phoneticPr fontId="2"/>
  </si>
  <si>
    <t>24.8 ± 3.62</t>
    <phoneticPr fontId="2"/>
  </si>
  <si>
    <t>f1:suspected</t>
    <phoneticPr fontId="2"/>
  </si>
  <si>
    <t>f2:obvious</t>
    <phoneticPr fontId="2"/>
  </si>
  <si>
    <t>f2:obvious</t>
    <phoneticPr fontId="2"/>
  </si>
  <si>
    <t>Mean±SD</t>
    <phoneticPr fontId="2"/>
  </si>
  <si>
    <t>A paired Wilcoxon test</t>
    <phoneticPr fontId="2"/>
  </si>
  <si>
    <t>WLAR</t>
    <phoneticPr fontId="2"/>
  </si>
  <si>
    <t>f1:suspected</t>
    <phoneticPr fontId="2"/>
  </si>
  <si>
    <t>f(0) - f(1)</t>
    <phoneticPr fontId="2"/>
  </si>
  <si>
    <t>f(0) - f(1)</t>
    <phoneticPr fontId="2"/>
  </si>
  <si>
    <t>f(0) - f(2)</t>
    <phoneticPr fontId="2"/>
  </si>
  <si>
    <t>f(0) - f(2)</t>
    <phoneticPr fontId="2"/>
  </si>
  <si>
    <t>f(1) - f(2)</t>
    <phoneticPr fontId="2"/>
  </si>
  <si>
    <t>f(1) - f(2)</t>
    <phoneticPr fontId="2"/>
  </si>
  <si>
    <t>Number</t>
    <phoneticPr fontId="2"/>
  </si>
  <si>
    <t>17 (34%)</t>
    <phoneticPr fontId="2"/>
  </si>
  <si>
    <t>18 (36%)</t>
    <phoneticPr fontId="2"/>
  </si>
  <si>
    <t xml:space="preserve"> 3rd lumbar subvertebral level</t>
    <phoneticPr fontId="2"/>
  </si>
  <si>
    <t xml:space="preserve"> 3rd lumbar subvertebral level</t>
    <phoneticPr fontId="2"/>
  </si>
  <si>
    <r>
      <t xml:space="preserve">  PM area (cm</t>
    </r>
    <r>
      <rPr>
        <vertAlign val="superscript"/>
        <sz val="9"/>
        <color theme="1"/>
        <rFont val="Century"/>
        <family val="1"/>
      </rPr>
      <t>2</t>
    </r>
    <r>
      <rPr>
        <sz val="9"/>
        <color theme="1"/>
        <rFont val="Century"/>
        <family val="1"/>
      </rPr>
      <t>)</t>
    </r>
    <phoneticPr fontId="2"/>
  </si>
  <si>
    <t>12.85 ± 3.56</t>
    <phoneticPr fontId="2"/>
  </si>
  <si>
    <t>10.99 ± 3.49</t>
    <phoneticPr fontId="2"/>
  </si>
  <si>
    <t>9.94 ± 3.43</t>
    <phoneticPr fontId="2"/>
  </si>
  <si>
    <r>
      <t xml:space="preserve">  PMI (cm</t>
    </r>
    <r>
      <rPr>
        <vertAlign val="superscript"/>
        <sz val="9"/>
        <color theme="1"/>
        <rFont val="Century"/>
        <family val="1"/>
      </rPr>
      <t>2</t>
    </r>
    <r>
      <rPr>
        <sz val="9"/>
        <color theme="1"/>
        <rFont val="Century"/>
        <family val="1"/>
      </rPr>
      <t>/m</t>
    </r>
    <r>
      <rPr>
        <vertAlign val="superscript"/>
        <sz val="9"/>
        <color theme="1"/>
        <rFont val="Century"/>
        <family val="1"/>
      </rPr>
      <t>2</t>
    </r>
    <r>
      <rPr>
        <sz val="9"/>
        <color theme="1"/>
        <rFont val="Century"/>
        <family val="1"/>
      </rPr>
      <t>)</t>
    </r>
    <phoneticPr fontId="2"/>
  </si>
  <si>
    <t>5.34 ± 1.35</t>
    <phoneticPr fontId="2"/>
  </si>
  <si>
    <t>4.67 ± 1.65</t>
    <phoneticPr fontId="2"/>
  </si>
  <si>
    <t>4.23 ± 1.42</t>
    <phoneticPr fontId="2"/>
  </si>
  <si>
    <t>f2:obvious</t>
    <phoneticPr fontId="2"/>
  </si>
  <si>
    <t>f(1) - f(2)</t>
    <phoneticPr fontId="2"/>
  </si>
  <si>
    <t>Number</t>
    <phoneticPr fontId="2"/>
  </si>
  <si>
    <t>20 (40%)</t>
    <phoneticPr fontId="2"/>
  </si>
  <si>
    <t>21.28 ± 3.03</t>
    <phoneticPr fontId="2"/>
  </si>
  <si>
    <t>20.52 ± 4.68</t>
    <phoneticPr fontId="2"/>
  </si>
  <si>
    <t>19.62 ± 4.79</t>
    <phoneticPr fontId="2"/>
  </si>
  <si>
    <t>7.55 ± 1.19</t>
    <phoneticPr fontId="2"/>
  </si>
  <si>
    <t>7.23 ± 1.56</t>
    <phoneticPr fontId="2"/>
  </si>
  <si>
    <t>7.01 ± 1.69</t>
    <phoneticPr fontId="2"/>
  </si>
  <si>
    <t>50 mm level of superior on the umbilical cord</t>
    <phoneticPr fontId="2"/>
  </si>
  <si>
    <r>
      <t xml:space="preserve"> t</t>
    </r>
    <r>
      <rPr>
        <vertAlign val="subscript"/>
        <sz val="9"/>
        <color theme="1"/>
        <rFont val="Century"/>
        <family val="1"/>
      </rPr>
      <t>s</t>
    </r>
    <r>
      <rPr>
        <sz val="9"/>
        <color theme="1"/>
        <rFont val="Century"/>
        <family val="1"/>
      </rPr>
      <t xml:space="preserve"> (mm)</t>
    </r>
    <phoneticPr fontId="2"/>
  </si>
  <si>
    <t>9.5 ± 2.8</t>
    <phoneticPr fontId="2"/>
  </si>
  <si>
    <t>8.8±2.2</t>
    <phoneticPr fontId="2"/>
  </si>
  <si>
    <t>8.9 ± 2.4</t>
    <phoneticPr fontId="2"/>
  </si>
  <si>
    <r>
      <t xml:space="preserve"> w</t>
    </r>
    <r>
      <rPr>
        <vertAlign val="subscript"/>
        <sz val="9"/>
        <color theme="1"/>
        <rFont val="Century"/>
        <family val="1"/>
      </rPr>
      <t>s</t>
    </r>
    <r>
      <rPr>
        <sz val="9"/>
        <color theme="1"/>
        <rFont val="Century"/>
        <family val="1"/>
      </rPr>
      <t xml:space="preserve"> (mm)</t>
    </r>
    <phoneticPr fontId="2"/>
  </si>
  <si>
    <t>59.2 ± 7.6</t>
    <phoneticPr fontId="2"/>
  </si>
  <si>
    <t>56.1±12.1</t>
    <phoneticPr fontId="2"/>
  </si>
  <si>
    <t>60.8 ± 14.7</t>
    <phoneticPr fontId="2"/>
  </si>
  <si>
    <r>
      <t xml:space="preserve"> d</t>
    </r>
    <r>
      <rPr>
        <vertAlign val="subscript"/>
        <sz val="9"/>
        <color theme="1"/>
        <rFont val="Century"/>
        <family val="1"/>
      </rPr>
      <t>s</t>
    </r>
    <r>
      <rPr>
        <sz val="9"/>
        <color theme="1"/>
        <rFont val="Century"/>
        <family val="1"/>
      </rPr>
      <t xml:space="preserve"> (mm)</t>
    </r>
    <phoneticPr fontId="2"/>
  </si>
  <si>
    <t>11.2 ± 9.2</t>
    <phoneticPr fontId="2"/>
  </si>
  <si>
    <t>18.7±6.2</t>
    <phoneticPr fontId="2"/>
  </si>
  <si>
    <t>12.1 ± 7.4</t>
    <phoneticPr fontId="2"/>
  </si>
  <si>
    <t>0.028*</t>
    <phoneticPr fontId="2"/>
  </si>
  <si>
    <t>0.038*</t>
    <phoneticPr fontId="2"/>
  </si>
  <si>
    <t>50 mm level of inferior on the umbilical cord</t>
    <phoneticPr fontId="2"/>
  </si>
  <si>
    <r>
      <t xml:space="preserve"> t</t>
    </r>
    <r>
      <rPr>
        <vertAlign val="subscript"/>
        <sz val="9"/>
        <color theme="1"/>
        <rFont val="Century"/>
        <family val="1"/>
      </rPr>
      <t>i</t>
    </r>
    <r>
      <rPr>
        <sz val="9"/>
        <color theme="1"/>
        <rFont val="Century"/>
        <family val="1"/>
      </rPr>
      <t xml:space="preserve"> (mm)</t>
    </r>
    <phoneticPr fontId="2"/>
  </si>
  <si>
    <t>10.0 ± 3.1</t>
    <phoneticPr fontId="2"/>
  </si>
  <si>
    <t>7.9 ± 2.8</t>
    <phoneticPr fontId="2"/>
  </si>
  <si>
    <t>8.7 ± 2.8</t>
    <phoneticPr fontId="2"/>
  </si>
  <si>
    <r>
      <t xml:space="preserve"> w</t>
    </r>
    <r>
      <rPr>
        <vertAlign val="subscript"/>
        <sz val="9"/>
        <color theme="1"/>
        <rFont val="Century"/>
        <family val="1"/>
      </rPr>
      <t>i</t>
    </r>
    <r>
      <rPr>
        <sz val="9"/>
        <color theme="1"/>
        <rFont val="Century"/>
        <family val="1"/>
      </rPr>
      <t xml:space="preserve"> (mm)</t>
    </r>
    <phoneticPr fontId="2"/>
  </si>
  <si>
    <t>61.6 ± 7.3</t>
    <phoneticPr fontId="2"/>
  </si>
  <si>
    <t>61.5 ± 8.5</t>
    <phoneticPr fontId="2"/>
  </si>
  <si>
    <t>57.5 ± 12.2</t>
    <phoneticPr fontId="2"/>
  </si>
  <si>
    <r>
      <t xml:space="preserve"> d</t>
    </r>
    <r>
      <rPr>
        <vertAlign val="subscript"/>
        <sz val="9"/>
        <color theme="1"/>
        <rFont val="Century"/>
        <family val="1"/>
      </rPr>
      <t>i</t>
    </r>
    <r>
      <rPr>
        <sz val="9"/>
        <color theme="1"/>
        <rFont val="Century"/>
        <family val="1"/>
      </rPr>
      <t xml:space="preserve"> (mm)</t>
    </r>
    <phoneticPr fontId="2"/>
  </si>
  <si>
    <t>3.9 ± 3.1</t>
    <phoneticPr fontId="2"/>
  </si>
  <si>
    <t>8.5 ± 6.3</t>
    <phoneticPr fontId="2"/>
  </si>
  <si>
    <t>9.5 ± 4.2</t>
    <phoneticPr fontId="2"/>
  </si>
  <si>
    <t>0.046*</t>
    <phoneticPr fontId="2"/>
  </si>
  <si>
    <t>0.001*</t>
    <phoneticPr fontId="2"/>
  </si>
  <si>
    <t>11.1 ± 2.7</t>
    <phoneticPr fontId="2"/>
  </si>
  <si>
    <t>10.5 ± 2.3</t>
    <phoneticPr fontId="2"/>
  </si>
  <si>
    <t>9.7 ± 2.4</t>
    <phoneticPr fontId="2"/>
  </si>
  <si>
    <t>65.6 ± 10.5</t>
    <phoneticPr fontId="2"/>
  </si>
  <si>
    <t>66.5 ± 12.7</t>
    <phoneticPr fontId="2"/>
  </si>
  <si>
    <t>65.3 ± 12.9</t>
    <phoneticPr fontId="2"/>
  </si>
  <si>
    <t>20.0 ± 6.5</t>
    <phoneticPr fontId="2"/>
  </si>
  <si>
    <t>13.3 ± 8.0</t>
    <phoneticPr fontId="2"/>
  </si>
  <si>
    <t>19.6 ± 7.4</t>
    <phoneticPr fontId="2"/>
  </si>
  <si>
    <t>13.5 ± 2.2</t>
    <phoneticPr fontId="2"/>
  </si>
  <si>
    <t>12.7 ± 2.8</t>
    <phoneticPr fontId="2"/>
  </si>
  <si>
    <t>12.0 ± 2.7</t>
    <phoneticPr fontId="2"/>
  </si>
  <si>
    <t>65.6 ± 7.2</t>
    <phoneticPr fontId="2"/>
  </si>
  <si>
    <t>64.5 ± 10.4</t>
    <phoneticPr fontId="2"/>
  </si>
  <si>
    <t>63.2 ± 10.6</t>
    <phoneticPr fontId="2"/>
  </si>
  <si>
    <t>3.7 ± 2.5</t>
    <phoneticPr fontId="2"/>
  </si>
  <si>
    <t>4.2 ± 3.7</t>
    <phoneticPr fontId="2"/>
  </si>
  <si>
    <t>4.7 ± 2.6</t>
    <phoneticPr fontId="2"/>
  </si>
  <si>
    <t>Female</t>
    <phoneticPr fontId="2"/>
  </si>
  <si>
    <t>Significant F</t>
    <phoneticPr fontId="2"/>
  </si>
  <si>
    <t>St. error</t>
    <phoneticPr fontId="2"/>
  </si>
  <si>
    <r>
      <rPr>
        <i/>
        <sz val="8"/>
        <color theme="1"/>
        <rFont val="Century"/>
        <family val="1"/>
      </rPr>
      <t>p</t>
    </r>
    <r>
      <rPr>
        <sz val="8"/>
        <color theme="1"/>
        <rFont val="Century"/>
        <family val="1"/>
      </rPr>
      <t>-value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</si>
</sst>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.0_);[Red]\(0.0\)"/>
    <numFmt numFmtId="177" formatCode="0_ ;[Red]\-0\ "/>
    <numFmt numFmtId="178" formatCode="0.0_ ;[Red]\-0.0\ "/>
    <numFmt numFmtId="179" formatCode="0.0_ "/>
    <numFmt numFmtId="180" formatCode="0.00_ "/>
    <numFmt numFmtId="181" formatCode="0.000_ "/>
  </numFmts>
  <fonts count="15" x14ac:knownFonts="1">
    <font>
      <sz val="11"/>
      <color theme="1"/>
      <name val="ＭＳ Ｐゴシック"/>
      <family val="2"/>
      <scheme val="minor"/>
    </font>
    <font>
      <sz val="11"/>
      <color theme="1"/>
      <name val="Century"/>
      <family val="1"/>
    </font>
    <font>
      <sz val="6"/>
      <name val="ＭＳ Ｐゴシック"/>
      <family val="3"/>
      <charset val="128"/>
      <scheme val="minor"/>
    </font>
    <font>
      <sz val="11"/>
      <color theme="1"/>
      <name val="ＭＳ Ｐ明朝"/>
      <family val="1"/>
      <charset val="128"/>
    </font>
    <font>
      <sz val="8"/>
      <name val="ＭＳ Ｐゴシック"/>
      <family val="3"/>
      <charset val="128"/>
    </font>
    <font>
      <sz val="11"/>
      <color indexed="8"/>
      <name val="Century"/>
      <family val="1"/>
    </font>
    <font>
      <vertAlign val="subscript"/>
      <sz val="11"/>
      <color theme="1"/>
      <name val="Century"/>
      <family val="1"/>
    </font>
    <font>
      <sz val="11"/>
      <name val="Century"/>
      <family val="1"/>
    </font>
    <font>
      <sz val="8"/>
      <color theme="1"/>
      <name val="Century"/>
      <family val="1"/>
    </font>
    <font>
      <sz val="9"/>
      <color theme="1"/>
      <name val="Century"/>
      <family val="1"/>
    </font>
    <font>
      <vertAlign val="subscript"/>
      <sz val="8"/>
      <color theme="1"/>
      <name val="Century"/>
      <family val="1"/>
    </font>
    <font>
      <i/>
      <sz val="8"/>
      <color theme="1"/>
      <name val="Century"/>
      <family val="1"/>
    </font>
    <font>
      <vertAlign val="superscript"/>
      <sz val="8"/>
      <color theme="1"/>
      <name val="Century"/>
      <family val="1"/>
    </font>
    <font>
      <vertAlign val="superscript"/>
      <sz val="9"/>
      <color theme="1"/>
      <name val="Century"/>
      <family val="1"/>
    </font>
    <font>
      <vertAlign val="subscript"/>
      <sz val="9"/>
      <color theme="1"/>
      <name val="Century"/>
      <family val="1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</fills>
  <borders count="64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double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double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double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 style="double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double">
        <color indexed="64"/>
      </bottom>
      <diagonal/>
    </border>
    <border>
      <left style="thin">
        <color auto="1"/>
      </left>
      <right style="medium">
        <color indexed="64"/>
      </right>
      <top/>
      <bottom style="double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indexed="64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/>
      <top style="thin">
        <color auto="1"/>
      </top>
      <bottom style="double">
        <color indexed="64"/>
      </bottom>
      <diagonal/>
    </border>
    <border>
      <left/>
      <right/>
      <top style="thin">
        <color auto="1"/>
      </top>
      <bottom style="double">
        <color indexed="64"/>
      </bottom>
      <diagonal/>
    </border>
    <border>
      <left/>
      <right style="medium">
        <color indexed="64"/>
      </right>
      <top style="thin">
        <color auto="1"/>
      </top>
      <bottom style="double">
        <color indexed="64"/>
      </bottom>
      <diagonal/>
    </border>
  </borders>
  <cellStyleXfs count="1">
    <xf numFmtId="0" fontId="0" fillId="0" borderId="0"/>
  </cellStyleXfs>
  <cellXfs count="251">
    <xf numFmtId="0" fontId="0" fillId="0" borderId="0" xfId="0"/>
    <xf numFmtId="0" fontId="1" fillId="0" borderId="0" xfId="0" applyFont="1" applyAlignment="1">
      <alignment vertical="top"/>
    </xf>
    <xf numFmtId="0" fontId="1" fillId="0" borderId="7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/>
    </xf>
    <xf numFmtId="178" fontId="7" fillId="0" borderId="2" xfId="0" applyNumberFormat="1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176" fontId="1" fillId="0" borderId="3" xfId="0" applyNumberFormat="1" applyFont="1" applyBorder="1" applyAlignment="1">
      <alignment horizontal="center" vertical="center"/>
    </xf>
    <xf numFmtId="178" fontId="7" fillId="0" borderId="3" xfId="0" applyNumberFormat="1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176" fontId="7" fillId="0" borderId="7" xfId="0" applyNumberFormat="1" applyFont="1" applyFill="1" applyBorder="1" applyAlignment="1">
      <alignment horizontal="center" vertical="center"/>
    </xf>
    <xf numFmtId="176" fontId="1" fillId="0" borderId="7" xfId="0" applyNumberFormat="1" applyFont="1" applyFill="1" applyBorder="1" applyAlignment="1">
      <alignment horizontal="center" vertical="center"/>
    </xf>
    <xf numFmtId="176" fontId="1" fillId="0" borderId="7" xfId="0" applyNumberFormat="1" applyFont="1" applyBorder="1" applyAlignment="1">
      <alignment horizontal="center" vertical="center"/>
    </xf>
    <xf numFmtId="178" fontId="7" fillId="0" borderId="7" xfId="0" applyNumberFormat="1" applyFont="1" applyFill="1" applyBorder="1" applyAlignment="1">
      <alignment horizontal="center" vertical="center"/>
    </xf>
    <xf numFmtId="179" fontId="1" fillId="0" borderId="2" xfId="0" applyNumberFormat="1" applyFont="1" applyBorder="1" applyAlignment="1">
      <alignment horizontal="center" vertical="center"/>
    </xf>
    <xf numFmtId="177" fontId="7" fillId="2" borderId="2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0" fillId="0" borderId="0" xfId="0" applyBorder="1"/>
    <xf numFmtId="0" fontId="1" fillId="0" borderId="6" xfId="0" applyFont="1" applyFill="1" applyBorder="1" applyAlignment="1">
      <alignment horizontal="center" vertical="center"/>
    </xf>
    <xf numFmtId="0" fontId="7" fillId="0" borderId="17" xfId="0" applyFont="1" applyFill="1" applyBorder="1" applyAlignment="1">
      <alignment horizontal="center" vertical="center"/>
    </xf>
    <xf numFmtId="178" fontId="7" fillId="0" borderId="17" xfId="0" applyNumberFormat="1" applyFont="1" applyFill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179" fontId="1" fillId="0" borderId="22" xfId="0" applyNumberFormat="1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0" xfId="0" applyFont="1"/>
    <xf numFmtId="0" fontId="1" fillId="0" borderId="8" xfId="0" applyFont="1" applyBorder="1" applyAlignment="1">
      <alignment horizontal="center" vertical="center"/>
    </xf>
    <xf numFmtId="0" fontId="1" fillId="0" borderId="0" xfId="0" applyFont="1" applyBorder="1"/>
    <xf numFmtId="0" fontId="0" fillId="0" borderId="0" xfId="0" applyFill="1" applyBorder="1" applyAlignment="1"/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horizontal="center" vertical="center"/>
    </xf>
    <xf numFmtId="180" fontId="1" fillId="0" borderId="2" xfId="0" applyNumberFormat="1" applyFont="1" applyBorder="1"/>
    <xf numFmtId="180" fontId="1" fillId="0" borderId="21" xfId="0" applyNumberFormat="1" applyFont="1" applyBorder="1"/>
    <xf numFmtId="0" fontId="1" fillId="0" borderId="31" xfId="0" applyFont="1" applyBorder="1" applyAlignment="1">
      <alignment horizontal="center" vertical="center"/>
    </xf>
    <xf numFmtId="176" fontId="1" fillId="0" borderId="21" xfId="0" applyNumberFormat="1" applyFont="1" applyBorder="1" applyAlignment="1">
      <alignment horizontal="center" vertical="center"/>
    </xf>
    <xf numFmtId="176" fontId="7" fillId="0" borderId="17" xfId="0" applyNumberFormat="1" applyFont="1" applyFill="1" applyBorder="1" applyAlignment="1">
      <alignment horizontal="center" vertical="center"/>
    </xf>
    <xf numFmtId="176" fontId="1" fillId="0" borderId="17" xfId="0" applyNumberFormat="1" applyFont="1" applyBorder="1" applyAlignment="1">
      <alignment horizontal="center" vertical="center"/>
    </xf>
    <xf numFmtId="180" fontId="1" fillId="0" borderId="3" xfId="0" applyNumberFormat="1" applyFont="1" applyBorder="1"/>
    <xf numFmtId="176" fontId="7" fillId="0" borderId="20" xfId="0" applyNumberFormat="1" applyFont="1" applyFill="1" applyBorder="1" applyAlignment="1">
      <alignment horizontal="center" vertical="center"/>
    </xf>
    <xf numFmtId="176" fontId="7" fillId="0" borderId="22" xfId="0" applyNumberFormat="1" applyFont="1" applyFill="1" applyBorder="1" applyAlignment="1">
      <alignment horizontal="center" vertical="center"/>
    </xf>
    <xf numFmtId="0" fontId="1" fillId="0" borderId="35" xfId="0" applyFont="1" applyBorder="1" applyAlignment="1">
      <alignment horizontal="center" vertical="center"/>
    </xf>
    <xf numFmtId="177" fontId="7" fillId="0" borderId="36" xfId="0" applyNumberFormat="1" applyFont="1" applyFill="1" applyBorder="1" applyAlignment="1">
      <alignment horizontal="center" vertical="center"/>
    </xf>
    <xf numFmtId="177" fontId="7" fillId="0" borderId="37" xfId="0" applyNumberFormat="1" applyFont="1" applyFill="1" applyBorder="1" applyAlignment="1">
      <alignment horizontal="center" vertical="center"/>
    </xf>
    <xf numFmtId="177" fontId="7" fillId="0" borderId="38" xfId="0" applyNumberFormat="1" applyFont="1" applyFill="1" applyBorder="1" applyAlignment="1">
      <alignment horizontal="center" vertical="center"/>
    </xf>
    <xf numFmtId="177" fontId="7" fillId="2" borderId="37" xfId="0" applyNumberFormat="1" applyFont="1" applyFill="1" applyBorder="1" applyAlignment="1">
      <alignment horizontal="center" vertical="center"/>
    </xf>
    <xf numFmtId="177" fontId="7" fillId="3" borderId="37" xfId="0" applyNumberFormat="1" applyFont="1" applyFill="1" applyBorder="1" applyAlignment="1">
      <alignment horizontal="center" vertical="center"/>
    </xf>
    <xf numFmtId="0" fontId="1" fillId="0" borderId="39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180" fontId="1" fillId="0" borderId="7" xfId="0" applyNumberFormat="1" applyFont="1" applyBorder="1"/>
    <xf numFmtId="0" fontId="1" fillId="0" borderId="32" xfId="0" applyFont="1" applyBorder="1" applyAlignment="1">
      <alignment horizontal="center" vertical="center"/>
    </xf>
    <xf numFmtId="180" fontId="1" fillId="0" borderId="17" xfId="0" applyNumberFormat="1" applyFont="1" applyBorder="1"/>
    <xf numFmtId="0" fontId="1" fillId="0" borderId="18" xfId="0" applyFont="1" applyBorder="1" applyAlignment="1">
      <alignment horizontal="center" vertical="center"/>
    </xf>
    <xf numFmtId="180" fontId="1" fillId="0" borderId="0" xfId="0" applyNumberFormat="1" applyFont="1" applyAlignment="1">
      <alignment horizontal="center"/>
    </xf>
    <xf numFmtId="180" fontId="1" fillId="0" borderId="30" xfId="0" applyNumberFormat="1" applyFont="1" applyBorder="1" applyAlignment="1">
      <alignment horizontal="center" vertical="center"/>
    </xf>
    <xf numFmtId="180" fontId="1" fillId="0" borderId="7" xfId="0" applyNumberFormat="1" applyFont="1" applyBorder="1" applyAlignment="1">
      <alignment horizontal="center" vertical="center"/>
    </xf>
    <xf numFmtId="180" fontId="1" fillId="0" borderId="2" xfId="0" applyNumberFormat="1" applyFont="1" applyBorder="1" applyAlignment="1">
      <alignment horizontal="center" vertical="center"/>
    </xf>
    <xf numFmtId="180" fontId="1" fillId="0" borderId="3" xfId="0" applyNumberFormat="1" applyFont="1" applyBorder="1" applyAlignment="1">
      <alignment horizontal="center" vertical="center"/>
    </xf>
    <xf numFmtId="180" fontId="1" fillId="0" borderId="21" xfId="0" applyNumberFormat="1" applyFont="1" applyBorder="1" applyAlignment="1">
      <alignment horizontal="center" vertical="center"/>
    </xf>
    <xf numFmtId="180" fontId="1" fillId="0" borderId="17" xfId="0" applyNumberFormat="1" applyFont="1" applyBorder="1" applyAlignment="1">
      <alignment horizontal="center" vertical="center"/>
    </xf>
    <xf numFmtId="180" fontId="1" fillId="0" borderId="0" xfId="0" applyNumberFormat="1" applyFont="1"/>
    <xf numFmtId="0" fontId="1" fillId="2" borderId="2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180" fontId="1" fillId="0" borderId="6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176" fontId="1" fillId="0" borderId="0" xfId="0" applyNumberFormat="1" applyFont="1" applyAlignment="1">
      <alignment horizontal="center"/>
    </xf>
    <xf numFmtId="0" fontId="9" fillId="0" borderId="0" xfId="0" applyFont="1" applyAlignment="1">
      <alignment vertical="center"/>
    </xf>
    <xf numFmtId="0" fontId="8" fillId="0" borderId="44" xfId="0" applyFont="1" applyFill="1" applyBorder="1" applyAlignment="1">
      <alignment horizontal="center" vertical="center"/>
    </xf>
    <xf numFmtId="0" fontId="8" fillId="0" borderId="45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8" fillId="0" borderId="13" xfId="0" applyFont="1" applyFill="1" applyBorder="1" applyAlignment="1">
      <alignment horizontal="center" vertical="center"/>
    </xf>
    <xf numFmtId="181" fontId="8" fillId="0" borderId="3" xfId="0" applyNumberFormat="1" applyFont="1" applyFill="1" applyBorder="1" applyAlignment="1">
      <alignment horizontal="center" vertical="center"/>
    </xf>
    <xf numFmtId="181" fontId="8" fillId="0" borderId="15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8" fillId="0" borderId="43" xfId="0" applyFont="1" applyFill="1" applyBorder="1" applyAlignment="1">
      <alignment horizontal="left" vertical="center"/>
    </xf>
    <xf numFmtId="0" fontId="8" fillId="0" borderId="12" xfId="0" applyFont="1" applyFill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181" fontId="1" fillId="0" borderId="0" xfId="0" applyNumberFormat="1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7" fillId="0" borderId="21" xfId="0" applyFont="1" applyFill="1" applyBorder="1" applyAlignment="1">
      <alignment horizontal="center" vertical="center"/>
    </xf>
    <xf numFmtId="176" fontId="7" fillId="0" borderId="21" xfId="0" applyNumberFormat="1" applyFont="1" applyFill="1" applyBorder="1" applyAlignment="1">
      <alignment horizontal="center" vertical="center"/>
    </xf>
    <xf numFmtId="177" fontId="7" fillId="3" borderId="36" xfId="0" applyNumberFormat="1" applyFont="1" applyFill="1" applyBorder="1" applyAlignment="1">
      <alignment horizontal="center" vertical="center"/>
    </xf>
    <xf numFmtId="176" fontId="1" fillId="0" borderId="21" xfId="0" applyNumberFormat="1" applyFont="1" applyFill="1" applyBorder="1" applyAlignment="1">
      <alignment horizontal="center" vertical="center"/>
    </xf>
    <xf numFmtId="178" fontId="7" fillId="0" borderId="21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176" fontId="7" fillId="0" borderId="3" xfId="0" applyNumberFormat="1" applyFont="1" applyFill="1" applyBorder="1" applyAlignment="1">
      <alignment horizontal="center" vertical="center"/>
    </xf>
    <xf numFmtId="176" fontId="1" fillId="0" borderId="3" xfId="0" applyNumberFormat="1" applyFont="1" applyFill="1" applyBorder="1" applyAlignment="1">
      <alignment horizontal="center" vertical="center"/>
    </xf>
    <xf numFmtId="176" fontId="1" fillId="0" borderId="17" xfId="0" applyNumberFormat="1" applyFont="1" applyFill="1" applyBorder="1" applyAlignment="1">
      <alignment horizontal="center" vertical="center"/>
    </xf>
    <xf numFmtId="181" fontId="1" fillId="0" borderId="0" xfId="0" applyNumberFormat="1" applyFont="1" applyBorder="1"/>
    <xf numFmtId="181" fontId="1" fillId="0" borderId="2" xfId="0" applyNumberFormat="1" applyFont="1" applyBorder="1"/>
    <xf numFmtId="0" fontId="1" fillId="0" borderId="2" xfId="0" applyFont="1" applyBorder="1"/>
    <xf numFmtId="0" fontId="8" fillId="0" borderId="0" xfId="0" applyFont="1" applyBorder="1" applyAlignment="1">
      <alignment horizontal="left" vertical="center"/>
    </xf>
    <xf numFmtId="181" fontId="8" fillId="0" borderId="0" xfId="0" applyNumberFormat="1" applyFont="1" applyFill="1" applyBorder="1" applyAlignment="1">
      <alignment horizontal="center" vertical="center"/>
    </xf>
    <xf numFmtId="181" fontId="8" fillId="0" borderId="1" xfId="0" applyNumberFormat="1" applyFont="1" applyFill="1" applyBorder="1" applyAlignment="1">
      <alignment horizontal="left" vertical="center"/>
    </xf>
    <xf numFmtId="181" fontId="8" fillId="0" borderId="1" xfId="0" applyNumberFormat="1" applyFont="1" applyBorder="1" applyAlignment="1">
      <alignment horizontal="left" vertical="center"/>
    </xf>
    <xf numFmtId="181" fontId="8" fillId="0" borderId="43" xfId="0" applyNumberFormat="1" applyFont="1" applyFill="1" applyBorder="1" applyAlignment="1">
      <alignment horizontal="left" vertical="center"/>
    </xf>
    <xf numFmtId="181" fontId="8" fillId="0" borderId="44" xfId="0" applyNumberFormat="1" applyFont="1" applyFill="1" applyBorder="1" applyAlignment="1">
      <alignment horizontal="center" vertical="center"/>
    </xf>
    <xf numFmtId="181" fontId="8" fillId="0" borderId="45" xfId="0" applyNumberFormat="1" applyFont="1" applyFill="1" applyBorder="1" applyAlignment="1">
      <alignment horizontal="center" vertical="center"/>
    </xf>
    <xf numFmtId="181" fontId="8" fillId="0" borderId="12" xfId="0" applyNumberFormat="1" applyFont="1" applyFill="1" applyBorder="1" applyAlignment="1">
      <alignment horizontal="left" vertical="center"/>
    </xf>
    <xf numFmtId="181" fontId="8" fillId="0" borderId="7" xfId="0" applyNumberFormat="1" applyFont="1" applyFill="1" applyBorder="1" applyAlignment="1">
      <alignment horizontal="center"/>
    </xf>
    <xf numFmtId="181" fontId="8" fillId="0" borderId="13" xfId="0" applyNumberFormat="1" applyFont="1" applyFill="1" applyBorder="1" applyAlignment="1">
      <alignment horizontal="center"/>
    </xf>
    <xf numFmtId="181" fontId="8" fillId="0" borderId="2" xfId="0" applyNumberFormat="1" applyFont="1" applyFill="1" applyBorder="1" applyAlignment="1">
      <alignment horizontal="center"/>
    </xf>
    <xf numFmtId="181" fontId="8" fillId="0" borderId="14" xfId="0" applyNumberFormat="1" applyFont="1" applyFill="1" applyBorder="1" applyAlignment="1">
      <alignment horizontal="center"/>
    </xf>
    <xf numFmtId="181" fontId="8" fillId="0" borderId="4" xfId="0" applyNumberFormat="1" applyFont="1" applyBorder="1" applyAlignment="1">
      <alignment horizontal="left" vertical="center"/>
    </xf>
    <xf numFmtId="181" fontId="8" fillId="0" borderId="3" xfId="0" applyNumberFormat="1" applyFont="1" applyFill="1" applyBorder="1" applyAlignment="1">
      <alignment horizontal="center"/>
    </xf>
    <xf numFmtId="181" fontId="8" fillId="0" borderId="15" xfId="0" applyNumberFormat="1" applyFont="1" applyFill="1" applyBorder="1" applyAlignment="1">
      <alignment horizontal="center"/>
    </xf>
    <xf numFmtId="0" fontId="1" fillId="0" borderId="17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40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181" fontId="8" fillId="0" borderId="2" xfId="0" applyNumberFormat="1" applyFont="1" applyFill="1" applyBorder="1" applyAlignment="1">
      <alignment horizontal="center" vertical="center"/>
    </xf>
    <xf numFmtId="181" fontId="8" fillId="0" borderId="14" xfId="0" applyNumberFormat="1" applyFont="1" applyFill="1" applyBorder="1" applyAlignment="1">
      <alignment horizontal="center" vertical="center"/>
    </xf>
    <xf numFmtId="0" fontId="1" fillId="0" borderId="33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34" xfId="0" applyFont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180" fontId="1" fillId="0" borderId="9" xfId="0" applyNumberFormat="1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179" fontId="1" fillId="0" borderId="3" xfId="0" applyNumberFormat="1" applyFont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21" xfId="0" applyFont="1" applyFill="1" applyBorder="1" applyAlignment="1">
      <alignment horizontal="center" vertical="center"/>
    </xf>
    <xf numFmtId="177" fontId="7" fillId="2" borderId="17" xfId="0" applyNumberFormat="1" applyFont="1" applyFill="1" applyBorder="1" applyAlignment="1">
      <alignment horizontal="center" vertical="center"/>
    </xf>
    <xf numFmtId="176" fontId="7" fillId="0" borderId="25" xfId="0" applyNumberFormat="1" applyFont="1" applyFill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177" fontId="7" fillId="0" borderId="42" xfId="0" applyNumberFormat="1" applyFont="1" applyFill="1" applyBorder="1" applyAlignment="1">
      <alignment horizontal="center" vertical="center"/>
    </xf>
    <xf numFmtId="177" fontId="7" fillId="3" borderId="41" xfId="0" applyNumberFormat="1" applyFont="1" applyFill="1" applyBorder="1" applyAlignment="1">
      <alignment horizontal="center" vertical="center"/>
    </xf>
    <xf numFmtId="0" fontId="1" fillId="0" borderId="8" xfId="0" applyFont="1" applyBorder="1"/>
    <xf numFmtId="0" fontId="9" fillId="0" borderId="29" xfId="0" applyFont="1" applyBorder="1" applyAlignment="1">
      <alignment vertical="center" wrapText="1"/>
    </xf>
    <xf numFmtId="0" fontId="9" fillId="0" borderId="6" xfId="0" applyFont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9" fillId="0" borderId="6" xfId="0" applyFont="1" applyBorder="1" applyAlignment="1">
      <alignment horizontal="center"/>
    </xf>
    <xf numFmtId="0" fontId="9" fillId="0" borderId="11" xfId="0" applyFont="1" applyBorder="1" applyAlignment="1">
      <alignment horizontal="center"/>
    </xf>
    <xf numFmtId="0" fontId="9" fillId="0" borderId="49" xfId="0" applyFont="1" applyBorder="1" applyAlignment="1">
      <alignment vertical="center"/>
    </xf>
    <xf numFmtId="0" fontId="9" fillId="0" borderId="2" xfId="0" applyFont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9" fillId="0" borderId="7" xfId="0" applyFont="1" applyBorder="1" applyAlignment="1">
      <alignment horizontal="center"/>
    </xf>
    <xf numFmtId="0" fontId="9" fillId="0" borderId="13" xfId="0" applyFont="1" applyBorder="1" applyAlignment="1">
      <alignment horizontal="center"/>
    </xf>
    <xf numFmtId="0" fontId="9" fillId="0" borderId="50" xfId="0" applyFont="1" applyBorder="1" applyAlignment="1">
      <alignment vertical="center"/>
    </xf>
    <xf numFmtId="181" fontId="9" fillId="0" borderId="2" xfId="0" applyNumberFormat="1" applyFont="1" applyFill="1" applyBorder="1" applyAlignment="1">
      <alignment horizontal="center" vertical="center"/>
    </xf>
    <xf numFmtId="181" fontId="9" fillId="0" borderId="14" xfId="0" applyNumberFormat="1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/>
    </xf>
    <xf numFmtId="0" fontId="9" fillId="0" borderId="14" xfId="0" applyFont="1" applyBorder="1" applyAlignment="1">
      <alignment horizontal="center"/>
    </xf>
    <xf numFmtId="0" fontId="9" fillId="0" borderId="51" xfId="0" applyFont="1" applyBorder="1" applyAlignment="1">
      <alignment vertical="center"/>
    </xf>
    <xf numFmtId="0" fontId="9" fillId="0" borderId="3" xfId="0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0" fontId="9" fillId="0" borderId="3" xfId="0" applyFont="1" applyBorder="1" applyAlignment="1">
      <alignment horizontal="center"/>
    </xf>
    <xf numFmtId="0" fontId="9" fillId="0" borderId="15" xfId="0" applyFont="1" applyBorder="1" applyAlignment="1">
      <alignment horizontal="center"/>
    </xf>
    <xf numFmtId="0" fontId="9" fillId="0" borderId="0" xfId="0" applyFont="1" applyBorder="1" applyAlignment="1">
      <alignment vertical="center"/>
    </xf>
    <xf numFmtId="0" fontId="9" fillId="0" borderId="0" xfId="0" applyFont="1" applyBorder="1" applyAlignment="1">
      <alignment horizontal="center" vertical="center"/>
    </xf>
    <xf numFmtId="0" fontId="9" fillId="0" borderId="52" xfId="0" applyFont="1" applyBorder="1" applyAlignment="1">
      <alignment vertical="center"/>
    </xf>
    <xf numFmtId="0" fontId="9" fillId="0" borderId="5" xfId="0" applyFont="1" applyBorder="1" applyAlignment="1">
      <alignment vertical="center" wrapText="1"/>
    </xf>
    <xf numFmtId="0" fontId="9" fillId="0" borderId="53" xfId="0" applyFont="1" applyBorder="1" applyAlignment="1">
      <alignment vertical="center"/>
    </xf>
    <xf numFmtId="0" fontId="9" fillId="0" borderId="7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9" fillId="0" borderId="0" xfId="0" applyFont="1" applyAlignment="1">
      <alignment horizontal="center"/>
    </xf>
    <xf numFmtId="0" fontId="9" fillId="0" borderId="54" xfId="0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 wrapText="1"/>
    </xf>
    <xf numFmtId="0" fontId="9" fillId="0" borderId="53" xfId="0" applyFont="1" applyBorder="1" applyAlignment="1">
      <alignment horizontal="left" vertical="center"/>
    </xf>
    <xf numFmtId="0" fontId="9" fillId="0" borderId="55" xfId="0" applyFont="1" applyBorder="1" applyAlignment="1">
      <alignment horizontal="center" vertical="center"/>
    </xf>
    <xf numFmtId="0" fontId="9" fillId="0" borderId="51" xfId="0" applyFont="1" applyBorder="1" applyAlignment="1">
      <alignment horizontal="left" vertical="center"/>
    </xf>
    <xf numFmtId="0" fontId="8" fillId="0" borderId="0" xfId="0" applyFont="1" applyBorder="1" applyAlignment="1">
      <alignment vertical="center"/>
    </xf>
    <xf numFmtId="0" fontId="8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9" fillId="0" borderId="52" xfId="0" applyFont="1" applyBorder="1" applyAlignment="1">
      <alignment horizontal="center" vertical="center"/>
    </xf>
    <xf numFmtId="0" fontId="9" fillId="0" borderId="53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center" vertical="center"/>
    </xf>
    <xf numFmtId="0" fontId="9" fillId="0" borderId="56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49" xfId="0" applyFont="1" applyBorder="1" applyAlignment="1">
      <alignment horizontal="left" vertical="center"/>
    </xf>
    <xf numFmtId="0" fontId="9" fillId="0" borderId="13" xfId="0" applyFont="1" applyBorder="1" applyAlignment="1">
      <alignment horizontal="center" vertical="center"/>
    </xf>
    <xf numFmtId="0" fontId="9" fillId="0" borderId="50" xfId="0" applyFont="1" applyBorder="1" applyAlignment="1">
      <alignment horizontal="left" vertical="center"/>
    </xf>
    <xf numFmtId="0" fontId="9" fillId="0" borderId="14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9" fillId="0" borderId="0" xfId="0" applyFont="1" applyBorder="1" applyAlignment="1">
      <alignment horizontal="left" vertical="center"/>
    </xf>
    <xf numFmtId="0" fontId="9" fillId="0" borderId="60" xfId="0" applyFont="1" applyBorder="1" applyAlignment="1">
      <alignment horizontal="left" vertical="center" wrapText="1"/>
    </xf>
    <xf numFmtId="0" fontId="9" fillId="0" borderId="30" xfId="0" applyFont="1" applyFill="1" applyBorder="1" applyAlignment="1">
      <alignment horizontal="center" vertical="center"/>
    </xf>
    <xf numFmtId="0" fontId="9" fillId="0" borderId="40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60" xfId="0" applyFont="1" applyBorder="1" applyAlignment="1">
      <alignment vertical="center" wrapText="1"/>
    </xf>
    <xf numFmtId="0" fontId="9" fillId="0" borderId="7" xfId="0" applyFont="1" applyBorder="1"/>
    <xf numFmtId="0" fontId="9" fillId="0" borderId="13" xfId="0" applyFont="1" applyBorder="1"/>
    <xf numFmtId="0" fontId="9" fillId="0" borderId="2" xfId="0" applyFont="1" applyBorder="1"/>
    <xf numFmtId="0" fontId="9" fillId="0" borderId="14" xfId="0" applyFont="1" applyBorder="1"/>
    <xf numFmtId="0" fontId="9" fillId="0" borderId="3" xfId="0" applyFont="1" applyBorder="1"/>
    <xf numFmtId="0" fontId="9" fillId="0" borderId="15" xfId="0" applyFont="1" applyBorder="1"/>
    <xf numFmtId="0" fontId="1" fillId="0" borderId="33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34" xfId="0" applyFont="1" applyBorder="1" applyAlignment="1">
      <alignment horizontal="center"/>
    </xf>
    <xf numFmtId="0" fontId="9" fillId="0" borderId="47" xfId="0" applyFont="1" applyBorder="1" applyAlignment="1">
      <alignment horizontal="center" vertical="center"/>
    </xf>
    <xf numFmtId="0" fontId="9" fillId="0" borderId="48" xfId="0" applyFont="1" applyBorder="1" applyAlignment="1">
      <alignment horizontal="center" vertical="center"/>
    </xf>
    <xf numFmtId="0" fontId="9" fillId="0" borderId="33" xfId="0" applyFont="1" applyBorder="1" applyAlignment="1">
      <alignment horizontal="center"/>
    </xf>
    <xf numFmtId="0" fontId="9" fillId="0" borderId="47" xfId="0" applyFont="1" applyBorder="1" applyAlignment="1">
      <alignment horizontal="center"/>
    </xf>
    <xf numFmtId="0" fontId="9" fillId="0" borderId="34" xfId="0" applyFont="1" applyBorder="1" applyAlignment="1">
      <alignment horizontal="center"/>
    </xf>
    <xf numFmtId="0" fontId="9" fillId="0" borderId="50" xfId="0" applyFont="1" applyBorder="1" applyAlignment="1">
      <alignment horizontal="left" vertical="center"/>
    </xf>
    <xf numFmtId="0" fontId="9" fillId="0" borderId="19" xfId="0" applyFont="1" applyBorder="1" applyAlignment="1">
      <alignment horizontal="left" vertical="center"/>
    </xf>
    <xf numFmtId="0" fontId="9" fillId="0" borderId="23" xfId="0" applyFont="1" applyBorder="1" applyAlignment="1">
      <alignment horizontal="left" vertical="center"/>
    </xf>
    <xf numFmtId="0" fontId="9" fillId="0" borderId="33" xfId="0" applyFont="1" applyBorder="1" applyAlignment="1">
      <alignment horizontal="center" vertical="center"/>
    </xf>
    <xf numFmtId="0" fontId="9" fillId="0" borderId="34" xfId="0" applyFont="1" applyBorder="1" applyAlignment="1">
      <alignment horizontal="center" vertical="center"/>
    </xf>
    <xf numFmtId="0" fontId="9" fillId="0" borderId="57" xfId="0" applyFont="1" applyBorder="1" applyAlignment="1">
      <alignment horizontal="left" vertical="center"/>
    </xf>
    <xf numFmtId="0" fontId="9" fillId="0" borderId="58" xfId="0" applyFont="1" applyBorder="1" applyAlignment="1">
      <alignment horizontal="left" vertical="center"/>
    </xf>
    <xf numFmtId="0" fontId="9" fillId="0" borderId="59" xfId="0" applyFont="1" applyBorder="1" applyAlignment="1">
      <alignment horizontal="left" vertical="center"/>
    </xf>
    <xf numFmtId="0" fontId="9" fillId="0" borderId="61" xfId="0" applyFont="1" applyBorder="1" applyAlignment="1">
      <alignment horizontal="left" vertical="center"/>
    </xf>
    <xf numFmtId="0" fontId="9" fillId="0" borderId="62" xfId="0" applyFont="1" applyBorder="1" applyAlignment="1">
      <alignment horizontal="left" vertical="center"/>
    </xf>
    <xf numFmtId="0" fontId="9" fillId="0" borderId="63" xfId="0" applyFont="1" applyBorder="1" applyAlignment="1">
      <alignment horizontal="left" vertical="center"/>
    </xf>
    <xf numFmtId="0" fontId="8" fillId="0" borderId="29" xfId="0" applyFont="1" applyBorder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0" fontId="8" fillId="0" borderId="46" xfId="0" applyFont="1" applyBorder="1" applyAlignment="1">
      <alignment horizontal="center" vertical="center"/>
    </xf>
    <xf numFmtId="181" fontId="8" fillId="0" borderId="22" xfId="0" applyNumberFormat="1" applyFont="1" applyFill="1" applyBorder="1" applyAlignment="1">
      <alignment horizontal="center"/>
    </xf>
    <xf numFmtId="181" fontId="8" fillId="0" borderId="19" xfId="0" applyNumberFormat="1" applyFont="1" applyFill="1" applyBorder="1" applyAlignment="1">
      <alignment horizontal="center"/>
    </xf>
    <xf numFmtId="181" fontId="8" fillId="0" borderId="23" xfId="0" applyNumberFormat="1" applyFont="1" applyFill="1" applyBorder="1" applyAlignment="1">
      <alignment horizontal="center"/>
    </xf>
    <xf numFmtId="181" fontId="8" fillId="0" borderId="2" xfId="0" applyNumberFormat="1" applyFont="1" applyBorder="1" applyAlignment="1">
      <alignment horizontal="center" vertical="center"/>
    </xf>
    <xf numFmtId="181" fontId="8" fillId="0" borderId="14" xfId="0" applyNumberFormat="1" applyFont="1" applyBorder="1" applyAlignment="1">
      <alignment horizontal="center" vertical="center"/>
    </xf>
    <xf numFmtId="181" fontId="8" fillId="0" borderId="29" xfId="0" applyNumberFormat="1" applyFont="1" applyBorder="1" applyAlignment="1">
      <alignment horizontal="center" vertical="center"/>
    </xf>
    <xf numFmtId="181" fontId="8" fillId="0" borderId="28" xfId="0" applyNumberFormat="1" applyFont="1" applyBorder="1" applyAlignment="1">
      <alignment horizontal="center" vertical="center"/>
    </xf>
    <xf numFmtId="181" fontId="8" fillId="0" borderId="46" xfId="0" applyNumberFormat="1" applyFont="1" applyBorder="1" applyAlignment="1">
      <alignment horizontal="center" vertical="center"/>
    </xf>
    <xf numFmtId="181" fontId="8" fillId="0" borderId="2" xfId="0" applyNumberFormat="1" applyFont="1" applyFill="1" applyBorder="1" applyAlignment="1">
      <alignment horizontal="center" vertical="center"/>
    </xf>
    <xf numFmtId="181" fontId="8" fillId="0" borderId="14" xfId="0" applyNumberFormat="1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6042755880926599"/>
          <c:y val="6.4536612067876531E-2"/>
          <c:w val="0.72395603674540687"/>
          <c:h val="0.76415624517523539"/>
        </c:manualLayout>
      </c:layout>
      <c:scatterChart>
        <c:scatterStyle val="lineMarker"/>
        <c:varyColors val="0"/>
        <c:ser>
          <c:idx val="1"/>
          <c:order val="1"/>
          <c:spPr>
            <a:ln w="28575">
              <a:noFill/>
            </a:ln>
          </c:spPr>
          <c:marker>
            <c:symbol val="diamond"/>
            <c:size val="10"/>
            <c:spPr>
              <a:solidFill>
                <a:schemeClr val="tx1">
                  <a:lumMod val="95000"/>
                  <a:lumOff val="5000"/>
                </a:schemeClr>
              </a:solidFill>
              <a:ln>
                <a:noFill/>
              </a:ln>
            </c:spPr>
          </c:marker>
          <c:trendline>
            <c:trendlineType val="linear"/>
            <c:dispRSqr val="0"/>
            <c:dispEq val="0"/>
          </c:trendline>
          <c:xVal>
            <c:numRef>
              <c:f>Female!$B$3:$B$20</c:f>
              <c:numCache>
                <c:formatCode>General</c:formatCode>
                <c:ptCount val="18"/>
                <c:pt idx="0">
                  <c:v>79</c:v>
                </c:pt>
                <c:pt idx="1">
                  <c:v>37</c:v>
                </c:pt>
                <c:pt idx="2">
                  <c:v>77</c:v>
                </c:pt>
                <c:pt idx="3">
                  <c:v>45</c:v>
                </c:pt>
                <c:pt idx="4">
                  <c:v>83</c:v>
                </c:pt>
                <c:pt idx="5">
                  <c:v>42</c:v>
                </c:pt>
                <c:pt idx="6">
                  <c:v>75</c:v>
                </c:pt>
                <c:pt idx="7">
                  <c:v>68</c:v>
                </c:pt>
                <c:pt idx="8">
                  <c:v>75</c:v>
                </c:pt>
                <c:pt idx="9">
                  <c:v>43</c:v>
                </c:pt>
                <c:pt idx="10">
                  <c:v>66</c:v>
                </c:pt>
                <c:pt idx="11">
                  <c:v>74</c:v>
                </c:pt>
                <c:pt idx="12">
                  <c:v>56</c:v>
                </c:pt>
                <c:pt idx="13">
                  <c:v>74</c:v>
                </c:pt>
                <c:pt idx="14">
                  <c:v>75</c:v>
                </c:pt>
                <c:pt idx="15">
                  <c:v>78</c:v>
                </c:pt>
                <c:pt idx="16">
                  <c:v>73</c:v>
                </c:pt>
                <c:pt idx="17">
                  <c:v>81</c:v>
                </c:pt>
              </c:numCache>
            </c:numRef>
          </c:xVal>
          <c:yVal>
            <c:numRef>
              <c:f>Female!$G$3:$G$20</c:f>
              <c:numCache>
                <c:formatCode>0.0_);[Red]\(0.0\)</c:formatCode>
                <c:ptCount val="18"/>
                <c:pt idx="0">
                  <c:v>6.3</c:v>
                </c:pt>
                <c:pt idx="1">
                  <c:v>12.5</c:v>
                </c:pt>
                <c:pt idx="2">
                  <c:v>5.2</c:v>
                </c:pt>
                <c:pt idx="3">
                  <c:v>8.1</c:v>
                </c:pt>
                <c:pt idx="4">
                  <c:v>8</c:v>
                </c:pt>
                <c:pt idx="5" formatCode="0.0_ ">
                  <c:v>13</c:v>
                </c:pt>
                <c:pt idx="6">
                  <c:v>7.5</c:v>
                </c:pt>
                <c:pt idx="7" formatCode="General">
                  <c:v>7.5</c:v>
                </c:pt>
                <c:pt idx="8" formatCode="General">
                  <c:v>9.3000000000000007</c:v>
                </c:pt>
                <c:pt idx="9" formatCode="General">
                  <c:v>12</c:v>
                </c:pt>
                <c:pt idx="10" formatCode="General">
                  <c:v>6.9</c:v>
                </c:pt>
                <c:pt idx="11" formatCode="General">
                  <c:v>7.6</c:v>
                </c:pt>
                <c:pt idx="12" formatCode="General">
                  <c:v>7.9</c:v>
                </c:pt>
                <c:pt idx="13" formatCode="General">
                  <c:v>8.3000000000000007</c:v>
                </c:pt>
                <c:pt idx="14" formatCode="General">
                  <c:v>9.1</c:v>
                </c:pt>
                <c:pt idx="15" formatCode="General">
                  <c:v>8.1999999999999993</c:v>
                </c:pt>
                <c:pt idx="16">
                  <c:v>9.6</c:v>
                </c:pt>
                <c:pt idx="17">
                  <c:v>6.9</c:v>
                </c:pt>
              </c:numCache>
            </c:numRef>
          </c:yVal>
          <c:smooth val="0"/>
        </c:ser>
        <c:ser>
          <c:idx val="0"/>
          <c:order val="0"/>
          <c:spPr>
            <a:ln w="28575">
              <a:noFill/>
            </a:ln>
          </c:spPr>
          <c:marker>
            <c:symbol val="x"/>
            <c:size val="7"/>
            <c:spPr>
              <a:noFill/>
              <a:ln>
                <a:solidFill>
                  <a:schemeClr val="tx1"/>
                </a:solidFill>
              </a:ln>
            </c:spPr>
          </c:marker>
          <c:trendline>
            <c:trendlineType val="linear"/>
            <c:dispRSqr val="0"/>
            <c:dispEq val="0"/>
          </c:trendline>
          <c:xVal>
            <c:numRef>
              <c:f>Female!$B$21:$B$52</c:f>
              <c:numCache>
                <c:formatCode>General</c:formatCode>
                <c:ptCount val="32"/>
                <c:pt idx="0">
                  <c:v>42</c:v>
                </c:pt>
                <c:pt idx="1">
                  <c:v>72</c:v>
                </c:pt>
                <c:pt idx="2">
                  <c:v>54</c:v>
                </c:pt>
                <c:pt idx="3">
                  <c:v>72</c:v>
                </c:pt>
                <c:pt idx="4">
                  <c:v>67</c:v>
                </c:pt>
                <c:pt idx="5">
                  <c:v>55</c:v>
                </c:pt>
                <c:pt idx="6">
                  <c:v>74</c:v>
                </c:pt>
                <c:pt idx="7">
                  <c:v>16</c:v>
                </c:pt>
                <c:pt idx="8">
                  <c:v>76</c:v>
                </c:pt>
                <c:pt idx="9">
                  <c:v>62</c:v>
                </c:pt>
                <c:pt idx="10">
                  <c:v>43</c:v>
                </c:pt>
                <c:pt idx="11">
                  <c:v>74</c:v>
                </c:pt>
                <c:pt idx="12">
                  <c:v>95</c:v>
                </c:pt>
                <c:pt idx="13">
                  <c:v>66</c:v>
                </c:pt>
                <c:pt idx="14">
                  <c:v>60</c:v>
                </c:pt>
                <c:pt idx="15">
                  <c:v>79</c:v>
                </c:pt>
                <c:pt idx="16">
                  <c:v>71</c:v>
                </c:pt>
                <c:pt idx="17">
                  <c:v>64</c:v>
                </c:pt>
                <c:pt idx="18">
                  <c:v>54</c:v>
                </c:pt>
                <c:pt idx="19">
                  <c:v>79</c:v>
                </c:pt>
                <c:pt idx="20">
                  <c:v>68</c:v>
                </c:pt>
                <c:pt idx="21">
                  <c:v>49</c:v>
                </c:pt>
                <c:pt idx="22">
                  <c:v>55</c:v>
                </c:pt>
                <c:pt idx="23">
                  <c:v>72</c:v>
                </c:pt>
                <c:pt idx="24">
                  <c:v>41</c:v>
                </c:pt>
                <c:pt idx="25">
                  <c:v>28</c:v>
                </c:pt>
                <c:pt idx="26">
                  <c:v>54</c:v>
                </c:pt>
                <c:pt idx="27">
                  <c:v>65</c:v>
                </c:pt>
                <c:pt idx="28">
                  <c:v>50</c:v>
                </c:pt>
                <c:pt idx="29">
                  <c:v>85</c:v>
                </c:pt>
                <c:pt idx="30">
                  <c:v>54</c:v>
                </c:pt>
                <c:pt idx="31">
                  <c:v>79</c:v>
                </c:pt>
              </c:numCache>
            </c:numRef>
          </c:xVal>
          <c:yVal>
            <c:numRef>
              <c:f>Female!$G$21:$G$52</c:f>
              <c:numCache>
                <c:formatCode>0.0_);[Red]\(0.0\)</c:formatCode>
                <c:ptCount val="32"/>
                <c:pt idx="0">
                  <c:v>11.7</c:v>
                </c:pt>
                <c:pt idx="1">
                  <c:v>10.8</c:v>
                </c:pt>
                <c:pt idx="2">
                  <c:v>8.4</c:v>
                </c:pt>
                <c:pt idx="3">
                  <c:v>4.9000000000000004</c:v>
                </c:pt>
                <c:pt idx="4">
                  <c:v>8.1999999999999993</c:v>
                </c:pt>
                <c:pt idx="5">
                  <c:v>10.7</c:v>
                </c:pt>
                <c:pt idx="6">
                  <c:v>9.5</c:v>
                </c:pt>
                <c:pt idx="7">
                  <c:v>12.1</c:v>
                </c:pt>
                <c:pt idx="8">
                  <c:v>5.2</c:v>
                </c:pt>
                <c:pt idx="9">
                  <c:v>7.9</c:v>
                </c:pt>
                <c:pt idx="10">
                  <c:v>8.8000000000000007</c:v>
                </c:pt>
                <c:pt idx="11">
                  <c:v>7.2</c:v>
                </c:pt>
                <c:pt idx="12">
                  <c:v>4.2</c:v>
                </c:pt>
                <c:pt idx="13">
                  <c:v>8.1999999999999993</c:v>
                </c:pt>
                <c:pt idx="14">
                  <c:v>8.8000000000000007</c:v>
                </c:pt>
                <c:pt idx="15">
                  <c:v>11.5</c:v>
                </c:pt>
                <c:pt idx="16">
                  <c:v>7.5</c:v>
                </c:pt>
                <c:pt idx="17">
                  <c:v>9.9</c:v>
                </c:pt>
                <c:pt idx="18">
                  <c:v>6.3</c:v>
                </c:pt>
                <c:pt idx="19" formatCode="General">
                  <c:v>3.8</c:v>
                </c:pt>
                <c:pt idx="20" formatCode="General">
                  <c:v>8.6</c:v>
                </c:pt>
                <c:pt idx="21" formatCode="General">
                  <c:v>8.4</c:v>
                </c:pt>
                <c:pt idx="22" formatCode="General">
                  <c:v>9.6</c:v>
                </c:pt>
                <c:pt idx="23" formatCode="General">
                  <c:v>8.9</c:v>
                </c:pt>
                <c:pt idx="24" formatCode="General">
                  <c:v>16.2</c:v>
                </c:pt>
                <c:pt idx="25" formatCode="General">
                  <c:v>13.5</c:v>
                </c:pt>
                <c:pt idx="26" formatCode="General">
                  <c:v>13.3</c:v>
                </c:pt>
                <c:pt idx="27" formatCode="General">
                  <c:v>12.4</c:v>
                </c:pt>
                <c:pt idx="28" formatCode="General">
                  <c:v>10.7</c:v>
                </c:pt>
                <c:pt idx="29" formatCode="General">
                  <c:v>10.5</c:v>
                </c:pt>
                <c:pt idx="30" formatCode="General">
                  <c:v>12.5</c:v>
                </c:pt>
                <c:pt idx="31" formatCode="General">
                  <c:v>10.3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0196736"/>
        <c:axId val="100198272"/>
      </c:scatterChart>
      <c:valAx>
        <c:axId val="10019673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00198272"/>
        <c:crosses val="autoZero"/>
        <c:crossBetween val="midCat"/>
      </c:valAx>
      <c:valAx>
        <c:axId val="100198272"/>
        <c:scaling>
          <c:orientation val="minMax"/>
        </c:scaling>
        <c:delete val="0"/>
        <c:axPos val="l"/>
        <c:majorGridlines/>
        <c:numFmt formatCode="0.0_);[Red]\(0.0\)" sourceLinked="1"/>
        <c:majorTickMark val="out"/>
        <c:minorTickMark val="none"/>
        <c:tickLblPos val="nextTo"/>
        <c:crossAx val="100196736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6042755880926599"/>
          <c:y val="6.4536612067876531E-2"/>
          <c:w val="0.72395603674540687"/>
          <c:h val="0.76415624517523539"/>
        </c:manualLayout>
      </c:layout>
      <c:scatterChart>
        <c:scatterStyle val="lineMarker"/>
        <c:varyColors val="0"/>
        <c:ser>
          <c:idx val="2"/>
          <c:order val="2"/>
          <c:spPr>
            <a:ln w="28575">
              <a:noFill/>
            </a:ln>
          </c:spPr>
          <c:xVal>
            <c:numRef>
              <c:f>Female!$B$3:$B$20</c:f>
              <c:numCache>
                <c:formatCode>General</c:formatCode>
                <c:ptCount val="18"/>
                <c:pt idx="0">
                  <c:v>79</c:v>
                </c:pt>
                <c:pt idx="1">
                  <c:v>37</c:v>
                </c:pt>
                <c:pt idx="2">
                  <c:v>77</c:v>
                </c:pt>
                <c:pt idx="3">
                  <c:v>45</c:v>
                </c:pt>
                <c:pt idx="4">
                  <c:v>83</c:v>
                </c:pt>
                <c:pt idx="5">
                  <c:v>42</c:v>
                </c:pt>
                <c:pt idx="6">
                  <c:v>75</c:v>
                </c:pt>
                <c:pt idx="7">
                  <c:v>68</c:v>
                </c:pt>
                <c:pt idx="8">
                  <c:v>75</c:v>
                </c:pt>
                <c:pt idx="9">
                  <c:v>43</c:v>
                </c:pt>
                <c:pt idx="10">
                  <c:v>66</c:v>
                </c:pt>
                <c:pt idx="11">
                  <c:v>74</c:v>
                </c:pt>
                <c:pt idx="12">
                  <c:v>56</c:v>
                </c:pt>
                <c:pt idx="13">
                  <c:v>74</c:v>
                </c:pt>
                <c:pt idx="14">
                  <c:v>75</c:v>
                </c:pt>
                <c:pt idx="15">
                  <c:v>78</c:v>
                </c:pt>
                <c:pt idx="16">
                  <c:v>73</c:v>
                </c:pt>
                <c:pt idx="17">
                  <c:v>81</c:v>
                </c:pt>
              </c:numCache>
            </c:numRef>
          </c:xVal>
          <c:yVal>
            <c:numRef>
              <c:f>Female!$H$3:$H$20</c:f>
              <c:numCache>
                <c:formatCode>0.0_);[Red]\(0.0\)</c:formatCode>
                <c:ptCount val="18"/>
                <c:pt idx="0">
                  <c:v>57.7</c:v>
                </c:pt>
                <c:pt idx="1">
                  <c:v>55.2</c:v>
                </c:pt>
                <c:pt idx="2">
                  <c:v>38.299999999999997</c:v>
                </c:pt>
                <c:pt idx="3">
                  <c:v>62.6</c:v>
                </c:pt>
                <c:pt idx="4">
                  <c:v>42.6</c:v>
                </c:pt>
                <c:pt idx="5">
                  <c:v>39.4</c:v>
                </c:pt>
                <c:pt idx="6">
                  <c:v>56.7</c:v>
                </c:pt>
                <c:pt idx="7">
                  <c:v>47</c:v>
                </c:pt>
                <c:pt idx="8">
                  <c:v>67.400000000000006</c:v>
                </c:pt>
                <c:pt idx="9">
                  <c:v>53.3</c:v>
                </c:pt>
                <c:pt idx="10">
                  <c:v>60.7</c:v>
                </c:pt>
                <c:pt idx="11">
                  <c:v>55.5</c:v>
                </c:pt>
                <c:pt idx="12">
                  <c:v>63</c:v>
                </c:pt>
                <c:pt idx="13">
                  <c:v>69.2</c:v>
                </c:pt>
                <c:pt idx="14">
                  <c:v>58.3</c:v>
                </c:pt>
                <c:pt idx="15">
                  <c:v>51.8</c:v>
                </c:pt>
                <c:pt idx="16">
                  <c:v>67.5</c:v>
                </c:pt>
                <c:pt idx="17">
                  <c:v>66.8</c:v>
                </c:pt>
              </c:numCache>
            </c:numRef>
          </c:yVal>
          <c:smooth val="0"/>
        </c:ser>
        <c:ser>
          <c:idx val="3"/>
          <c:order val="3"/>
          <c:spPr>
            <a:ln w="28575">
              <a:noFill/>
            </a:ln>
          </c:spPr>
          <c:xVal>
            <c:numRef>
              <c:f>Female!$B$21:$B$52</c:f>
              <c:numCache>
                <c:formatCode>General</c:formatCode>
                <c:ptCount val="32"/>
                <c:pt idx="0">
                  <c:v>42</c:v>
                </c:pt>
                <c:pt idx="1">
                  <c:v>72</c:v>
                </c:pt>
                <c:pt idx="2">
                  <c:v>54</c:v>
                </c:pt>
                <c:pt idx="3">
                  <c:v>72</c:v>
                </c:pt>
                <c:pt idx="4">
                  <c:v>67</c:v>
                </c:pt>
                <c:pt idx="5">
                  <c:v>55</c:v>
                </c:pt>
                <c:pt idx="6">
                  <c:v>74</c:v>
                </c:pt>
                <c:pt idx="7">
                  <c:v>16</c:v>
                </c:pt>
                <c:pt idx="8">
                  <c:v>76</c:v>
                </c:pt>
                <c:pt idx="9">
                  <c:v>62</c:v>
                </c:pt>
                <c:pt idx="10">
                  <c:v>43</c:v>
                </c:pt>
                <c:pt idx="11">
                  <c:v>74</c:v>
                </c:pt>
                <c:pt idx="12">
                  <c:v>95</c:v>
                </c:pt>
                <c:pt idx="13">
                  <c:v>66</c:v>
                </c:pt>
                <c:pt idx="14">
                  <c:v>60</c:v>
                </c:pt>
                <c:pt idx="15">
                  <c:v>79</c:v>
                </c:pt>
                <c:pt idx="16">
                  <c:v>71</c:v>
                </c:pt>
                <c:pt idx="17">
                  <c:v>64</c:v>
                </c:pt>
                <c:pt idx="18">
                  <c:v>54</c:v>
                </c:pt>
                <c:pt idx="19">
                  <c:v>79</c:v>
                </c:pt>
                <c:pt idx="20">
                  <c:v>68</c:v>
                </c:pt>
                <c:pt idx="21">
                  <c:v>49</c:v>
                </c:pt>
                <c:pt idx="22">
                  <c:v>55</c:v>
                </c:pt>
                <c:pt idx="23">
                  <c:v>72</c:v>
                </c:pt>
                <c:pt idx="24">
                  <c:v>41</c:v>
                </c:pt>
                <c:pt idx="25">
                  <c:v>28</c:v>
                </c:pt>
                <c:pt idx="26">
                  <c:v>54</c:v>
                </c:pt>
                <c:pt idx="27">
                  <c:v>65</c:v>
                </c:pt>
                <c:pt idx="28">
                  <c:v>50</c:v>
                </c:pt>
                <c:pt idx="29">
                  <c:v>85</c:v>
                </c:pt>
                <c:pt idx="30">
                  <c:v>54</c:v>
                </c:pt>
                <c:pt idx="31">
                  <c:v>79</c:v>
                </c:pt>
              </c:numCache>
            </c:numRef>
          </c:xVal>
          <c:yVal>
            <c:numRef>
              <c:f>Female!$H$21:$H$52</c:f>
              <c:numCache>
                <c:formatCode>0.0_);[Red]\(0.0\)</c:formatCode>
                <c:ptCount val="32"/>
                <c:pt idx="0">
                  <c:v>48.7</c:v>
                </c:pt>
                <c:pt idx="1">
                  <c:v>52.8</c:v>
                </c:pt>
                <c:pt idx="2">
                  <c:v>71.2</c:v>
                </c:pt>
                <c:pt idx="3">
                  <c:v>62.4</c:v>
                </c:pt>
                <c:pt idx="4">
                  <c:v>49.5</c:v>
                </c:pt>
                <c:pt idx="5">
                  <c:v>66.400000000000006</c:v>
                </c:pt>
                <c:pt idx="6">
                  <c:v>66.8</c:v>
                </c:pt>
                <c:pt idx="7">
                  <c:v>48.2</c:v>
                </c:pt>
                <c:pt idx="8">
                  <c:v>58.5</c:v>
                </c:pt>
                <c:pt idx="9">
                  <c:v>58.6</c:v>
                </c:pt>
                <c:pt idx="10">
                  <c:v>52.5</c:v>
                </c:pt>
                <c:pt idx="11">
                  <c:v>80.099999999999994</c:v>
                </c:pt>
                <c:pt idx="12">
                  <c:v>43.8</c:v>
                </c:pt>
                <c:pt idx="13">
                  <c:v>48.3</c:v>
                </c:pt>
                <c:pt idx="14">
                  <c:v>48.2</c:v>
                </c:pt>
                <c:pt idx="15">
                  <c:v>48</c:v>
                </c:pt>
                <c:pt idx="16">
                  <c:v>45.6</c:v>
                </c:pt>
                <c:pt idx="17">
                  <c:v>78.400000000000006</c:v>
                </c:pt>
                <c:pt idx="18">
                  <c:v>53.4</c:v>
                </c:pt>
                <c:pt idx="19">
                  <c:v>68.5</c:v>
                </c:pt>
                <c:pt idx="20">
                  <c:v>65</c:v>
                </c:pt>
                <c:pt idx="21">
                  <c:v>56.1</c:v>
                </c:pt>
                <c:pt idx="22">
                  <c:v>85.5</c:v>
                </c:pt>
                <c:pt idx="23">
                  <c:v>64.3</c:v>
                </c:pt>
                <c:pt idx="24" formatCode="General">
                  <c:v>61.5</c:v>
                </c:pt>
                <c:pt idx="25" formatCode="General">
                  <c:v>48.6</c:v>
                </c:pt>
                <c:pt idx="26" formatCode="General">
                  <c:v>66</c:v>
                </c:pt>
                <c:pt idx="27" formatCode="General">
                  <c:v>58.6</c:v>
                </c:pt>
                <c:pt idx="28" formatCode="General">
                  <c:v>100.8</c:v>
                </c:pt>
                <c:pt idx="29" formatCode="General">
                  <c:v>55.1</c:v>
                </c:pt>
                <c:pt idx="30" formatCode="General">
                  <c:v>55.1</c:v>
                </c:pt>
                <c:pt idx="31" formatCode="General">
                  <c:v>58.5</c:v>
                </c:pt>
              </c:numCache>
            </c:numRef>
          </c:yVal>
          <c:smooth val="0"/>
        </c:ser>
        <c:ser>
          <c:idx val="1"/>
          <c:order val="1"/>
          <c:spPr>
            <a:ln w="28575">
              <a:noFill/>
            </a:ln>
          </c:spPr>
          <c:marker>
            <c:symbol val="diamond"/>
            <c:size val="10"/>
            <c:spPr>
              <a:solidFill>
                <a:schemeClr val="tx1">
                  <a:lumMod val="95000"/>
                  <a:lumOff val="5000"/>
                </a:schemeClr>
              </a:solidFill>
              <a:ln>
                <a:noFill/>
              </a:ln>
            </c:spPr>
          </c:marker>
          <c:trendline>
            <c:trendlineType val="linear"/>
            <c:dispRSqr val="0"/>
            <c:dispEq val="0"/>
          </c:trendline>
          <c:xVal>
            <c:numRef>
              <c:f>Female!$B$3:$B$20</c:f>
              <c:numCache>
                <c:formatCode>General</c:formatCode>
                <c:ptCount val="18"/>
                <c:pt idx="0">
                  <c:v>79</c:v>
                </c:pt>
                <c:pt idx="1">
                  <c:v>37</c:v>
                </c:pt>
                <c:pt idx="2">
                  <c:v>77</c:v>
                </c:pt>
                <c:pt idx="3">
                  <c:v>45</c:v>
                </c:pt>
                <c:pt idx="4">
                  <c:v>83</c:v>
                </c:pt>
                <c:pt idx="5">
                  <c:v>42</c:v>
                </c:pt>
                <c:pt idx="6">
                  <c:v>75</c:v>
                </c:pt>
                <c:pt idx="7">
                  <c:v>68</c:v>
                </c:pt>
                <c:pt idx="8">
                  <c:v>75</c:v>
                </c:pt>
                <c:pt idx="9">
                  <c:v>43</c:v>
                </c:pt>
                <c:pt idx="10">
                  <c:v>66</c:v>
                </c:pt>
                <c:pt idx="11">
                  <c:v>74</c:v>
                </c:pt>
                <c:pt idx="12">
                  <c:v>56</c:v>
                </c:pt>
                <c:pt idx="13">
                  <c:v>74</c:v>
                </c:pt>
                <c:pt idx="14">
                  <c:v>75</c:v>
                </c:pt>
                <c:pt idx="15">
                  <c:v>78</c:v>
                </c:pt>
                <c:pt idx="16">
                  <c:v>73</c:v>
                </c:pt>
                <c:pt idx="17">
                  <c:v>81</c:v>
                </c:pt>
              </c:numCache>
            </c:numRef>
          </c:xVal>
          <c:yVal>
            <c:numRef>
              <c:f>Female!$H$3:$H$20</c:f>
              <c:numCache>
                <c:formatCode>0.0_);[Red]\(0.0\)</c:formatCode>
                <c:ptCount val="18"/>
                <c:pt idx="0">
                  <c:v>57.7</c:v>
                </c:pt>
                <c:pt idx="1">
                  <c:v>55.2</c:v>
                </c:pt>
                <c:pt idx="2">
                  <c:v>38.299999999999997</c:v>
                </c:pt>
                <c:pt idx="3">
                  <c:v>62.6</c:v>
                </c:pt>
                <c:pt idx="4">
                  <c:v>42.6</c:v>
                </c:pt>
                <c:pt idx="5">
                  <c:v>39.4</c:v>
                </c:pt>
                <c:pt idx="6">
                  <c:v>56.7</c:v>
                </c:pt>
                <c:pt idx="7">
                  <c:v>47</c:v>
                </c:pt>
                <c:pt idx="8">
                  <c:v>67.400000000000006</c:v>
                </c:pt>
                <c:pt idx="9">
                  <c:v>53.3</c:v>
                </c:pt>
                <c:pt idx="10">
                  <c:v>60.7</c:v>
                </c:pt>
                <c:pt idx="11">
                  <c:v>55.5</c:v>
                </c:pt>
                <c:pt idx="12">
                  <c:v>63</c:v>
                </c:pt>
                <c:pt idx="13">
                  <c:v>69.2</c:v>
                </c:pt>
                <c:pt idx="14">
                  <c:v>58.3</c:v>
                </c:pt>
                <c:pt idx="15">
                  <c:v>51.8</c:v>
                </c:pt>
                <c:pt idx="16">
                  <c:v>67.5</c:v>
                </c:pt>
                <c:pt idx="17">
                  <c:v>66.8</c:v>
                </c:pt>
              </c:numCache>
            </c:numRef>
          </c:yVal>
          <c:smooth val="0"/>
        </c:ser>
        <c:ser>
          <c:idx val="0"/>
          <c:order val="0"/>
          <c:spPr>
            <a:ln w="28575">
              <a:noFill/>
            </a:ln>
          </c:spPr>
          <c:marker>
            <c:symbol val="x"/>
            <c:size val="7"/>
            <c:spPr>
              <a:noFill/>
              <a:ln>
                <a:solidFill>
                  <a:schemeClr val="tx1"/>
                </a:solidFill>
              </a:ln>
            </c:spPr>
          </c:marker>
          <c:trendline>
            <c:trendlineType val="linear"/>
            <c:dispRSqr val="0"/>
            <c:dispEq val="0"/>
          </c:trendline>
          <c:xVal>
            <c:numRef>
              <c:f>Female!$B$21:$B$52</c:f>
              <c:numCache>
                <c:formatCode>General</c:formatCode>
                <c:ptCount val="32"/>
                <c:pt idx="0">
                  <c:v>42</c:v>
                </c:pt>
                <c:pt idx="1">
                  <c:v>72</c:v>
                </c:pt>
                <c:pt idx="2">
                  <c:v>54</c:v>
                </c:pt>
                <c:pt idx="3">
                  <c:v>72</c:v>
                </c:pt>
                <c:pt idx="4">
                  <c:v>67</c:v>
                </c:pt>
                <c:pt idx="5">
                  <c:v>55</c:v>
                </c:pt>
                <c:pt idx="6">
                  <c:v>74</c:v>
                </c:pt>
                <c:pt idx="7">
                  <c:v>16</c:v>
                </c:pt>
                <c:pt idx="8">
                  <c:v>76</c:v>
                </c:pt>
                <c:pt idx="9">
                  <c:v>62</c:v>
                </c:pt>
                <c:pt idx="10">
                  <c:v>43</c:v>
                </c:pt>
                <c:pt idx="11">
                  <c:v>74</c:v>
                </c:pt>
                <c:pt idx="12">
                  <c:v>95</c:v>
                </c:pt>
                <c:pt idx="13">
                  <c:v>66</c:v>
                </c:pt>
                <c:pt idx="14">
                  <c:v>60</c:v>
                </c:pt>
                <c:pt idx="15">
                  <c:v>79</c:v>
                </c:pt>
                <c:pt idx="16">
                  <c:v>71</c:v>
                </c:pt>
                <c:pt idx="17">
                  <c:v>64</c:v>
                </c:pt>
                <c:pt idx="18">
                  <c:v>54</c:v>
                </c:pt>
                <c:pt idx="19">
                  <c:v>79</c:v>
                </c:pt>
                <c:pt idx="20">
                  <c:v>68</c:v>
                </c:pt>
                <c:pt idx="21">
                  <c:v>49</c:v>
                </c:pt>
                <c:pt idx="22">
                  <c:v>55</c:v>
                </c:pt>
                <c:pt idx="23">
                  <c:v>72</c:v>
                </c:pt>
                <c:pt idx="24">
                  <c:v>41</c:v>
                </c:pt>
                <c:pt idx="25">
                  <c:v>28</c:v>
                </c:pt>
                <c:pt idx="26">
                  <c:v>54</c:v>
                </c:pt>
                <c:pt idx="27">
                  <c:v>65</c:v>
                </c:pt>
                <c:pt idx="28">
                  <c:v>50</c:v>
                </c:pt>
                <c:pt idx="29">
                  <c:v>85</c:v>
                </c:pt>
                <c:pt idx="30">
                  <c:v>54</c:v>
                </c:pt>
                <c:pt idx="31">
                  <c:v>79</c:v>
                </c:pt>
              </c:numCache>
            </c:numRef>
          </c:xVal>
          <c:yVal>
            <c:numRef>
              <c:f>Female!$H$21:$H$52</c:f>
              <c:numCache>
                <c:formatCode>0.0_);[Red]\(0.0\)</c:formatCode>
                <c:ptCount val="32"/>
                <c:pt idx="0">
                  <c:v>48.7</c:v>
                </c:pt>
                <c:pt idx="1">
                  <c:v>52.8</c:v>
                </c:pt>
                <c:pt idx="2">
                  <c:v>71.2</c:v>
                </c:pt>
                <c:pt idx="3">
                  <c:v>62.4</c:v>
                </c:pt>
                <c:pt idx="4">
                  <c:v>49.5</c:v>
                </c:pt>
                <c:pt idx="5">
                  <c:v>66.400000000000006</c:v>
                </c:pt>
                <c:pt idx="6">
                  <c:v>66.8</c:v>
                </c:pt>
                <c:pt idx="7">
                  <c:v>48.2</c:v>
                </c:pt>
                <c:pt idx="8">
                  <c:v>58.5</c:v>
                </c:pt>
                <c:pt idx="9">
                  <c:v>58.6</c:v>
                </c:pt>
                <c:pt idx="10">
                  <c:v>52.5</c:v>
                </c:pt>
                <c:pt idx="11">
                  <c:v>80.099999999999994</c:v>
                </c:pt>
                <c:pt idx="12">
                  <c:v>43.8</c:v>
                </c:pt>
                <c:pt idx="13">
                  <c:v>48.3</c:v>
                </c:pt>
                <c:pt idx="14">
                  <c:v>48.2</c:v>
                </c:pt>
                <c:pt idx="15">
                  <c:v>48</c:v>
                </c:pt>
                <c:pt idx="16">
                  <c:v>45.6</c:v>
                </c:pt>
                <c:pt idx="17">
                  <c:v>78.400000000000006</c:v>
                </c:pt>
                <c:pt idx="18">
                  <c:v>53.4</c:v>
                </c:pt>
                <c:pt idx="19">
                  <c:v>68.5</c:v>
                </c:pt>
                <c:pt idx="20">
                  <c:v>65</c:v>
                </c:pt>
                <c:pt idx="21">
                  <c:v>56.1</c:v>
                </c:pt>
                <c:pt idx="22">
                  <c:v>85.5</c:v>
                </c:pt>
                <c:pt idx="23">
                  <c:v>64.3</c:v>
                </c:pt>
                <c:pt idx="24" formatCode="General">
                  <c:v>61.5</c:v>
                </c:pt>
                <c:pt idx="25" formatCode="General">
                  <c:v>48.6</c:v>
                </c:pt>
                <c:pt idx="26" formatCode="General">
                  <c:v>66</c:v>
                </c:pt>
                <c:pt idx="27" formatCode="General">
                  <c:v>58.6</c:v>
                </c:pt>
                <c:pt idx="28" formatCode="General">
                  <c:v>100.8</c:v>
                </c:pt>
                <c:pt idx="29" formatCode="General">
                  <c:v>55.1</c:v>
                </c:pt>
                <c:pt idx="30" formatCode="General">
                  <c:v>55.1</c:v>
                </c:pt>
                <c:pt idx="31" formatCode="General">
                  <c:v>58.5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2984704"/>
        <c:axId val="102998784"/>
      </c:scatterChart>
      <c:valAx>
        <c:axId val="1029847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02998784"/>
        <c:crosses val="autoZero"/>
        <c:crossBetween val="midCat"/>
      </c:valAx>
      <c:valAx>
        <c:axId val="102998784"/>
        <c:scaling>
          <c:orientation val="minMax"/>
        </c:scaling>
        <c:delete val="0"/>
        <c:axPos val="l"/>
        <c:majorGridlines/>
        <c:numFmt formatCode="0.0_);[Red]\(0.0\)" sourceLinked="1"/>
        <c:majorTickMark val="out"/>
        <c:minorTickMark val="none"/>
        <c:tickLblPos val="nextTo"/>
        <c:crossAx val="102984704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6042755880926599"/>
          <c:y val="6.4536612067876531E-2"/>
          <c:w val="0.72395603674540687"/>
          <c:h val="0.76415624517523539"/>
        </c:manualLayout>
      </c:layout>
      <c:scatterChart>
        <c:scatterStyle val="lineMarker"/>
        <c:varyColors val="0"/>
        <c:ser>
          <c:idx val="1"/>
          <c:order val="1"/>
          <c:spPr>
            <a:ln w="28575">
              <a:noFill/>
            </a:ln>
          </c:spPr>
          <c:marker>
            <c:symbol val="diamond"/>
            <c:size val="10"/>
            <c:spPr>
              <a:solidFill>
                <a:schemeClr val="tx1">
                  <a:lumMod val="95000"/>
                  <a:lumOff val="5000"/>
                </a:schemeClr>
              </a:solidFill>
              <a:ln>
                <a:noFill/>
              </a:ln>
            </c:spPr>
          </c:marker>
          <c:trendline>
            <c:trendlineType val="linear"/>
            <c:dispRSqr val="0"/>
            <c:dispEq val="0"/>
          </c:trendline>
          <c:xVal>
            <c:numRef>
              <c:f>Female!$B$3:$B$20</c:f>
              <c:numCache>
                <c:formatCode>General</c:formatCode>
                <c:ptCount val="18"/>
                <c:pt idx="0">
                  <c:v>79</c:v>
                </c:pt>
                <c:pt idx="1">
                  <c:v>37</c:v>
                </c:pt>
                <c:pt idx="2">
                  <c:v>77</c:v>
                </c:pt>
                <c:pt idx="3">
                  <c:v>45</c:v>
                </c:pt>
                <c:pt idx="4">
                  <c:v>83</c:v>
                </c:pt>
                <c:pt idx="5">
                  <c:v>42</c:v>
                </c:pt>
                <c:pt idx="6">
                  <c:v>75</c:v>
                </c:pt>
                <c:pt idx="7">
                  <c:v>68</c:v>
                </c:pt>
                <c:pt idx="8">
                  <c:v>75</c:v>
                </c:pt>
                <c:pt idx="9">
                  <c:v>43</c:v>
                </c:pt>
                <c:pt idx="10">
                  <c:v>66</c:v>
                </c:pt>
                <c:pt idx="11">
                  <c:v>74</c:v>
                </c:pt>
                <c:pt idx="12">
                  <c:v>56</c:v>
                </c:pt>
                <c:pt idx="13">
                  <c:v>74</c:v>
                </c:pt>
                <c:pt idx="14">
                  <c:v>75</c:v>
                </c:pt>
                <c:pt idx="15">
                  <c:v>78</c:v>
                </c:pt>
                <c:pt idx="16">
                  <c:v>73</c:v>
                </c:pt>
                <c:pt idx="17">
                  <c:v>81</c:v>
                </c:pt>
              </c:numCache>
            </c:numRef>
          </c:xVal>
          <c:yVal>
            <c:numRef>
              <c:f>Female!$I$3:$I$20</c:f>
              <c:numCache>
                <c:formatCode>0.0_);[Red]\(0.0\)</c:formatCode>
                <c:ptCount val="18"/>
                <c:pt idx="0">
                  <c:v>25.1</c:v>
                </c:pt>
                <c:pt idx="1">
                  <c:v>1</c:v>
                </c:pt>
                <c:pt idx="2">
                  <c:v>11.9</c:v>
                </c:pt>
                <c:pt idx="3">
                  <c:v>18.3</c:v>
                </c:pt>
                <c:pt idx="4">
                  <c:v>19.600000000000001</c:v>
                </c:pt>
                <c:pt idx="5" formatCode="General">
                  <c:v>14.2</c:v>
                </c:pt>
                <c:pt idx="6">
                  <c:v>13</c:v>
                </c:pt>
                <c:pt idx="7" formatCode="General">
                  <c:v>17.2</c:v>
                </c:pt>
                <c:pt idx="8" formatCode="General">
                  <c:v>34.700000000000003</c:v>
                </c:pt>
                <c:pt idx="9" formatCode="General">
                  <c:v>4.4000000000000004</c:v>
                </c:pt>
                <c:pt idx="10" formatCode="General">
                  <c:v>31.3</c:v>
                </c:pt>
                <c:pt idx="11" formatCode="General">
                  <c:v>23.1</c:v>
                </c:pt>
                <c:pt idx="12" formatCode="General">
                  <c:v>18.3</c:v>
                </c:pt>
                <c:pt idx="13" formatCode="General">
                  <c:v>26.9</c:v>
                </c:pt>
                <c:pt idx="14" formatCode="General">
                  <c:v>23.1</c:v>
                </c:pt>
                <c:pt idx="15" formatCode="General">
                  <c:v>17.5</c:v>
                </c:pt>
                <c:pt idx="16">
                  <c:v>17.5</c:v>
                </c:pt>
                <c:pt idx="17">
                  <c:v>20.2</c:v>
                </c:pt>
              </c:numCache>
            </c:numRef>
          </c:yVal>
          <c:smooth val="0"/>
        </c:ser>
        <c:ser>
          <c:idx val="0"/>
          <c:order val="0"/>
          <c:spPr>
            <a:ln w="28575">
              <a:noFill/>
            </a:ln>
          </c:spPr>
          <c:marker>
            <c:symbol val="x"/>
            <c:size val="7"/>
            <c:spPr>
              <a:noFill/>
              <a:ln>
                <a:solidFill>
                  <a:schemeClr val="tx1"/>
                </a:solidFill>
              </a:ln>
            </c:spPr>
          </c:marker>
          <c:trendline>
            <c:trendlineType val="linear"/>
            <c:dispRSqr val="0"/>
            <c:dispEq val="0"/>
          </c:trendline>
          <c:xVal>
            <c:numRef>
              <c:f>Female!$B$21:$B$52</c:f>
              <c:numCache>
                <c:formatCode>General</c:formatCode>
                <c:ptCount val="32"/>
                <c:pt idx="0">
                  <c:v>42</c:v>
                </c:pt>
                <c:pt idx="1">
                  <c:v>72</c:v>
                </c:pt>
                <c:pt idx="2">
                  <c:v>54</c:v>
                </c:pt>
                <c:pt idx="3">
                  <c:v>72</c:v>
                </c:pt>
                <c:pt idx="4">
                  <c:v>67</c:v>
                </c:pt>
                <c:pt idx="5">
                  <c:v>55</c:v>
                </c:pt>
                <c:pt idx="6">
                  <c:v>74</c:v>
                </c:pt>
                <c:pt idx="7">
                  <c:v>16</c:v>
                </c:pt>
                <c:pt idx="8">
                  <c:v>76</c:v>
                </c:pt>
                <c:pt idx="9">
                  <c:v>62</c:v>
                </c:pt>
                <c:pt idx="10">
                  <c:v>43</c:v>
                </c:pt>
                <c:pt idx="11">
                  <c:v>74</c:v>
                </c:pt>
                <c:pt idx="12">
                  <c:v>95</c:v>
                </c:pt>
                <c:pt idx="13">
                  <c:v>66</c:v>
                </c:pt>
                <c:pt idx="14">
                  <c:v>60</c:v>
                </c:pt>
                <c:pt idx="15">
                  <c:v>79</c:v>
                </c:pt>
                <c:pt idx="16">
                  <c:v>71</c:v>
                </c:pt>
                <c:pt idx="17">
                  <c:v>64</c:v>
                </c:pt>
                <c:pt idx="18">
                  <c:v>54</c:v>
                </c:pt>
                <c:pt idx="19">
                  <c:v>79</c:v>
                </c:pt>
                <c:pt idx="20">
                  <c:v>68</c:v>
                </c:pt>
                <c:pt idx="21">
                  <c:v>49</c:v>
                </c:pt>
                <c:pt idx="22">
                  <c:v>55</c:v>
                </c:pt>
                <c:pt idx="23">
                  <c:v>72</c:v>
                </c:pt>
                <c:pt idx="24">
                  <c:v>41</c:v>
                </c:pt>
                <c:pt idx="25">
                  <c:v>28</c:v>
                </c:pt>
                <c:pt idx="26">
                  <c:v>54</c:v>
                </c:pt>
                <c:pt idx="27">
                  <c:v>65</c:v>
                </c:pt>
                <c:pt idx="28">
                  <c:v>50</c:v>
                </c:pt>
                <c:pt idx="29">
                  <c:v>85</c:v>
                </c:pt>
                <c:pt idx="30">
                  <c:v>54</c:v>
                </c:pt>
                <c:pt idx="31">
                  <c:v>79</c:v>
                </c:pt>
              </c:numCache>
            </c:numRef>
          </c:xVal>
          <c:yVal>
            <c:numRef>
              <c:f>Female!$I$21:$I$52</c:f>
              <c:numCache>
                <c:formatCode>0.0_);[Red]\(0.0\)</c:formatCode>
                <c:ptCount val="32"/>
                <c:pt idx="0">
                  <c:v>20.8</c:v>
                </c:pt>
                <c:pt idx="1">
                  <c:v>1</c:v>
                </c:pt>
                <c:pt idx="2">
                  <c:v>7</c:v>
                </c:pt>
                <c:pt idx="3">
                  <c:v>15.4</c:v>
                </c:pt>
                <c:pt idx="4">
                  <c:v>7.5</c:v>
                </c:pt>
                <c:pt idx="5">
                  <c:v>25</c:v>
                </c:pt>
                <c:pt idx="6">
                  <c:v>10.6</c:v>
                </c:pt>
                <c:pt idx="7">
                  <c:v>7.5</c:v>
                </c:pt>
                <c:pt idx="8">
                  <c:v>1</c:v>
                </c:pt>
                <c:pt idx="9">
                  <c:v>14.4</c:v>
                </c:pt>
                <c:pt idx="10">
                  <c:v>1</c:v>
                </c:pt>
                <c:pt idx="11">
                  <c:v>20.6</c:v>
                </c:pt>
                <c:pt idx="12">
                  <c:v>10.3</c:v>
                </c:pt>
                <c:pt idx="13">
                  <c:v>1</c:v>
                </c:pt>
                <c:pt idx="14">
                  <c:v>2.5</c:v>
                </c:pt>
                <c:pt idx="15">
                  <c:v>13.1</c:v>
                </c:pt>
                <c:pt idx="16">
                  <c:v>12.9</c:v>
                </c:pt>
                <c:pt idx="17">
                  <c:v>15.9</c:v>
                </c:pt>
                <c:pt idx="18">
                  <c:v>19.5</c:v>
                </c:pt>
                <c:pt idx="19" formatCode="General">
                  <c:v>4.4000000000000004</c:v>
                </c:pt>
                <c:pt idx="20" formatCode="General">
                  <c:v>22.5</c:v>
                </c:pt>
                <c:pt idx="21" formatCode="General">
                  <c:v>17.100000000000001</c:v>
                </c:pt>
                <c:pt idx="22" formatCode="General">
                  <c:v>24.7</c:v>
                </c:pt>
                <c:pt idx="23" formatCode="General">
                  <c:v>11.3</c:v>
                </c:pt>
                <c:pt idx="24" formatCode="General">
                  <c:v>4.0999999999999996</c:v>
                </c:pt>
                <c:pt idx="25" formatCode="General">
                  <c:v>4.2</c:v>
                </c:pt>
                <c:pt idx="26" formatCode="General">
                  <c:v>7.5</c:v>
                </c:pt>
                <c:pt idx="27" formatCode="General">
                  <c:v>3.1</c:v>
                </c:pt>
                <c:pt idx="28" formatCode="General">
                  <c:v>7.4</c:v>
                </c:pt>
                <c:pt idx="29" formatCode="General">
                  <c:v>6.4</c:v>
                </c:pt>
                <c:pt idx="30" formatCode="General">
                  <c:v>20.399999999999999</c:v>
                </c:pt>
                <c:pt idx="31" formatCode="General">
                  <c:v>9.1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3114240"/>
        <c:axId val="103115776"/>
      </c:scatterChart>
      <c:valAx>
        <c:axId val="1031142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03115776"/>
        <c:crosses val="autoZero"/>
        <c:crossBetween val="midCat"/>
      </c:valAx>
      <c:valAx>
        <c:axId val="103115776"/>
        <c:scaling>
          <c:orientation val="minMax"/>
        </c:scaling>
        <c:delete val="0"/>
        <c:axPos val="l"/>
        <c:majorGridlines/>
        <c:numFmt formatCode="0.0_);[Red]\(0.0\)" sourceLinked="1"/>
        <c:majorTickMark val="out"/>
        <c:minorTickMark val="none"/>
        <c:tickLblPos val="nextTo"/>
        <c:crossAx val="103114240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6042755880926599"/>
          <c:y val="6.4536612067876531E-2"/>
          <c:w val="0.72395603674540687"/>
          <c:h val="0.76415624517523539"/>
        </c:manualLayout>
      </c:layout>
      <c:scatterChart>
        <c:scatterStyle val="lineMarker"/>
        <c:varyColors val="0"/>
        <c:ser>
          <c:idx val="1"/>
          <c:order val="1"/>
          <c:spPr>
            <a:ln w="28575">
              <a:noFill/>
            </a:ln>
          </c:spPr>
          <c:marker>
            <c:symbol val="diamond"/>
            <c:size val="10"/>
            <c:spPr>
              <a:solidFill>
                <a:schemeClr val="tx1">
                  <a:lumMod val="95000"/>
                  <a:lumOff val="5000"/>
                </a:schemeClr>
              </a:solidFill>
              <a:ln>
                <a:noFill/>
              </a:ln>
            </c:spPr>
          </c:marker>
          <c:trendline>
            <c:trendlineType val="linear"/>
            <c:dispRSqr val="0"/>
            <c:dispEq val="0"/>
          </c:trendline>
          <c:xVal>
            <c:numRef>
              <c:f>Female!$B$3:$B$20</c:f>
              <c:numCache>
                <c:formatCode>General</c:formatCode>
                <c:ptCount val="18"/>
                <c:pt idx="0">
                  <c:v>79</c:v>
                </c:pt>
                <c:pt idx="1">
                  <c:v>37</c:v>
                </c:pt>
                <c:pt idx="2">
                  <c:v>77</c:v>
                </c:pt>
                <c:pt idx="3">
                  <c:v>45</c:v>
                </c:pt>
                <c:pt idx="4">
                  <c:v>83</c:v>
                </c:pt>
                <c:pt idx="5">
                  <c:v>42</c:v>
                </c:pt>
                <c:pt idx="6">
                  <c:v>75</c:v>
                </c:pt>
                <c:pt idx="7">
                  <c:v>68</c:v>
                </c:pt>
                <c:pt idx="8">
                  <c:v>75</c:v>
                </c:pt>
                <c:pt idx="9">
                  <c:v>43</c:v>
                </c:pt>
                <c:pt idx="10">
                  <c:v>66</c:v>
                </c:pt>
                <c:pt idx="11">
                  <c:v>74</c:v>
                </c:pt>
                <c:pt idx="12">
                  <c:v>56</c:v>
                </c:pt>
                <c:pt idx="13">
                  <c:v>74</c:v>
                </c:pt>
                <c:pt idx="14">
                  <c:v>75</c:v>
                </c:pt>
                <c:pt idx="15">
                  <c:v>78</c:v>
                </c:pt>
                <c:pt idx="16">
                  <c:v>73</c:v>
                </c:pt>
                <c:pt idx="17">
                  <c:v>81</c:v>
                </c:pt>
              </c:numCache>
            </c:numRef>
          </c:xVal>
          <c:yVal>
            <c:numRef>
              <c:f>Female!$J$3:$J$20</c:f>
              <c:numCache>
                <c:formatCode>0.0_ ;[Red]\-0.0\ </c:formatCode>
                <c:ptCount val="18"/>
                <c:pt idx="0">
                  <c:v>8.6999999999999993</c:v>
                </c:pt>
                <c:pt idx="1">
                  <c:v>13.7</c:v>
                </c:pt>
                <c:pt idx="2">
                  <c:v>8.9</c:v>
                </c:pt>
                <c:pt idx="3">
                  <c:v>9.1999999999999993</c:v>
                </c:pt>
                <c:pt idx="4">
                  <c:v>5.6</c:v>
                </c:pt>
                <c:pt idx="5">
                  <c:v>13.1</c:v>
                </c:pt>
                <c:pt idx="6">
                  <c:v>8.3000000000000007</c:v>
                </c:pt>
                <c:pt idx="7">
                  <c:v>8.6</c:v>
                </c:pt>
                <c:pt idx="8">
                  <c:v>12.2</c:v>
                </c:pt>
                <c:pt idx="9">
                  <c:v>11.3</c:v>
                </c:pt>
                <c:pt idx="10">
                  <c:v>6.9</c:v>
                </c:pt>
                <c:pt idx="11">
                  <c:v>9</c:v>
                </c:pt>
                <c:pt idx="12">
                  <c:v>3</c:v>
                </c:pt>
                <c:pt idx="13">
                  <c:v>9.9</c:v>
                </c:pt>
                <c:pt idx="14">
                  <c:v>8.4</c:v>
                </c:pt>
                <c:pt idx="15">
                  <c:v>5.8</c:v>
                </c:pt>
                <c:pt idx="16">
                  <c:v>11.3</c:v>
                </c:pt>
                <c:pt idx="17">
                  <c:v>5.3</c:v>
                </c:pt>
              </c:numCache>
            </c:numRef>
          </c:yVal>
          <c:smooth val="0"/>
        </c:ser>
        <c:ser>
          <c:idx val="0"/>
          <c:order val="0"/>
          <c:spPr>
            <a:ln w="28575">
              <a:noFill/>
            </a:ln>
          </c:spPr>
          <c:marker>
            <c:symbol val="x"/>
            <c:size val="7"/>
            <c:spPr>
              <a:noFill/>
              <a:ln>
                <a:solidFill>
                  <a:schemeClr val="tx1"/>
                </a:solidFill>
              </a:ln>
            </c:spPr>
          </c:marker>
          <c:trendline>
            <c:trendlineType val="linear"/>
            <c:dispRSqr val="0"/>
            <c:dispEq val="0"/>
          </c:trendline>
          <c:xVal>
            <c:numRef>
              <c:f>Female!$B$21:$B$52</c:f>
              <c:numCache>
                <c:formatCode>General</c:formatCode>
                <c:ptCount val="32"/>
                <c:pt idx="0">
                  <c:v>42</c:v>
                </c:pt>
                <c:pt idx="1">
                  <c:v>72</c:v>
                </c:pt>
                <c:pt idx="2">
                  <c:v>54</c:v>
                </c:pt>
                <c:pt idx="3">
                  <c:v>72</c:v>
                </c:pt>
                <c:pt idx="4">
                  <c:v>67</c:v>
                </c:pt>
                <c:pt idx="5">
                  <c:v>55</c:v>
                </c:pt>
                <c:pt idx="6">
                  <c:v>74</c:v>
                </c:pt>
                <c:pt idx="7">
                  <c:v>16</c:v>
                </c:pt>
                <c:pt idx="8">
                  <c:v>76</c:v>
                </c:pt>
                <c:pt idx="9">
                  <c:v>62</c:v>
                </c:pt>
                <c:pt idx="10">
                  <c:v>43</c:v>
                </c:pt>
                <c:pt idx="11">
                  <c:v>74</c:v>
                </c:pt>
                <c:pt idx="12">
                  <c:v>95</c:v>
                </c:pt>
                <c:pt idx="13">
                  <c:v>66</c:v>
                </c:pt>
                <c:pt idx="14">
                  <c:v>60</c:v>
                </c:pt>
                <c:pt idx="15">
                  <c:v>79</c:v>
                </c:pt>
                <c:pt idx="16">
                  <c:v>71</c:v>
                </c:pt>
                <c:pt idx="17">
                  <c:v>64</c:v>
                </c:pt>
                <c:pt idx="18">
                  <c:v>54</c:v>
                </c:pt>
                <c:pt idx="19">
                  <c:v>79</c:v>
                </c:pt>
                <c:pt idx="20">
                  <c:v>68</c:v>
                </c:pt>
                <c:pt idx="21">
                  <c:v>49</c:v>
                </c:pt>
                <c:pt idx="22">
                  <c:v>55</c:v>
                </c:pt>
                <c:pt idx="23">
                  <c:v>72</c:v>
                </c:pt>
                <c:pt idx="24">
                  <c:v>41</c:v>
                </c:pt>
                <c:pt idx="25">
                  <c:v>28</c:v>
                </c:pt>
                <c:pt idx="26">
                  <c:v>54</c:v>
                </c:pt>
                <c:pt idx="27">
                  <c:v>65</c:v>
                </c:pt>
                <c:pt idx="28">
                  <c:v>50</c:v>
                </c:pt>
                <c:pt idx="29">
                  <c:v>85</c:v>
                </c:pt>
                <c:pt idx="30">
                  <c:v>54</c:v>
                </c:pt>
                <c:pt idx="31">
                  <c:v>79</c:v>
                </c:pt>
              </c:numCache>
            </c:numRef>
          </c:xVal>
          <c:yVal>
            <c:numRef>
              <c:f>Female!$J$21:$J$52</c:f>
              <c:numCache>
                <c:formatCode>0.0_ ;[Red]\-0.0\ </c:formatCode>
                <c:ptCount val="32"/>
                <c:pt idx="0">
                  <c:v>7.7</c:v>
                </c:pt>
                <c:pt idx="1">
                  <c:v>10.1</c:v>
                </c:pt>
                <c:pt idx="2">
                  <c:v>11.1</c:v>
                </c:pt>
                <c:pt idx="3">
                  <c:v>7.4</c:v>
                </c:pt>
                <c:pt idx="4">
                  <c:v>7.5</c:v>
                </c:pt>
                <c:pt idx="5">
                  <c:v>6.3</c:v>
                </c:pt>
                <c:pt idx="6">
                  <c:v>7.5</c:v>
                </c:pt>
                <c:pt idx="7">
                  <c:v>13.5</c:v>
                </c:pt>
                <c:pt idx="8">
                  <c:v>4.5999999999999996</c:v>
                </c:pt>
                <c:pt idx="9">
                  <c:v>10.8</c:v>
                </c:pt>
                <c:pt idx="10">
                  <c:v>8.8000000000000007</c:v>
                </c:pt>
                <c:pt idx="11">
                  <c:v>6.3</c:v>
                </c:pt>
                <c:pt idx="12">
                  <c:v>5.0999999999999996</c:v>
                </c:pt>
                <c:pt idx="13">
                  <c:v>6.9</c:v>
                </c:pt>
                <c:pt idx="14">
                  <c:v>9.6</c:v>
                </c:pt>
                <c:pt idx="15">
                  <c:v>8.5</c:v>
                </c:pt>
                <c:pt idx="16">
                  <c:v>6.8</c:v>
                </c:pt>
                <c:pt idx="17">
                  <c:v>12.2</c:v>
                </c:pt>
                <c:pt idx="18">
                  <c:v>4.4000000000000004</c:v>
                </c:pt>
                <c:pt idx="19" formatCode="0.0_ ">
                  <c:v>4.9000000000000004</c:v>
                </c:pt>
                <c:pt idx="20" formatCode="0.0_ ">
                  <c:v>8.5</c:v>
                </c:pt>
                <c:pt idx="21" formatCode="0.0_ ">
                  <c:v>10</c:v>
                </c:pt>
                <c:pt idx="22" formatCode="0.0_ ">
                  <c:v>10.6</c:v>
                </c:pt>
                <c:pt idx="23" formatCode="0.0_ ">
                  <c:v>4.5999999999999996</c:v>
                </c:pt>
                <c:pt idx="24" formatCode="General">
                  <c:v>16.2</c:v>
                </c:pt>
                <c:pt idx="25" formatCode="General">
                  <c:v>15.7</c:v>
                </c:pt>
                <c:pt idx="26" formatCode="General">
                  <c:v>11.4</c:v>
                </c:pt>
                <c:pt idx="27" formatCode="General">
                  <c:v>11.8</c:v>
                </c:pt>
                <c:pt idx="28" formatCode="General">
                  <c:v>12</c:v>
                </c:pt>
                <c:pt idx="29" formatCode="General">
                  <c:v>12.2</c:v>
                </c:pt>
                <c:pt idx="30" formatCode="General">
                  <c:v>12.7</c:v>
                </c:pt>
                <c:pt idx="31" formatCode="General">
                  <c:v>4.5999999999999996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3148928"/>
        <c:axId val="103043072"/>
      </c:scatterChart>
      <c:valAx>
        <c:axId val="1031489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03043072"/>
        <c:crosses val="autoZero"/>
        <c:crossBetween val="midCat"/>
      </c:valAx>
      <c:valAx>
        <c:axId val="103043072"/>
        <c:scaling>
          <c:orientation val="minMax"/>
        </c:scaling>
        <c:delete val="0"/>
        <c:axPos val="l"/>
        <c:majorGridlines/>
        <c:numFmt formatCode="0.0_ ;[Red]\-0.0\ " sourceLinked="1"/>
        <c:majorTickMark val="out"/>
        <c:minorTickMark val="none"/>
        <c:tickLblPos val="nextTo"/>
        <c:crossAx val="103148928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6042755880926599"/>
          <c:y val="6.4536612067876531E-2"/>
          <c:w val="0.72395603674540687"/>
          <c:h val="0.76415624517523539"/>
        </c:manualLayout>
      </c:layout>
      <c:scatterChart>
        <c:scatterStyle val="lineMarker"/>
        <c:varyColors val="0"/>
        <c:ser>
          <c:idx val="2"/>
          <c:order val="2"/>
          <c:spPr>
            <a:ln w="28575">
              <a:noFill/>
            </a:ln>
          </c:spPr>
          <c:xVal>
            <c:numRef>
              <c:f>Female!$B$3:$B$20</c:f>
              <c:numCache>
                <c:formatCode>General</c:formatCode>
                <c:ptCount val="18"/>
                <c:pt idx="0">
                  <c:v>79</c:v>
                </c:pt>
                <c:pt idx="1">
                  <c:v>37</c:v>
                </c:pt>
                <c:pt idx="2">
                  <c:v>77</c:v>
                </c:pt>
                <c:pt idx="3">
                  <c:v>45</c:v>
                </c:pt>
                <c:pt idx="4">
                  <c:v>83</c:v>
                </c:pt>
                <c:pt idx="5">
                  <c:v>42</c:v>
                </c:pt>
                <c:pt idx="6">
                  <c:v>75</c:v>
                </c:pt>
                <c:pt idx="7">
                  <c:v>68</c:v>
                </c:pt>
                <c:pt idx="8">
                  <c:v>75</c:v>
                </c:pt>
                <c:pt idx="9">
                  <c:v>43</c:v>
                </c:pt>
                <c:pt idx="10">
                  <c:v>66</c:v>
                </c:pt>
                <c:pt idx="11">
                  <c:v>74</c:v>
                </c:pt>
                <c:pt idx="12">
                  <c:v>56</c:v>
                </c:pt>
                <c:pt idx="13">
                  <c:v>74</c:v>
                </c:pt>
                <c:pt idx="14">
                  <c:v>75</c:v>
                </c:pt>
                <c:pt idx="15">
                  <c:v>78</c:v>
                </c:pt>
                <c:pt idx="16">
                  <c:v>73</c:v>
                </c:pt>
                <c:pt idx="17">
                  <c:v>81</c:v>
                </c:pt>
              </c:numCache>
            </c:numRef>
          </c:xVal>
          <c:yVal>
            <c:numRef>
              <c:f>Female!$K$3:$K$20</c:f>
              <c:numCache>
                <c:formatCode>0.0_ ;[Red]\-0.0\ </c:formatCode>
                <c:ptCount val="18"/>
                <c:pt idx="0">
                  <c:v>58.7</c:v>
                </c:pt>
                <c:pt idx="1">
                  <c:v>57.6</c:v>
                </c:pt>
                <c:pt idx="2">
                  <c:v>71.900000000000006</c:v>
                </c:pt>
                <c:pt idx="3">
                  <c:v>58.3</c:v>
                </c:pt>
                <c:pt idx="4">
                  <c:v>60.6</c:v>
                </c:pt>
                <c:pt idx="5">
                  <c:v>42.8</c:v>
                </c:pt>
                <c:pt idx="6">
                  <c:v>53.3</c:v>
                </c:pt>
                <c:pt idx="7">
                  <c:v>52.9</c:v>
                </c:pt>
                <c:pt idx="8">
                  <c:v>63.8</c:v>
                </c:pt>
                <c:pt idx="9">
                  <c:v>57.8</c:v>
                </c:pt>
                <c:pt idx="10">
                  <c:v>76.5</c:v>
                </c:pt>
                <c:pt idx="11">
                  <c:v>62.7</c:v>
                </c:pt>
                <c:pt idx="12">
                  <c:v>52.6</c:v>
                </c:pt>
                <c:pt idx="13">
                  <c:v>73.5</c:v>
                </c:pt>
                <c:pt idx="14">
                  <c:v>57.9</c:v>
                </c:pt>
                <c:pt idx="15">
                  <c:v>61.7</c:v>
                </c:pt>
                <c:pt idx="16">
                  <c:v>58</c:v>
                </c:pt>
                <c:pt idx="17">
                  <c:v>73.8</c:v>
                </c:pt>
              </c:numCache>
            </c:numRef>
          </c:yVal>
          <c:smooth val="0"/>
        </c:ser>
        <c:ser>
          <c:idx val="3"/>
          <c:order val="3"/>
          <c:spPr>
            <a:ln w="28575">
              <a:noFill/>
            </a:ln>
          </c:spPr>
          <c:xVal>
            <c:numRef>
              <c:f>Female!$B$21:$B$52</c:f>
              <c:numCache>
                <c:formatCode>General</c:formatCode>
                <c:ptCount val="32"/>
                <c:pt idx="0">
                  <c:v>42</c:v>
                </c:pt>
                <c:pt idx="1">
                  <c:v>72</c:v>
                </c:pt>
                <c:pt idx="2">
                  <c:v>54</c:v>
                </c:pt>
                <c:pt idx="3">
                  <c:v>72</c:v>
                </c:pt>
                <c:pt idx="4">
                  <c:v>67</c:v>
                </c:pt>
                <c:pt idx="5">
                  <c:v>55</c:v>
                </c:pt>
                <c:pt idx="6">
                  <c:v>74</c:v>
                </c:pt>
                <c:pt idx="7">
                  <c:v>16</c:v>
                </c:pt>
                <c:pt idx="8">
                  <c:v>76</c:v>
                </c:pt>
                <c:pt idx="9">
                  <c:v>62</c:v>
                </c:pt>
                <c:pt idx="10">
                  <c:v>43</c:v>
                </c:pt>
                <c:pt idx="11">
                  <c:v>74</c:v>
                </c:pt>
                <c:pt idx="12">
                  <c:v>95</c:v>
                </c:pt>
                <c:pt idx="13">
                  <c:v>66</c:v>
                </c:pt>
                <c:pt idx="14">
                  <c:v>60</c:v>
                </c:pt>
                <c:pt idx="15">
                  <c:v>79</c:v>
                </c:pt>
                <c:pt idx="16">
                  <c:v>71</c:v>
                </c:pt>
                <c:pt idx="17">
                  <c:v>64</c:v>
                </c:pt>
                <c:pt idx="18">
                  <c:v>54</c:v>
                </c:pt>
                <c:pt idx="19">
                  <c:v>79</c:v>
                </c:pt>
                <c:pt idx="20">
                  <c:v>68</c:v>
                </c:pt>
                <c:pt idx="21">
                  <c:v>49</c:v>
                </c:pt>
                <c:pt idx="22">
                  <c:v>55</c:v>
                </c:pt>
                <c:pt idx="23">
                  <c:v>72</c:v>
                </c:pt>
                <c:pt idx="24">
                  <c:v>41</c:v>
                </c:pt>
                <c:pt idx="25">
                  <c:v>28</c:v>
                </c:pt>
                <c:pt idx="26">
                  <c:v>54</c:v>
                </c:pt>
                <c:pt idx="27">
                  <c:v>65</c:v>
                </c:pt>
                <c:pt idx="28">
                  <c:v>50</c:v>
                </c:pt>
                <c:pt idx="29">
                  <c:v>85</c:v>
                </c:pt>
                <c:pt idx="30">
                  <c:v>54</c:v>
                </c:pt>
                <c:pt idx="31">
                  <c:v>79</c:v>
                </c:pt>
              </c:numCache>
            </c:numRef>
          </c:xVal>
          <c:yVal>
            <c:numRef>
              <c:f>Female!$K$21:$K$52</c:f>
              <c:numCache>
                <c:formatCode>0.0_ ;[Red]\-0.0\ </c:formatCode>
                <c:ptCount val="32"/>
                <c:pt idx="0">
                  <c:v>60.4</c:v>
                </c:pt>
                <c:pt idx="1">
                  <c:v>59.7</c:v>
                </c:pt>
                <c:pt idx="2">
                  <c:v>58</c:v>
                </c:pt>
                <c:pt idx="3">
                  <c:v>57.9</c:v>
                </c:pt>
                <c:pt idx="4">
                  <c:v>57.3</c:v>
                </c:pt>
                <c:pt idx="5">
                  <c:v>66</c:v>
                </c:pt>
                <c:pt idx="6">
                  <c:v>67.900000000000006</c:v>
                </c:pt>
                <c:pt idx="7">
                  <c:v>49.3</c:v>
                </c:pt>
                <c:pt idx="8">
                  <c:v>73</c:v>
                </c:pt>
                <c:pt idx="9">
                  <c:v>72.5</c:v>
                </c:pt>
                <c:pt idx="10">
                  <c:v>52.7</c:v>
                </c:pt>
                <c:pt idx="11">
                  <c:v>64.2</c:v>
                </c:pt>
                <c:pt idx="12">
                  <c:v>46.2</c:v>
                </c:pt>
                <c:pt idx="13">
                  <c:v>63</c:v>
                </c:pt>
                <c:pt idx="14">
                  <c:v>60.5</c:v>
                </c:pt>
                <c:pt idx="15">
                  <c:v>60.9</c:v>
                </c:pt>
                <c:pt idx="16">
                  <c:v>59.8</c:v>
                </c:pt>
                <c:pt idx="17">
                  <c:v>57.9</c:v>
                </c:pt>
                <c:pt idx="18">
                  <c:v>74.8</c:v>
                </c:pt>
                <c:pt idx="19" formatCode="0.0_ ">
                  <c:v>44.7</c:v>
                </c:pt>
                <c:pt idx="20" formatCode="0.0_ ">
                  <c:v>61.6</c:v>
                </c:pt>
                <c:pt idx="21" formatCode="0.0_ ">
                  <c:v>62.3</c:v>
                </c:pt>
                <c:pt idx="22" formatCode="0.0_ ">
                  <c:v>54</c:v>
                </c:pt>
                <c:pt idx="23" formatCode="0.0_ ">
                  <c:v>38.1</c:v>
                </c:pt>
                <c:pt idx="24" formatCode="General">
                  <c:v>64.2</c:v>
                </c:pt>
                <c:pt idx="25" formatCode="General">
                  <c:v>48.5</c:v>
                </c:pt>
                <c:pt idx="26" formatCode="General">
                  <c:v>61</c:v>
                </c:pt>
                <c:pt idx="27" formatCode="General">
                  <c:v>59.8</c:v>
                </c:pt>
                <c:pt idx="28" formatCode="General">
                  <c:v>93.8</c:v>
                </c:pt>
                <c:pt idx="29" formatCode="General">
                  <c:v>60.3</c:v>
                </c:pt>
                <c:pt idx="30" formatCode="General">
                  <c:v>65.3</c:v>
                </c:pt>
                <c:pt idx="31" formatCode="General">
                  <c:v>48.3</c:v>
                </c:pt>
              </c:numCache>
            </c:numRef>
          </c:yVal>
          <c:smooth val="0"/>
        </c:ser>
        <c:ser>
          <c:idx val="1"/>
          <c:order val="1"/>
          <c:spPr>
            <a:ln w="28575">
              <a:noFill/>
            </a:ln>
          </c:spPr>
          <c:marker>
            <c:symbol val="diamond"/>
            <c:size val="10"/>
            <c:spPr>
              <a:solidFill>
                <a:schemeClr val="tx1">
                  <a:lumMod val="95000"/>
                  <a:lumOff val="5000"/>
                </a:schemeClr>
              </a:solidFill>
              <a:ln>
                <a:noFill/>
              </a:ln>
            </c:spPr>
          </c:marker>
          <c:trendline>
            <c:trendlineType val="linear"/>
            <c:dispRSqr val="0"/>
            <c:dispEq val="0"/>
          </c:trendline>
          <c:xVal>
            <c:numRef>
              <c:f>Female!$B$3:$B$20</c:f>
              <c:numCache>
                <c:formatCode>General</c:formatCode>
                <c:ptCount val="18"/>
                <c:pt idx="0">
                  <c:v>79</c:v>
                </c:pt>
                <c:pt idx="1">
                  <c:v>37</c:v>
                </c:pt>
                <c:pt idx="2">
                  <c:v>77</c:v>
                </c:pt>
                <c:pt idx="3">
                  <c:v>45</c:v>
                </c:pt>
                <c:pt idx="4">
                  <c:v>83</c:v>
                </c:pt>
                <c:pt idx="5">
                  <c:v>42</c:v>
                </c:pt>
                <c:pt idx="6">
                  <c:v>75</c:v>
                </c:pt>
                <c:pt idx="7">
                  <c:v>68</c:v>
                </c:pt>
                <c:pt idx="8">
                  <c:v>75</c:v>
                </c:pt>
                <c:pt idx="9">
                  <c:v>43</c:v>
                </c:pt>
                <c:pt idx="10">
                  <c:v>66</c:v>
                </c:pt>
                <c:pt idx="11">
                  <c:v>74</c:v>
                </c:pt>
                <c:pt idx="12">
                  <c:v>56</c:v>
                </c:pt>
                <c:pt idx="13">
                  <c:v>74</c:v>
                </c:pt>
                <c:pt idx="14">
                  <c:v>75</c:v>
                </c:pt>
                <c:pt idx="15">
                  <c:v>78</c:v>
                </c:pt>
                <c:pt idx="16">
                  <c:v>73</c:v>
                </c:pt>
                <c:pt idx="17">
                  <c:v>81</c:v>
                </c:pt>
              </c:numCache>
            </c:numRef>
          </c:xVal>
          <c:yVal>
            <c:numRef>
              <c:f>Female!$K$3:$K$20</c:f>
              <c:numCache>
                <c:formatCode>0.0_ ;[Red]\-0.0\ </c:formatCode>
                <c:ptCount val="18"/>
                <c:pt idx="0">
                  <c:v>58.7</c:v>
                </c:pt>
                <c:pt idx="1">
                  <c:v>57.6</c:v>
                </c:pt>
                <c:pt idx="2">
                  <c:v>71.900000000000006</c:v>
                </c:pt>
                <c:pt idx="3">
                  <c:v>58.3</c:v>
                </c:pt>
                <c:pt idx="4">
                  <c:v>60.6</c:v>
                </c:pt>
                <c:pt idx="5">
                  <c:v>42.8</c:v>
                </c:pt>
                <c:pt idx="6">
                  <c:v>53.3</c:v>
                </c:pt>
                <c:pt idx="7">
                  <c:v>52.9</c:v>
                </c:pt>
                <c:pt idx="8">
                  <c:v>63.8</c:v>
                </c:pt>
                <c:pt idx="9">
                  <c:v>57.8</c:v>
                </c:pt>
                <c:pt idx="10">
                  <c:v>76.5</c:v>
                </c:pt>
                <c:pt idx="11">
                  <c:v>62.7</c:v>
                </c:pt>
                <c:pt idx="12">
                  <c:v>52.6</c:v>
                </c:pt>
                <c:pt idx="13">
                  <c:v>73.5</c:v>
                </c:pt>
                <c:pt idx="14">
                  <c:v>57.9</c:v>
                </c:pt>
                <c:pt idx="15">
                  <c:v>61.7</c:v>
                </c:pt>
                <c:pt idx="16">
                  <c:v>58</c:v>
                </c:pt>
                <c:pt idx="17">
                  <c:v>73.8</c:v>
                </c:pt>
              </c:numCache>
            </c:numRef>
          </c:yVal>
          <c:smooth val="0"/>
        </c:ser>
        <c:ser>
          <c:idx val="0"/>
          <c:order val="0"/>
          <c:spPr>
            <a:ln w="28575">
              <a:noFill/>
            </a:ln>
          </c:spPr>
          <c:marker>
            <c:symbol val="x"/>
            <c:size val="7"/>
            <c:spPr>
              <a:noFill/>
              <a:ln>
                <a:solidFill>
                  <a:schemeClr val="tx1"/>
                </a:solidFill>
              </a:ln>
            </c:spPr>
          </c:marker>
          <c:trendline>
            <c:trendlineType val="linear"/>
            <c:dispRSqr val="0"/>
            <c:dispEq val="0"/>
          </c:trendline>
          <c:xVal>
            <c:numRef>
              <c:f>Female!$B$21:$B$52</c:f>
              <c:numCache>
                <c:formatCode>General</c:formatCode>
                <c:ptCount val="32"/>
                <c:pt idx="0">
                  <c:v>42</c:v>
                </c:pt>
                <c:pt idx="1">
                  <c:v>72</c:v>
                </c:pt>
                <c:pt idx="2">
                  <c:v>54</c:v>
                </c:pt>
                <c:pt idx="3">
                  <c:v>72</c:v>
                </c:pt>
                <c:pt idx="4">
                  <c:v>67</c:v>
                </c:pt>
                <c:pt idx="5">
                  <c:v>55</c:v>
                </c:pt>
                <c:pt idx="6">
                  <c:v>74</c:v>
                </c:pt>
                <c:pt idx="7">
                  <c:v>16</c:v>
                </c:pt>
                <c:pt idx="8">
                  <c:v>76</c:v>
                </c:pt>
                <c:pt idx="9">
                  <c:v>62</c:v>
                </c:pt>
                <c:pt idx="10">
                  <c:v>43</c:v>
                </c:pt>
                <c:pt idx="11">
                  <c:v>74</c:v>
                </c:pt>
                <c:pt idx="12">
                  <c:v>95</c:v>
                </c:pt>
                <c:pt idx="13">
                  <c:v>66</c:v>
                </c:pt>
                <c:pt idx="14">
                  <c:v>60</c:v>
                </c:pt>
                <c:pt idx="15">
                  <c:v>79</c:v>
                </c:pt>
                <c:pt idx="16">
                  <c:v>71</c:v>
                </c:pt>
                <c:pt idx="17">
                  <c:v>64</c:v>
                </c:pt>
                <c:pt idx="18">
                  <c:v>54</c:v>
                </c:pt>
                <c:pt idx="19">
                  <c:v>79</c:v>
                </c:pt>
                <c:pt idx="20">
                  <c:v>68</c:v>
                </c:pt>
                <c:pt idx="21">
                  <c:v>49</c:v>
                </c:pt>
                <c:pt idx="22">
                  <c:v>55</c:v>
                </c:pt>
                <c:pt idx="23">
                  <c:v>72</c:v>
                </c:pt>
                <c:pt idx="24">
                  <c:v>41</c:v>
                </c:pt>
                <c:pt idx="25">
                  <c:v>28</c:v>
                </c:pt>
                <c:pt idx="26">
                  <c:v>54</c:v>
                </c:pt>
                <c:pt idx="27">
                  <c:v>65</c:v>
                </c:pt>
                <c:pt idx="28">
                  <c:v>50</c:v>
                </c:pt>
                <c:pt idx="29">
                  <c:v>85</c:v>
                </c:pt>
                <c:pt idx="30">
                  <c:v>54</c:v>
                </c:pt>
                <c:pt idx="31">
                  <c:v>79</c:v>
                </c:pt>
              </c:numCache>
            </c:numRef>
          </c:xVal>
          <c:yVal>
            <c:numRef>
              <c:f>Female!$K$21:$K$52</c:f>
              <c:numCache>
                <c:formatCode>0.0_ ;[Red]\-0.0\ </c:formatCode>
                <c:ptCount val="32"/>
                <c:pt idx="0">
                  <c:v>60.4</c:v>
                </c:pt>
                <c:pt idx="1">
                  <c:v>59.7</c:v>
                </c:pt>
                <c:pt idx="2">
                  <c:v>58</c:v>
                </c:pt>
                <c:pt idx="3">
                  <c:v>57.9</c:v>
                </c:pt>
                <c:pt idx="4">
                  <c:v>57.3</c:v>
                </c:pt>
                <c:pt idx="5">
                  <c:v>66</c:v>
                </c:pt>
                <c:pt idx="6">
                  <c:v>67.900000000000006</c:v>
                </c:pt>
                <c:pt idx="7">
                  <c:v>49.3</c:v>
                </c:pt>
                <c:pt idx="8">
                  <c:v>73</c:v>
                </c:pt>
                <c:pt idx="9">
                  <c:v>72.5</c:v>
                </c:pt>
                <c:pt idx="10">
                  <c:v>52.7</c:v>
                </c:pt>
                <c:pt idx="11">
                  <c:v>64.2</c:v>
                </c:pt>
                <c:pt idx="12">
                  <c:v>46.2</c:v>
                </c:pt>
                <c:pt idx="13">
                  <c:v>63</c:v>
                </c:pt>
                <c:pt idx="14">
                  <c:v>60.5</c:v>
                </c:pt>
                <c:pt idx="15">
                  <c:v>60.9</c:v>
                </c:pt>
                <c:pt idx="16">
                  <c:v>59.8</c:v>
                </c:pt>
                <c:pt idx="17">
                  <c:v>57.9</c:v>
                </c:pt>
                <c:pt idx="18">
                  <c:v>74.8</c:v>
                </c:pt>
                <c:pt idx="19" formatCode="0.0_ ">
                  <c:v>44.7</c:v>
                </c:pt>
                <c:pt idx="20" formatCode="0.0_ ">
                  <c:v>61.6</c:v>
                </c:pt>
                <c:pt idx="21" formatCode="0.0_ ">
                  <c:v>62.3</c:v>
                </c:pt>
                <c:pt idx="22" formatCode="0.0_ ">
                  <c:v>54</c:v>
                </c:pt>
                <c:pt idx="23" formatCode="0.0_ ">
                  <c:v>38.1</c:v>
                </c:pt>
                <c:pt idx="24" formatCode="General">
                  <c:v>64.2</c:v>
                </c:pt>
                <c:pt idx="25" formatCode="General">
                  <c:v>48.5</c:v>
                </c:pt>
                <c:pt idx="26" formatCode="General">
                  <c:v>61</c:v>
                </c:pt>
                <c:pt idx="27" formatCode="General">
                  <c:v>59.8</c:v>
                </c:pt>
                <c:pt idx="28" formatCode="General">
                  <c:v>93.8</c:v>
                </c:pt>
                <c:pt idx="29" formatCode="General">
                  <c:v>60.3</c:v>
                </c:pt>
                <c:pt idx="30" formatCode="General">
                  <c:v>65.3</c:v>
                </c:pt>
                <c:pt idx="31" formatCode="General">
                  <c:v>48.3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3158528"/>
        <c:axId val="103160064"/>
      </c:scatterChart>
      <c:valAx>
        <c:axId val="1031585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03160064"/>
        <c:crosses val="autoZero"/>
        <c:crossBetween val="midCat"/>
      </c:valAx>
      <c:valAx>
        <c:axId val="103160064"/>
        <c:scaling>
          <c:orientation val="minMax"/>
          <c:max val="120"/>
        </c:scaling>
        <c:delete val="0"/>
        <c:axPos val="l"/>
        <c:majorGridlines/>
        <c:numFmt formatCode="0.0_ ;[Red]\-0.0\ " sourceLinked="1"/>
        <c:majorTickMark val="out"/>
        <c:minorTickMark val="none"/>
        <c:tickLblPos val="nextTo"/>
        <c:crossAx val="103158528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6042755880926599"/>
          <c:y val="6.4536612067876531E-2"/>
          <c:w val="0.72395603674540687"/>
          <c:h val="0.76415624517523539"/>
        </c:manualLayout>
      </c:layout>
      <c:scatterChart>
        <c:scatterStyle val="lineMarker"/>
        <c:varyColors val="0"/>
        <c:ser>
          <c:idx val="1"/>
          <c:order val="1"/>
          <c:spPr>
            <a:ln w="28575">
              <a:noFill/>
            </a:ln>
          </c:spPr>
          <c:marker>
            <c:symbol val="diamond"/>
            <c:size val="10"/>
            <c:spPr>
              <a:solidFill>
                <a:schemeClr val="tx1">
                  <a:lumMod val="95000"/>
                  <a:lumOff val="5000"/>
                </a:schemeClr>
              </a:solidFill>
              <a:ln>
                <a:noFill/>
              </a:ln>
            </c:spPr>
          </c:marker>
          <c:trendline>
            <c:trendlineType val="linear"/>
            <c:dispRSqr val="0"/>
            <c:dispEq val="0"/>
          </c:trendline>
          <c:xVal>
            <c:numRef>
              <c:f>Female!$B$3:$B$20</c:f>
              <c:numCache>
                <c:formatCode>General</c:formatCode>
                <c:ptCount val="18"/>
                <c:pt idx="0">
                  <c:v>79</c:v>
                </c:pt>
                <c:pt idx="1">
                  <c:v>37</c:v>
                </c:pt>
                <c:pt idx="2">
                  <c:v>77</c:v>
                </c:pt>
                <c:pt idx="3">
                  <c:v>45</c:v>
                </c:pt>
                <c:pt idx="4">
                  <c:v>83</c:v>
                </c:pt>
                <c:pt idx="5">
                  <c:v>42</c:v>
                </c:pt>
                <c:pt idx="6">
                  <c:v>75</c:v>
                </c:pt>
                <c:pt idx="7">
                  <c:v>68</c:v>
                </c:pt>
                <c:pt idx="8">
                  <c:v>75</c:v>
                </c:pt>
                <c:pt idx="9">
                  <c:v>43</c:v>
                </c:pt>
                <c:pt idx="10">
                  <c:v>66</c:v>
                </c:pt>
                <c:pt idx="11">
                  <c:v>74</c:v>
                </c:pt>
                <c:pt idx="12">
                  <c:v>56</c:v>
                </c:pt>
                <c:pt idx="13">
                  <c:v>74</c:v>
                </c:pt>
                <c:pt idx="14">
                  <c:v>75</c:v>
                </c:pt>
                <c:pt idx="15">
                  <c:v>78</c:v>
                </c:pt>
                <c:pt idx="16">
                  <c:v>73</c:v>
                </c:pt>
                <c:pt idx="17">
                  <c:v>81</c:v>
                </c:pt>
              </c:numCache>
            </c:numRef>
          </c:xVal>
          <c:yVal>
            <c:numRef>
              <c:f>Female!$L$3:$L$20</c:f>
              <c:numCache>
                <c:formatCode>0.0_ ;[Red]\-0.0\ </c:formatCode>
                <c:ptCount val="18"/>
                <c:pt idx="0">
                  <c:v>7.4</c:v>
                </c:pt>
                <c:pt idx="1">
                  <c:v>1</c:v>
                </c:pt>
                <c:pt idx="2">
                  <c:v>1</c:v>
                </c:pt>
                <c:pt idx="3">
                  <c:v>5.6</c:v>
                </c:pt>
                <c:pt idx="4">
                  <c:v>9.8000000000000007</c:v>
                </c:pt>
                <c:pt idx="5">
                  <c:v>3.6</c:v>
                </c:pt>
                <c:pt idx="6">
                  <c:v>3.3</c:v>
                </c:pt>
                <c:pt idx="7">
                  <c:v>18.8</c:v>
                </c:pt>
                <c:pt idx="8">
                  <c:v>1</c:v>
                </c:pt>
                <c:pt idx="9">
                  <c:v>1</c:v>
                </c:pt>
                <c:pt idx="10">
                  <c:v>8.1</c:v>
                </c:pt>
                <c:pt idx="11">
                  <c:v>13.7</c:v>
                </c:pt>
                <c:pt idx="12">
                  <c:v>8.1</c:v>
                </c:pt>
                <c:pt idx="13">
                  <c:v>10.199999999999999</c:v>
                </c:pt>
                <c:pt idx="14">
                  <c:v>5.3</c:v>
                </c:pt>
                <c:pt idx="15">
                  <c:v>3.2</c:v>
                </c:pt>
                <c:pt idx="16">
                  <c:v>11.6</c:v>
                </c:pt>
                <c:pt idx="17">
                  <c:v>11.1</c:v>
                </c:pt>
              </c:numCache>
            </c:numRef>
          </c:yVal>
          <c:smooth val="0"/>
        </c:ser>
        <c:ser>
          <c:idx val="0"/>
          <c:order val="0"/>
          <c:spPr>
            <a:ln w="28575">
              <a:noFill/>
            </a:ln>
          </c:spPr>
          <c:marker>
            <c:symbol val="x"/>
            <c:size val="7"/>
            <c:spPr>
              <a:noFill/>
              <a:ln>
                <a:solidFill>
                  <a:schemeClr val="tx1"/>
                </a:solidFill>
              </a:ln>
            </c:spPr>
          </c:marker>
          <c:trendline>
            <c:trendlineType val="linear"/>
            <c:dispRSqr val="0"/>
            <c:dispEq val="0"/>
          </c:trendline>
          <c:xVal>
            <c:numRef>
              <c:f>Female!$B$21:$B$52</c:f>
              <c:numCache>
                <c:formatCode>General</c:formatCode>
                <c:ptCount val="32"/>
                <c:pt idx="0">
                  <c:v>42</c:v>
                </c:pt>
                <c:pt idx="1">
                  <c:v>72</c:v>
                </c:pt>
                <c:pt idx="2">
                  <c:v>54</c:v>
                </c:pt>
                <c:pt idx="3">
                  <c:v>72</c:v>
                </c:pt>
                <c:pt idx="4">
                  <c:v>67</c:v>
                </c:pt>
                <c:pt idx="5">
                  <c:v>55</c:v>
                </c:pt>
                <c:pt idx="6">
                  <c:v>74</c:v>
                </c:pt>
                <c:pt idx="7">
                  <c:v>16</c:v>
                </c:pt>
                <c:pt idx="8">
                  <c:v>76</c:v>
                </c:pt>
                <c:pt idx="9">
                  <c:v>62</c:v>
                </c:pt>
                <c:pt idx="10">
                  <c:v>43</c:v>
                </c:pt>
                <c:pt idx="11">
                  <c:v>74</c:v>
                </c:pt>
                <c:pt idx="12">
                  <c:v>95</c:v>
                </c:pt>
                <c:pt idx="13">
                  <c:v>66</c:v>
                </c:pt>
                <c:pt idx="14">
                  <c:v>60</c:v>
                </c:pt>
                <c:pt idx="15">
                  <c:v>79</c:v>
                </c:pt>
                <c:pt idx="16">
                  <c:v>71</c:v>
                </c:pt>
                <c:pt idx="17">
                  <c:v>64</c:v>
                </c:pt>
                <c:pt idx="18">
                  <c:v>54</c:v>
                </c:pt>
                <c:pt idx="19">
                  <c:v>79</c:v>
                </c:pt>
                <c:pt idx="20">
                  <c:v>68</c:v>
                </c:pt>
                <c:pt idx="21">
                  <c:v>49</c:v>
                </c:pt>
                <c:pt idx="22">
                  <c:v>55</c:v>
                </c:pt>
                <c:pt idx="23">
                  <c:v>72</c:v>
                </c:pt>
                <c:pt idx="24">
                  <c:v>41</c:v>
                </c:pt>
                <c:pt idx="25">
                  <c:v>28</c:v>
                </c:pt>
                <c:pt idx="26">
                  <c:v>54</c:v>
                </c:pt>
                <c:pt idx="27">
                  <c:v>65</c:v>
                </c:pt>
                <c:pt idx="28">
                  <c:v>50</c:v>
                </c:pt>
                <c:pt idx="29">
                  <c:v>85</c:v>
                </c:pt>
                <c:pt idx="30">
                  <c:v>54</c:v>
                </c:pt>
                <c:pt idx="31">
                  <c:v>79</c:v>
                </c:pt>
              </c:numCache>
            </c:numRef>
          </c:xVal>
          <c:yVal>
            <c:numRef>
              <c:f>Female!$L$21:$L$52</c:f>
              <c:numCache>
                <c:formatCode>0.0_ ;[Red]\-0.0\ </c:formatCode>
                <c:ptCount val="32"/>
                <c:pt idx="0">
                  <c:v>7.1</c:v>
                </c:pt>
                <c:pt idx="1">
                  <c:v>10.6</c:v>
                </c:pt>
                <c:pt idx="2">
                  <c:v>4.5</c:v>
                </c:pt>
                <c:pt idx="3">
                  <c:v>4.0999999999999996</c:v>
                </c:pt>
                <c:pt idx="4">
                  <c:v>7.5</c:v>
                </c:pt>
                <c:pt idx="5">
                  <c:v>6.3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3.4</c:v>
                </c:pt>
                <c:pt idx="10">
                  <c:v>1</c:v>
                </c:pt>
                <c:pt idx="11">
                  <c:v>1</c:v>
                </c:pt>
                <c:pt idx="12">
                  <c:v>19.2</c:v>
                </c:pt>
                <c:pt idx="13">
                  <c:v>1</c:v>
                </c:pt>
                <c:pt idx="14">
                  <c:v>6.9</c:v>
                </c:pt>
                <c:pt idx="15">
                  <c:v>8.3000000000000007</c:v>
                </c:pt>
                <c:pt idx="16">
                  <c:v>9.5</c:v>
                </c:pt>
                <c:pt idx="17">
                  <c:v>21.5</c:v>
                </c:pt>
                <c:pt idx="18">
                  <c:v>17</c:v>
                </c:pt>
                <c:pt idx="19" formatCode="0.0_ ">
                  <c:v>6.3</c:v>
                </c:pt>
                <c:pt idx="20" formatCode="0.0_ ">
                  <c:v>1</c:v>
                </c:pt>
                <c:pt idx="21" formatCode="0.0_ ">
                  <c:v>7.5</c:v>
                </c:pt>
                <c:pt idx="22" formatCode="0.0_ ">
                  <c:v>14.8</c:v>
                </c:pt>
                <c:pt idx="23" formatCode="0.0_ ">
                  <c:v>10</c:v>
                </c:pt>
                <c:pt idx="24" formatCode="General">
                  <c:v>3.9</c:v>
                </c:pt>
                <c:pt idx="25" formatCode="General">
                  <c:v>3</c:v>
                </c:pt>
                <c:pt idx="26" formatCode="General">
                  <c:v>5.8</c:v>
                </c:pt>
                <c:pt idx="27" formatCode="General">
                  <c:v>3.1</c:v>
                </c:pt>
                <c:pt idx="28" formatCode="General">
                  <c:v>9.9</c:v>
                </c:pt>
                <c:pt idx="29" formatCode="General">
                  <c:v>12</c:v>
                </c:pt>
                <c:pt idx="30" formatCode="General">
                  <c:v>3.4</c:v>
                </c:pt>
                <c:pt idx="31" formatCode="General">
                  <c:v>11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3224448"/>
        <c:axId val="103225984"/>
      </c:scatterChart>
      <c:valAx>
        <c:axId val="10322444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03225984"/>
        <c:crosses val="autoZero"/>
        <c:crossBetween val="midCat"/>
      </c:valAx>
      <c:valAx>
        <c:axId val="103225984"/>
        <c:scaling>
          <c:orientation val="minMax"/>
          <c:min val="0"/>
        </c:scaling>
        <c:delete val="0"/>
        <c:axPos val="l"/>
        <c:majorGridlines/>
        <c:numFmt formatCode="0.0_ ;[Red]\-0.0\ " sourceLinked="1"/>
        <c:majorTickMark val="out"/>
        <c:minorTickMark val="none"/>
        <c:tickLblPos val="nextTo"/>
        <c:crossAx val="103224448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6042755880926599"/>
          <c:y val="6.4536612067876531E-2"/>
          <c:w val="0.72395603674540687"/>
          <c:h val="0.76415624517523539"/>
        </c:manualLayout>
      </c:layout>
      <c:scatterChart>
        <c:scatterStyle val="lineMarker"/>
        <c:varyColors val="0"/>
        <c:ser>
          <c:idx val="1"/>
          <c:order val="1"/>
          <c:spPr>
            <a:ln w="28575">
              <a:noFill/>
            </a:ln>
          </c:spPr>
          <c:marker>
            <c:symbol val="diamond"/>
            <c:size val="10"/>
            <c:spPr>
              <a:solidFill>
                <a:schemeClr val="tx1">
                  <a:lumMod val="95000"/>
                  <a:lumOff val="5000"/>
                </a:schemeClr>
              </a:solidFill>
              <a:ln>
                <a:noFill/>
              </a:ln>
            </c:spPr>
          </c:marker>
          <c:trendline>
            <c:trendlineType val="linear"/>
            <c:dispRSqr val="0"/>
            <c:dispEq val="0"/>
          </c:trendline>
          <c:xVal>
            <c:numRef>
              <c:f>Male!$B$3:$B$23</c:f>
              <c:numCache>
                <c:formatCode>General</c:formatCode>
                <c:ptCount val="21"/>
                <c:pt idx="0">
                  <c:v>74</c:v>
                </c:pt>
                <c:pt idx="1">
                  <c:v>68</c:v>
                </c:pt>
                <c:pt idx="2">
                  <c:v>79</c:v>
                </c:pt>
                <c:pt idx="3">
                  <c:v>61</c:v>
                </c:pt>
                <c:pt idx="4">
                  <c:v>57</c:v>
                </c:pt>
                <c:pt idx="5">
                  <c:v>40</c:v>
                </c:pt>
                <c:pt idx="6">
                  <c:v>66</c:v>
                </c:pt>
                <c:pt idx="7">
                  <c:v>47</c:v>
                </c:pt>
                <c:pt idx="8">
                  <c:v>69</c:v>
                </c:pt>
                <c:pt idx="9">
                  <c:v>61</c:v>
                </c:pt>
                <c:pt idx="10">
                  <c:v>79</c:v>
                </c:pt>
                <c:pt idx="11">
                  <c:v>68</c:v>
                </c:pt>
                <c:pt idx="12">
                  <c:v>35</c:v>
                </c:pt>
                <c:pt idx="13">
                  <c:v>67</c:v>
                </c:pt>
                <c:pt idx="14">
                  <c:v>29</c:v>
                </c:pt>
                <c:pt idx="15">
                  <c:v>55</c:v>
                </c:pt>
                <c:pt idx="16">
                  <c:v>71</c:v>
                </c:pt>
                <c:pt idx="17">
                  <c:v>33</c:v>
                </c:pt>
                <c:pt idx="18">
                  <c:v>73</c:v>
                </c:pt>
                <c:pt idx="19">
                  <c:v>46</c:v>
                </c:pt>
                <c:pt idx="20">
                  <c:v>73</c:v>
                </c:pt>
              </c:numCache>
            </c:numRef>
          </c:xVal>
          <c:yVal>
            <c:numRef>
              <c:f>Male!$G$3:$G$23</c:f>
              <c:numCache>
                <c:formatCode>0.0_);[Red]\(0.0\)</c:formatCode>
                <c:ptCount val="21"/>
                <c:pt idx="0">
                  <c:v>8.6999999999999993</c:v>
                </c:pt>
                <c:pt idx="1">
                  <c:v>10.6</c:v>
                </c:pt>
                <c:pt idx="2">
                  <c:v>10.9</c:v>
                </c:pt>
                <c:pt idx="3">
                  <c:v>11.7</c:v>
                </c:pt>
                <c:pt idx="4">
                  <c:v>10.6</c:v>
                </c:pt>
                <c:pt idx="5">
                  <c:v>11.7</c:v>
                </c:pt>
                <c:pt idx="6">
                  <c:v>6.3</c:v>
                </c:pt>
                <c:pt idx="7">
                  <c:v>11.5</c:v>
                </c:pt>
                <c:pt idx="8">
                  <c:v>6.3</c:v>
                </c:pt>
                <c:pt idx="9">
                  <c:v>10.3</c:v>
                </c:pt>
                <c:pt idx="10">
                  <c:v>8.4</c:v>
                </c:pt>
                <c:pt idx="11">
                  <c:v>6</c:v>
                </c:pt>
                <c:pt idx="12">
                  <c:v>9.4</c:v>
                </c:pt>
                <c:pt idx="13">
                  <c:v>10.9</c:v>
                </c:pt>
                <c:pt idx="14">
                  <c:v>12.3</c:v>
                </c:pt>
                <c:pt idx="15">
                  <c:v>11.3</c:v>
                </c:pt>
                <c:pt idx="16">
                  <c:v>8.3000000000000007</c:v>
                </c:pt>
                <c:pt idx="17">
                  <c:v>10.3</c:v>
                </c:pt>
                <c:pt idx="18">
                  <c:v>7.5</c:v>
                </c:pt>
                <c:pt idx="19">
                  <c:v>9</c:v>
                </c:pt>
                <c:pt idx="20">
                  <c:v>6.7</c:v>
                </c:pt>
              </c:numCache>
            </c:numRef>
          </c:yVal>
          <c:smooth val="0"/>
        </c:ser>
        <c:ser>
          <c:idx val="0"/>
          <c:order val="0"/>
          <c:spPr>
            <a:ln w="28575">
              <a:noFill/>
            </a:ln>
          </c:spPr>
          <c:marker>
            <c:symbol val="x"/>
            <c:size val="7"/>
            <c:spPr>
              <a:noFill/>
              <a:ln>
                <a:solidFill>
                  <a:schemeClr val="tx1"/>
                </a:solidFill>
              </a:ln>
            </c:spPr>
          </c:marker>
          <c:trendline>
            <c:trendlineType val="linear"/>
            <c:dispRSqr val="0"/>
            <c:dispEq val="0"/>
          </c:trendline>
          <c:xVal>
            <c:numRef>
              <c:f>Male!$B$24:$B$52</c:f>
              <c:numCache>
                <c:formatCode>General</c:formatCode>
                <c:ptCount val="29"/>
                <c:pt idx="0">
                  <c:v>76</c:v>
                </c:pt>
                <c:pt idx="1">
                  <c:v>84</c:v>
                </c:pt>
                <c:pt idx="2">
                  <c:v>54</c:v>
                </c:pt>
                <c:pt idx="3">
                  <c:v>64</c:v>
                </c:pt>
                <c:pt idx="4">
                  <c:v>54</c:v>
                </c:pt>
                <c:pt idx="5">
                  <c:v>71</c:v>
                </c:pt>
                <c:pt idx="6">
                  <c:v>70</c:v>
                </c:pt>
                <c:pt idx="7">
                  <c:v>30</c:v>
                </c:pt>
                <c:pt idx="8">
                  <c:v>55</c:v>
                </c:pt>
                <c:pt idx="9">
                  <c:v>70</c:v>
                </c:pt>
                <c:pt idx="10">
                  <c:v>86</c:v>
                </c:pt>
                <c:pt idx="11">
                  <c:v>50</c:v>
                </c:pt>
                <c:pt idx="12">
                  <c:v>75</c:v>
                </c:pt>
                <c:pt idx="13">
                  <c:v>44</c:v>
                </c:pt>
                <c:pt idx="14">
                  <c:v>59</c:v>
                </c:pt>
                <c:pt idx="15">
                  <c:v>79</c:v>
                </c:pt>
                <c:pt idx="16">
                  <c:v>58</c:v>
                </c:pt>
                <c:pt idx="17">
                  <c:v>66</c:v>
                </c:pt>
                <c:pt idx="18">
                  <c:v>65</c:v>
                </c:pt>
                <c:pt idx="19">
                  <c:v>41</c:v>
                </c:pt>
                <c:pt idx="20">
                  <c:v>47</c:v>
                </c:pt>
                <c:pt idx="21">
                  <c:v>84</c:v>
                </c:pt>
                <c:pt idx="22">
                  <c:v>57</c:v>
                </c:pt>
                <c:pt idx="23">
                  <c:v>63</c:v>
                </c:pt>
                <c:pt idx="24">
                  <c:v>64</c:v>
                </c:pt>
                <c:pt idx="25">
                  <c:v>73</c:v>
                </c:pt>
                <c:pt idx="26">
                  <c:v>69</c:v>
                </c:pt>
                <c:pt idx="27">
                  <c:v>51</c:v>
                </c:pt>
                <c:pt idx="28">
                  <c:v>50</c:v>
                </c:pt>
              </c:numCache>
            </c:numRef>
          </c:xVal>
          <c:yVal>
            <c:numRef>
              <c:f>Male!$G$24:$G$52</c:f>
              <c:numCache>
                <c:formatCode>0.0_);[Red]\(0.0\)</c:formatCode>
                <c:ptCount val="29"/>
                <c:pt idx="0">
                  <c:v>9.4</c:v>
                </c:pt>
                <c:pt idx="1">
                  <c:v>7.3</c:v>
                </c:pt>
                <c:pt idx="2" formatCode="General">
                  <c:v>11.1</c:v>
                </c:pt>
                <c:pt idx="3" formatCode="General">
                  <c:v>8.4</c:v>
                </c:pt>
                <c:pt idx="4" formatCode="General">
                  <c:v>14.8</c:v>
                </c:pt>
                <c:pt idx="5" formatCode="General">
                  <c:v>13.9</c:v>
                </c:pt>
                <c:pt idx="6" formatCode="General">
                  <c:v>9.8000000000000007</c:v>
                </c:pt>
                <c:pt idx="7" formatCode="General">
                  <c:v>13.3</c:v>
                </c:pt>
                <c:pt idx="8" formatCode="General">
                  <c:v>12.6</c:v>
                </c:pt>
                <c:pt idx="9" formatCode="General">
                  <c:v>15.6</c:v>
                </c:pt>
                <c:pt idx="10" formatCode="General">
                  <c:v>5.2</c:v>
                </c:pt>
                <c:pt idx="11" formatCode="General">
                  <c:v>13.9</c:v>
                </c:pt>
                <c:pt idx="12" formatCode="General">
                  <c:v>12.7</c:v>
                </c:pt>
                <c:pt idx="13" formatCode="General">
                  <c:v>9.6999999999999993</c:v>
                </c:pt>
                <c:pt idx="14" formatCode="General">
                  <c:v>10.6</c:v>
                </c:pt>
                <c:pt idx="15" formatCode="General">
                  <c:v>11.5</c:v>
                </c:pt>
                <c:pt idx="16" formatCode="General">
                  <c:v>13.7</c:v>
                </c:pt>
                <c:pt idx="17" formatCode="General">
                  <c:v>7.7</c:v>
                </c:pt>
                <c:pt idx="18" formatCode="General">
                  <c:v>11.7</c:v>
                </c:pt>
                <c:pt idx="19" formatCode="General">
                  <c:v>14</c:v>
                </c:pt>
                <c:pt idx="20" formatCode="General">
                  <c:v>11.2</c:v>
                </c:pt>
                <c:pt idx="21" formatCode="General">
                  <c:v>5.7</c:v>
                </c:pt>
                <c:pt idx="22" formatCode="General">
                  <c:v>10.199999999999999</c:v>
                </c:pt>
                <c:pt idx="23" formatCode="General">
                  <c:v>7.2</c:v>
                </c:pt>
                <c:pt idx="24" formatCode="General">
                  <c:v>10.3</c:v>
                </c:pt>
                <c:pt idx="25" formatCode="General">
                  <c:v>11.5</c:v>
                </c:pt>
                <c:pt idx="26" formatCode="General">
                  <c:v>11.1</c:v>
                </c:pt>
                <c:pt idx="27" formatCode="General">
                  <c:v>11.2</c:v>
                </c:pt>
                <c:pt idx="28" formatCode="General">
                  <c:v>14.9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2726656"/>
        <c:axId val="102740736"/>
      </c:scatterChart>
      <c:valAx>
        <c:axId val="10272665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02740736"/>
        <c:crosses val="autoZero"/>
        <c:crossBetween val="midCat"/>
      </c:valAx>
      <c:valAx>
        <c:axId val="102740736"/>
        <c:scaling>
          <c:orientation val="minMax"/>
          <c:max val="20"/>
        </c:scaling>
        <c:delete val="0"/>
        <c:axPos val="l"/>
        <c:majorGridlines/>
        <c:numFmt formatCode="0.0_);[Red]\(0.0\)" sourceLinked="1"/>
        <c:majorTickMark val="out"/>
        <c:minorTickMark val="none"/>
        <c:tickLblPos val="nextTo"/>
        <c:crossAx val="102726656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6042755880926599"/>
          <c:y val="6.4536612067876531E-2"/>
          <c:w val="0.72395603674540687"/>
          <c:h val="0.76415624517523539"/>
        </c:manualLayout>
      </c:layout>
      <c:scatterChart>
        <c:scatterStyle val="lineMarker"/>
        <c:varyColors val="0"/>
        <c:ser>
          <c:idx val="1"/>
          <c:order val="1"/>
          <c:spPr>
            <a:ln w="28575">
              <a:noFill/>
            </a:ln>
          </c:spPr>
          <c:marker>
            <c:symbol val="diamond"/>
            <c:size val="10"/>
            <c:spPr>
              <a:solidFill>
                <a:schemeClr val="tx1">
                  <a:lumMod val="95000"/>
                  <a:lumOff val="5000"/>
                </a:schemeClr>
              </a:solidFill>
              <a:ln>
                <a:noFill/>
              </a:ln>
            </c:spPr>
          </c:marker>
          <c:trendline>
            <c:trendlineType val="linear"/>
            <c:dispRSqr val="0"/>
            <c:dispEq val="0"/>
          </c:trendline>
          <c:xVal>
            <c:numRef>
              <c:f>Male!$B$3:$B$23</c:f>
              <c:numCache>
                <c:formatCode>General</c:formatCode>
                <c:ptCount val="21"/>
                <c:pt idx="0">
                  <c:v>74</c:v>
                </c:pt>
                <c:pt idx="1">
                  <c:v>68</c:v>
                </c:pt>
                <c:pt idx="2">
                  <c:v>79</c:v>
                </c:pt>
                <c:pt idx="3">
                  <c:v>61</c:v>
                </c:pt>
                <c:pt idx="4">
                  <c:v>57</c:v>
                </c:pt>
                <c:pt idx="5">
                  <c:v>40</c:v>
                </c:pt>
                <c:pt idx="6">
                  <c:v>66</c:v>
                </c:pt>
                <c:pt idx="7">
                  <c:v>47</c:v>
                </c:pt>
                <c:pt idx="8">
                  <c:v>69</c:v>
                </c:pt>
                <c:pt idx="9">
                  <c:v>61</c:v>
                </c:pt>
                <c:pt idx="10">
                  <c:v>79</c:v>
                </c:pt>
                <c:pt idx="11">
                  <c:v>68</c:v>
                </c:pt>
                <c:pt idx="12">
                  <c:v>35</c:v>
                </c:pt>
                <c:pt idx="13">
                  <c:v>67</c:v>
                </c:pt>
                <c:pt idx="14">
                  <c:v>29</c:v>
                </c:pt>
                <c:pt idx="15">
                  <c:v>55</c:v>
                </c:pt>
                <c:pt idx="16">
                  <c:v>71</c:v>
                </c:pt>
                <c:pt idx="17">
                  <c:v>33</c:v>
                </c:pt>
                <c:pt idx="18">
                  <c:v>73</c:v>
                </c:pt>
                <c:pt idx="19">
                  <c:v>46</c:v>
                </c:pt>
                <c:pt idx="20">
                  <c:v>73</c:v>
                </c:pt>
              </c:numCache>
            </c:numRef>
          </c:xVal>
          <c:yVal>
            <c:numRef>
              <c:f>Male!$H$3:$H$23</c:f>
              <c:numCache>
                <c:formatCode>0.0_);[Red]\(0.0\)</c:formatCode>
                <c:ptCount val="21"/>
                <c:pt idx="0">
                  <c:v>59</c:v>
                </c:pt>
                <c:pt idx="1">
                  <c:v>68.099999999999994</c:v>
                </c:pt>
                <c:pt idx="2">
                  <c:v>60</c:v>
                </c:pt>
                <c:pt idx="3">
                  <c:v>64.400000000000006</c:v>
                </c:pt>
                <c:pt idx="4">
                  <c:v>81.400000000000006</c:v>
                </c:pt>
                <c:pt idx="5">
                  <c:v>53.5</c:v>
                </c:pt>
                <c:pt idx="6">
                  <c:v>85.6</c:v>
                </c:pt>
                <c:pt idx="7">
                  <c:v>81.900000000000006</c:v>
                </c:pt>
                <c:pt idx="8">
                  <c:v>59.6</c:v>
                </c:pt>
                <c:pt idx="9">
                  <c:v>88.5</c:v>
                </c:pt>
                <c:pt idx="10">
                  <c:v>51.7</c:v>
                </c:pt>
                <c:pt idx="11">
                  <c:v>66.599999999999994</c:v>
                </c:pt>
                <c:pt idx="12">
                  <c:v>69.8</c:v>
                </c:pt>
                <c:pt idx="13">
                  <c:v>79.5</c:v>
                </c:pt>
                <c:pt idx="14">
                  <c:v>65.5</c:v>
                </c:pt>
                <c:pt idx="15">
                  <c:v>82</c:v>
                </c:pt>
                <c:pt idx="16">
                  <c:v>66.5</c:v>
                </c:pt>
                <c:pt idx="17">
                  <c:v>58.1</c:v>
                </c:pt>
                <c:pt idx="18">
                  <c:v>53.4</c:v>
                </c:pt>
                <c:pt idx="19">
                  <c:v>61.9</c:v>
                </c:pt>
                <c:pt idx="20">
                  <c:v>72.400000000000006</c:v>
                </c:pt>
              </c:numCache>
            </c:numRef>
          </c:yVal>
          <c:smooth val="0"/>
        </c:ser>
        <c:ser>
          <c:idx val="0"/>
          <c:order val="0"/>
          <c:spPr>
            <a:ln w="28575">
              <a:noFill/>
            </a:ln>
          </c:spPr>
          <c:marker>
            <c:symbol val="x"/>
            <c:size val="7"/>
            <c:spPr>
              <a:noFill/>
              <a:ln>
                <a:solidFill>
                  <a:schemeClr val="tx1"/>
                </a:solidFill>
              </a:ln>
            </c:spPr>
          </c:marker>
          <c:trendline>
            <c:trendlineType val="linear"/>
            <c:dispRSqr val="0"/>
            <c:dispEq val="0"/>
          </c:trendline>
          <c:xVal>
            <c:numRef>
              <c:f>Male!$B$24:$B$52</c:f>
              <c:numCache>
                <c:formatCode>General</c:formatCode>
                <c:ptCount val="29"/>
                <c:pt idx="0">
                  <c:v>76</c:v>
                </c:pt>
                <c:pt idx="1">
                  <c:v>84</c:v>
                </c:pt>
                <c:pt idx="2">
                  <c:v>54</c:v>
                </c:pt>
                <c:pt idx="3">
                  <c:v>64</c:v>
                </c:pt>
                <c:pt idx="4">
                  <c:v>54</c:v>
                </c:pt>
                <c:pt idx="5">
                  <c:v>71</c:v>
                </c:pt>
                <c:pt idx="6">
                  <c:v>70</c:v>
                </c:pt>
                <c:pt idx="7">
                  <c:v>30</c:v>
                </c:pt>
                <c:pt idx="8">
                  <c:v>55</c:v>
                </c:pt>
                <c:pt idx="9">
                  <c:v>70</c:v>
                </c:pt>
                <c:pt idx="10">
                  <c:v>86</c:v>
                </c:pt>
                <c:pt idx="11">
                  <c:v>50</c:v>
                </c:pt>
                <c:pt idx="12">
                  <c:v>75</c:v>
                </c:pt>
                <c:pt idx="13">
                  <c:v>44</c:v>
                </c:pt>
                <c:pt idx="14">
                  <c:v>59</c:v>
                </c:pt>
                <c:pt idx="15">
                  <c:v>79</c:v>
                </c:pt>
                <c:pt idx="16">
                  <c:v>58</c:v>
                </c:pt>
                <c:pt idx="17">
                  <c:v>66</c:v>
                </c:pt>
                <c:pt idx="18">
                  <c:v>65</c:v>
                </c:pt>
                <c:pt idx="19">
                  <c:v>41</c:v>
                </c:pt>
                <c:pt idx="20">
                  <c:v>47</c:v>
                </c:pt>
                <c:pt idx="21">
                  <c:v>84</c:v>
                </c:pt>
                <c:pt idx="22">
                  <c:v>57</c:v>
                </c:pt>
                <c:pt idx="23">
                  <c:v>63</c:v>
                </c:pt>
                <c:pt idx="24">
                  <c:v>64</c:v>
                </c:pt>
                <c:pt idx="25">
                  <c:v>73</c:v>
                </c:pt>
                <c:pt idx="26">
                  <c:v>69</c:v>
                </c:pt>
                <c:pt idx="27">
                  <c:v>51</c:v>
                </c:pt>
                <c:pt idx="28">
                  <c:v>50</c:v>
                </c:pt>
              </c:numCache>
            </c:numRef>
          </c:xVal>
          <c:yVal>
            <c:numRef>
              <c:f>Male!$H$24:$H$52</c:f>
              <c:numCache>
                <c:formatCode>0.0_);[Red]\(0.0\)</c:formatCode>
                <c:ptCount val="29"/>
                <c:pt idx="0">
                  <c:v>66.900000000000006</c:v>
                </c:pt>
                <c:pt idx="1">
                  <c:v>51.8</c:v>
                </c:pt>
                <c:pt idx="2" formatCode="General">
                  <c:v>80.5</c:v>
                </c:pt>
                <c:pt idx="3" formatCode="General">
                  <c:v>71.599999999999994</c:v>
                </c:pt>
                <c:pt idx="4" formatCode="General">
                  <c:v>95.8</c:v>
                </c:pt>
                <c:pt idx="5" formatCode="General">
                  <c:v>65.400000000000006</c:v>
                </c:pt>
                <c:pt idx="6" formatCode="General">
                  <c:v>54.3</c:v>
                </c:pt>
                <c:pt idx="7" formatCode="General">
                  <c:v>70.2</c:v>
                </c:pt>
                <c:pt idx="8" formatCode="General">
                  <c:v>34.5</c:v>
                </c:pt>
                <c:pt idx="9" formatCode="General">
                  <c:v>69.900000000000006</c:v>
                </c:pt>
                <c:pt idx="10" formatCode="General">
                  <c:v>59.8</c:v>
                </c:pt>
                <c:pt idx="11" formatCode="General">
                  <c:v>60.4</c:v>
                </c:pt>
                <c:pt idx="12" formatCode="General">
                  <c:v>63.5</c:v>
                </c:pt>
                <c:pt idx="13" formatCode="General">
                  <c:v>40.1</c:v>
                </c:pt>
                <c:pt idx="14" formatCode="General">
                  <c:v>55.8</c:v>
                </c:pt>
                <c:pt idx="15" formatCode="General">
                  <c:v>45.4</c:v>
                </c:pt>
                <c:pt idx="16" formatCode="General">
                  <c:v>78.7</c:v>
                </c:pt>
                <c:pt idx="17" formatCode="General">
                  <c:v>74.8</c:v>
                </c:pt>
                <c:pt idx="18" formatCode="General">
                  <c:v>66.7</c:v>
                </c:pt>
                <c:pt idx="19" formatCode="General">
                  <c:v>69.5</c:v>
                </c:pt>
                <c:pt idx="20" formatCode="General">
                  <c:v>61.2</c:v>
                </c:pt>
                <c:pt idx="21" formatCode="General">
                  <c:v>59.8</c:v>
                </c:pt>
                <c:pt idx="22" formatCode="General">
                  <c:v>72.099999999999994</c:v>
                </c:pt>
                <c:pt idx="23" formatCode="General">
                  <c:v>73</c:v>
                </c:pt>
                <c:pt idx="24" formatCode="General">
                  <c:v>65.5</c:v>
                </c:pt>
                <c:pt idx="25" formatCode="General">
                  <c:v>65.400000000000006</c:v>
                </c:pt>
                <c:pt idx="26" formatCode="General">
                  <c:v>82.3</c:v>
                </c:pt>
                <c:pt idx="27" formatCode="General">
                  <c:v>51</c:v>
                </c:pt>
                <c:pt idx="28" formatCode="General">
                  <c:v>54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2782848"/>
        <c:axId val="102784384"/>
      </c:scatterChart>
      <c:valAx>
        <c:axId val="10278284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02784384"/>
        <c:crosses val="autoZero"/>
        <c:crossBetween val="midCat"/>
      </c:valAx>
      <c:valAx>
        <c:axId val="102784384"/>
        <c:scaling>
          <c:orientation val="minMax"/>
        </c:scaling>
        <c:delete val="0"/>
        <c:axPos val="l"/>
        <c:majorGridlines/>
        <c:numFmt formatCode="0.0_);[Red]\(0.0\)" sourceLinked="1"/>
        <c:majorTickMark val="out"/>
        <c:minorTickMark val="none"/>
        <c:tickLblPos val="nextTo"/>
        <c:crossAx val="102782848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6042755880926599"/>
          <c:y val="6.4536612067876531E-2"/>
          <c:w val="0.72395603674540687"/>
          <c:h val="0.76415624517523539"/>
        </c:manualLayout>
      </c:layout>
      <c:scatterChart>
        <c:scatterStyle val="lineMarker"/>
        <c:varyColors val="0"/>
        <c:ser>
          <c:idx val="1"/>
          <c:order val="1"/>
          <c:spPr>
            <a:ln w="28575">
              <a:noFill/>
            </a:ln>
          </c:spPr>
          <c:marker>
            <c:symbol val="diamond"/>
            <c:size val="10"/>
            <c:spPr>
              <a:solidFill>
                <a:schemeClr val="tx1">
                  <a:lumMod val="95000"/>
                  <a:lumOff val="5000"/>
                </a:schemeClr>
              </a:solidFill>
              <a:ln>
                <a:noFill/>
              </a:ln>
            </c:spPr>
          </c:marker>
          <c:trendline>
            <c:trendlineType val="linear"/>
            <c:dispRSqr val="0"/>
            <c:dispEq val="0"/>
          </c:trendline>
          <c:xVal>
            <c:numRef>
              <c:f>Male!$B$3:$B$23</c:f>
              <c:numCache>
                <c:formatCode>General</c:formatCode>
                <c:ptCount val="21"/>
                <c:pt idx="0">
                  <c:v>74</c:v>
                </c:pt>
                <c:pt idx="1">
                  <c:v>68</c:v>
                </c:pt>
                <c:pt idx="2">
                  <c:v>79</c:v>
                </c:pt>
                <c:pt idx="3">
                  <c:v>61</c:v>
                </c:pt>
                <c:pt idx="4">
                  <c:v>57</c:v>
                </c:pt>
                <c:pt idx="5">
                  <c:v>40</c:v>
                </c:pt>
                <c:pt idx="6">
                  <c:v>66</c:v>
                </c:pt>
                <c:pt idx="7">
                  <c:v>47</c:v>
                </c:pt>
                <c:pt idx="8">
                  <c:v>69</c:v>
                </c:pt>
                <c:pt idx="9">
                  <c:v>61</c:v>
                </c:pt>
                <c:pt idx="10">
                  <c:v>79</c:v>
                </c:pt>
                <c:pt idx="11">
                  <c:v>68</c:v>
                </c:pt>
                <c:pt idx="12">
                  <c:v>35</c:v>
                </c:pt>
                <c:pt idx="13">
                  <c:v>67</c:v>
                </c:pt>
                <c:pt idx="14">
                  <c:v>29</c:v>
                </c:pt>
                <c:pt idx="15">
                  <c:v>55</c:v>
                </c:pt>
                <c:pt idx="16">
                  <c:v>71</c:v>
                </c:pt>
                <c:pt idx="17">
                  <c:v>33</c:v>
                </c:pt>
                <c:pt idx="18">
                  <c:v>73</c:v>
                </c:pt>
                <c:pt idx="19">
                  <c:v>46</c:v>
                </c:pt>
                <c:pt idx="20">
                  <c:v>73</c:v>
                </c:pt>
              </c:numCache>
            </c:numRef>
          </c:xVal>
          <c:yVal>
            <c:numRef>
              <c:f>Male!$I$3:$I$23</c:f>
              <c:numCache>
                <c:formatCode>0.0_);[Red]\(0.0\)</c:formatCode>
                <c:ptCount val="21"/>
                <c:pt idx="0">
                  <c:v>16.399999999999999</c:v>
                </c:pt>
                <c:pt idx="1">
                  <c:v>5.2</c:v>
                </c:pt>
                <c:pt idx="2">
                  <c:v>9</c:v>
                </c:pt>
                <c:pt idx="3">
                  <c:v>8.4</c:v>
                </c:pt>
                <c:pt idx="4">
                  <c:v>10.5</c:v>
                </c:pt>
                <c:pt idx="5">
                  <c:v>12.3</c:v>
                </c:pt>
                <c:pt idx="6">
                  <c:v>15.7</c:v>
                </c:pt>
                <c:pt idx="7">
                  <c:v>17.600000000000001</c:v>
                </c:pt>
                <c:pt idx="8">
                  <c:v>25.8</c:v>
                </c:pt>
                <c:pt idx="9">
                  <c:v>21.9</c:v>
                </c:pt>
                <c:pt idx="10">
                  <c:v>11.6</c:v>
                </c:pt>
                <c:pt idx="11">
                  <c:v>17.5</c:v>
                </c:pt>
                <c:pt idx="12">
                  <c:v>33.700000000000003</c:v>
                </c:pt>
                <c:pt idx="13">
                  <c:v>33.5</c:v>
                </c:pt>
                <c:pt idx="14">
                  <c:v>22.3</c:v>
                </c:pt>
                <c:pt idx="15">
                  <c:v>12.4</c:v>
                </c:pt>
                <c:pt idx="16">
                  <c:v>11.7</c:v>
                </c:pt>
                <c:pt idx="17">
                  <c:v>0</c:v>
                </c:pt>
                <c:pt idx="18">
                  <c:v>22.6</c:v>
                </c:pt>
                <c:pt idx="19">
                  <c:v>25.6</c:v>
                </c:pt>
                <c:pt idx="20">
                  <c:v>20.7</c:v>
                </c:pt>
              </c:numCache>
            </c:numRef>
          </c:yVal>
          <c:smooth val="0"/>
        </c:ser>
        <c:ser>
          <c:idx val="0"/>
          <c:order val="0"/>
          <c:spPr>
            <a:ln w="28575">
              <a:noFill/>
            </a:ln>
          </c:spPr>
          <c:marker>
            <c:symbol val="x"/>
            <c:size val="7"/>
            <c:spPr>
              <a:noFill/>
              <a:ln>
                <a:solidFill>
                  <a:schemeClr val="tx1"/>
                </a:solidFill>
              </a:ln>
            </c:spPr>
          </c:marker>
          <c:trendline>
            <c:trendlineType val="linear"/>
            <c:dispRSqr val="0"/>
            <c:dispEq val="0"/>
          </c:trendline>
          <c:xVal>
            <c:numRef>
              <c:f>Male!$B$24:$B$52</c:f>
              <c:numCache>
                <c:formatCode>General</c:formatCode>
                <c:ptCount val="29"/>
                <c:pt idx="0">
                  <c:v>76</c:v>
                </c:pt>
                <c:pt idx="1">
                  <c:v>84</c:v>
                </c:pt>
                <c:pt idx="2">
                  <c:v>54</c:v>
                </c:pt>
                <c:pt idx="3">
                  <c:v>64</c:v>
                </c:pt>
                <c:pt idx="4">
                  <c:v>54</c:v>
                </c:pt>
                <c:pt idx="5">
                  <c:v>71</c:v>
                </c:pt>
                <c:pt idx="6">
                  <c:v>70</c:v>
                </c:pt>
                <c:pt idx="7">
                  <c:v>30</c:v>
                </c:pt>
                <c:pt idx="8">
                  <c:v>55</c:v>
                </c:pt>
                <c:pt idx="9">
                  <c:v>70</c:v>
                </c:pt>
                <c:pt idx="10">
                  <c:v>86</c:v>
                </c:pt>
                <c:pt idx="11">
                  <c:v>50</c:v>
                </c:pt>
                <c:pt idx="12">
                  <c:v>75</c:v>
                </c:pt>
                <c:pt idx="13">
                  <c:v>44</c:v>
                </c:pt>
                <c:pt idx="14">
                  <c:v>59</c:v>
                </c:pt>
                <c:pt idx="15">
                  <c:v>79</c:v>
                </c:pt>
                <c:pt idx="16">
                  <c:v>58</c:v>
                </c:pt>
                <c:pt idx="17">
                  <c:v>66</c:v>
                </c:pt>
                <c:pt idx="18">
                  <c:v>65</c:v>
                </c:pt>
                <c:pt idx="19">
                  <c:v>41</c:v>
                </c:pt>
                <c:pt idx="20">
                  <c:v>47</c:v>
                </c:pt>
                <c:pt idx="21">
                  <c:v>84</c:v>
                </c:pt>
                <c:pt idx="22">
                  <c:v>57</c:v>
                </c:pt>
                <c:pt idx="23">
                  <c:v>63</c:v>
                </c:pt>
                <c:pt idx="24">
                  <c:v>64</c:v>
                </c:pt>
                <c:pt idx="25">
                  <c:v>73</c:v>
                </c:pt>
                <c:pt idx="26">
                  <c:v>69</c:v>
                </c:pt>
                <c:pt idx="27">
                  <c:v>51</c:v>
                </c:pt>
                <c:pt idx="28">
                  <c:v>50</c:v>
                </c:pt>
              </c:numCache>
            </c:numRef>
          </c:xVal>
          <c:yVal>
            <c:numRef>
              <c:f>Male!$I$24:$I$52</c:f>
              <c:numCache>
                <c:formatCode>0.0_);[Red]\(0.0\)</c:formatCode>
                <c:ptCount val="29"/>
                <c:pt idx="0">
                  <c:v>5</c:v>
                </c:pt>
                <c:pt idx="1">
                  <c:v>17.899999999999999</c:v>
                </c:pt>
                <c:pt idx="2" formatCode="General">
                  <c:v>31.2</c:v>
                </c:pt>
                <c:pt idx="3" formatCode="General">
                  <c:v>11</c:v>
                </c:pt>
                <c:pt idx="4" formatCode="General">
                  <c:v>19.3</c:v>
                </c:pt>
                <c:pt idx="5" formatCode="General">
                  <c:v>9.4</c:v>
                </c:pt>
                <c:pt idx="6" formatCode="General">
                  <c:v>30.2</c:v>
                </c:pt>
                <c:pt idx="7" formatCode="General">
                  <c:v>5.7</c:v>
                </c:pt>
                <c:pt idx="8" formatCode="General">
                  <c:v>19.399999999999999</c:v>
                </c:pt>
                <c:pt idx="9" formatCode="General">
                  <c:v>11.9</c:v>
                </c:pt>
                <c:pt idx="10" formatCode="General">
                  <c:v>8.4</c:v>
                </c:pt>
                <c:pt idx="11" formatCode="General">
                  <c:v>17.2</c:v>
                </c:pt>
                <c:pt idx="12" formatCode="General">
                  <c:v>12.6</c:v>
                </c:pt>
                <c:pt idx="13" formatCode="General">
                  <c:v>34.4</c:v>
                </c:pt>
                <c:pt idx="14" formatCode="General">
                  <c:v>15.5</c:v>
                </c:pt>
                <c:pt idx="15" formatCode="General">
                  <c:v>24.3</c:v>
                </c:pt>
                <c:pt idx="16" formatCode="General">
                  <c:v>23.2</c:v>
                </c:pt>
                <c:pt idx="17" formatCode="General">
                  <c:v>13.9</c:v>
                </c:pt>
                <c:pt idx="18" formatCode="General">
                  <c:v>12.5</c:v>
                </c:pt>
                <c:pt idx="19" formatCode="General">
                  <c:v>13.8</c:v>
                </c:pt>
                <c:pt idx="20" formatCode="General">
                  <c:v>18.899999999999999</c:v>
                </c:pt>
                <c:pt idx="21" formatCode="General">
                  <c:v>31.6</c:v>
                </c:pt>
                <c:pt idx="22" formatCode="General">
                  <c:v>11.9</c:v>
                </c:pt>
                <c:pt idx="23" formatCode="General">
                  <c:v>21.9</c:v>
                </c:pt>
                <c:pt idx="24" formatCode="General">
                  <c:v>24.8</c:v>
                </c:pt>
                <c:pt idx="25" formatCode="General">
                  <c:v>18.7</c:v>
                </c:pt>
                <c:pt idx="26" formatCode="General">
                  <c:v>15.6</c:v>
                </c:pt>
                <c:pt idx="27" formatCode="General">
                  <c:v>23.4</c:v>
                </c:pt>
                <c:pt idx="28" formatCode="General">
                  <c:v>21.1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2820480"/>
        <c:axId val="102834560"/>
      </c:scatterChart>
      <c:valAx>
        <c:axId val="10282048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02834560"/>
        <c:crosses val="autoZero"/>
        <c:crossBetween val="midCat"/>
      </c:valAx>
      <c:valAx>
        <c:axId val="102834560"/>
        <c:scaling>
          <c:orientation val="minMax"/>
        </c:scaling>
        <c:delete val="0"/>
        <c:axPos val="l"/>
        <c:majorGridlines/>
        <c:numFmt formatCode="0.0_);[Red]\(0.0\)" sourceLinked="1"/>
        <c:majorTickMark val="out"/>
        <c:minorTickMark val="none"/>
        <c:tickLblPos val="nextTo"/>
        <c:crossAx val="102820480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6042755880926599"/>
          <c:y val="6.4536612067876531E-2"/>
          <c:w val="0.72395603674540687"/>
          <c:h val="0.76415624517523539"/>
        </c:manualLayout>
      </c:layout>
      <c:scatterChart>
        <c:scatterStyle val="lineMarker"/>
        <c:varyColors val="0"/>
        <c:ser>
          <c:idx val="1"/>
          <c:order val="1"/>
          <c:spPr>
            <a:ln w="28575">
              <a:noFill/>
            </a:ln>
          </c:spPr>
          <c:marker>
            <c:symbol val="diamond"/>
            <c:size val="10"/>
            <c:spPr>
              <a:solidFill>
                <a:schemeClr val="tx1">
                  <a:lumMod val="95000"/>
                  <a:lumOff val="5000"/>
                </a:schemeClr>
              </a:solidFill>
              <a:ln>
                <a:noFill/>
              </a:ln>
            </c:spPr>
          </c:marker>
          <c:trendline>
            <c:trendlineType val="linear"/>
            <c:dispRSqr val="0"/>
            <c:dispEq val="0"/>
          </c:trendline>
          <c:xVal>
            <c:numRef>
              <c:f>Male!$B$3:$B$23</c:f>
              <c:numCache>
                <c:formatCode>General</c:formatCode>
                <c:ptCount val="21"/>
                <c:pt idx="0">
                  <c:v>74</c:v>
                </c:pt>
                <c:pt idx="1">
                  <c:v>68</c:v>
                </c:pt>
                <c:pt idx="2">
                  <c:v>79</c:v>
                </c:pt>
                <c:pt idx="3">
                  <c:v>61</c:v>
                </c:pt>
                <c:pt idx="4">
                  <c:v>57</c:v>
                </c:pt>
                <c:pt idx="5">
                  <c:v>40</c:v>
                </c:pt>
                <c:pt idx="6">
                  <c:v>66</c:v>
                </c:pt>
                <c:pt idx="7">
                  <c:v>47</c:v>
                </c:pt>
                <c:pt idx="8">
                  <c:v>69</c:v>
                </c:pt>
                <c:pt idx="9">
                  <c:v>61</c:v>
                </c:pt>
                <c:pt idx="10">
                  <c:v>79</c:v>
                </c:pt>
                <c:pt idx="11">
                  <c:v>68</c:v>
                </c:pt>
                <c:pt idx="12">
                  <c:v>35</c:v>
                </c:pt>
                <c:pt idx="13">
                  <c:v>67</c:v>
                </c:pt>
                <c:pt idx="14">
                  <c:v>29</c:v>
                </c:pt>
                <c:pt idx="15">
                  <c:v>55</c:v>
                </c:pt>
                <c:pt idx="16">
                  <c:v>71</c:v>
                </c:pt>
                <c:pt idx="17">
                  <c:v>33</c:v>
                </c:pt>
                <c:pt idx="18">
                  <c:v>73</c:v>
                </c:pt>
                <c:pt idx="19">
                  <c:v>46</c:v>
                </c:pt>
                <c:pt idx="20">
                  <c:v>73</c:v>
                </c:pt>
              </c:numCache>
            </c:numRef>
          </c:xVal>
          <c:yVal>
            <c:numRef>
              <c:f>Male!$J$3:$J$23</c:f>
              <c:numCache>
                <c:formatCode>0.0_ ;[Red]\-0.0\ </c:formatCode>
                <c:ptCount val="21"/>
                <c:pt idx="0">
                  <c:v>14.5</c:v>
                </c:pt>
                <c:pt idx="1">
                  <c:v>15.1</c:v>
                </c:pt>
                <c:pt idx="2">
                  <c:v>10.9</c:v>
                </c:pt>
                <c:pt idx="3">
                  <c:v>12.6</c:v>
                </c:pt>
                <c:pt idx="4">
                  <c:v>15.7</c:v>
                </c:pt>
                <c:pt idx="5">
                  <c:v>12.8</c:v>
                </c:pt>
                <c:pt idx="6">
                  <c:v>12.6</c:v>
                </c:pt>
                <c:pt idx="7">
                  <c:v>14.5</c:v>
                </c:pt>
                <c:pt idx="8">
                  <c:v>9.1</c:v>
                </c:pt>
                <c:pt idx="9">
                  <c:v>10</c:v>
                </c:pt>
                <c:pt idx="10">
                  <c:v>10.3</c:v>
                </c:pt>
                <c:pt idx="11">
                  <c:v>12.9</c:v>
                </c:pt>
                <c:pt idx="12">
                  <c:v>13.2</c:v>
                </c:pt>
                <c:pt idx="13">
                  <c:v>15.5</c:v>
                </c:pt>
                <c:pt idx="14">
                  <c:v>15.7</c:v>
                </c:pt>
                <c:pt idx="15">
                  <c:v>17</c:v>
                </c:pt>
                <c:pt idx="16" formatCode="0.0_ ">
                  <c:v>9.4</c:v>
                </c:pt>
                <c:pt idx="17">
                  <c:v>14.6</c:v>
                </c:pt>
                <c:pt idx="18" formatCode="0.0_ ">
                  <c:v>9.4</c:v>
                </c:pt>
                <c:pt idx="19" formatCode="0.0_ ">
                  <c:v>8.8000000000000007</c:v>
                </c:pt>
                <c:pt idx="20" formatCode="0.0_ ">
                  <c:v>9.6999999999999993</c:v>
                </c:pt>
              </c:numCache>
            </c:numRef>
          </c:yVal>
          <c:smooth val="0"/>
        </c:ser>
        <c:ser>
          <c:idx val="0"/>
          <c:order val="0"/>
          <c:spPr>
            <a:ln w="28575">
              <a:noFill/>
            </a:ln>
          </c:spPr>
          <c:marker>
            <c:symbol val="x"/>
            <c:size val="7"/>
            <c:spPr>
              <a:noFill/>
              <a:ln>
                <a:solidFill>
                  <a:schemeClr val="tx1"/>
                </a:solidFill>
              </a:ln>
            </c:spPr>
          </c:marker>
          <c:trendline>
            <c:trendlineType val="linear"/>
            <c:dispRSqr val="0"/>
            <c:dispEq val="0"/>
          </c:trendline>
          <c:xVal>
            <c:numRef>
              <c:f>Male!$B$24:$B$52</c:f>
              <c:numCache>
                <c:formatCode>General</c:formatCode>
                <c:ptCount val="29"/>
                <c:pt idx="0">
                  <c:v>76</c:v>
                </c:pt>
                <c:pt idx="1">
                  <c:v>84</c:v>
                </c:pt>
                <c:pt idx="2">
                  <c:v>54</c:v>
                </c:pt>
                <c:pt idx="3">
                  <c:v>64</c:v>
                </c:pt>
                <c:pt idx="4">
                  <c:v>54</c:v>
                </c:pt>
                <c:pt idx="5">
                  <c:v>71</c:v>
                </c:pt>
                <c:pt idx="6">
                  <c:v>70</c:v>
                </c:pt>
                <c:pt idx="7">
                  <c:v>30</c:v>
                </c:pt>
                <c:pt idx="8">
                  <c:v>55</c:v>
                </c:pt>
                <c:pt idx="9">
                  <c:v>70</c:v>
                </c:pt>
                <c:pt idx="10">
                  <c:v>86</c:v>
                </c:pt>
                <c:pt idx="11">
                  <c:v>50</c:v>
                </c:pt>
                <c:pt idx="12">
                  <c:v>75</c:v>
                </c:pt>
                <c:pt idx="13">
                  <c:v>44</c:v>
                </c:pt>
                <c:pt idx="14">
                  <c:v>59</c:v>
                </c:pt>
                <c:pt idx="15">
                  <c:v>79</c:v>
                </c:pt>
                <c:pt idx="16">
                  <c:v>58</c:v>
                </c:pt>
                <c:pt idx="17">
                  <c:v>66</c:v>
                </c:pt>
                <c:pt idx="18">
                  <c:v>65</c:v>
                </c:pt>
                <c:pt idx="19">
                  <c:v>41</c:v>
                </c:pt>
                <c:pt idx="20">
                  <c:v>47</c:v>
                </c:pt>
                <c:pt idx="21">
                  <c:v>84</c:v>
                </c:pt>
                <c:pt idx="22">
                  <c:v>57</c:v>
                </c:pt>
                <c:pt idx="23">
                  <c:v>63</c:v>
                </c:pt>
                <c:pt idx="24">
                  <c:v>64</c:v>
                </c:pt>
                <c:pt idx="25">
                  <c:v>73</c:v>
                </c:pt>
                <c:pt idx="26">
                  <c:v>69</c:v>
                </c:pt>
                <c:pt idx="27">
                  <c:v>51</c:v>
                </c:pt>
                <c:pt idx="28">
                  <c:v>50</c:v>
                </c:pt>
              </c:numCache>
            </c:numRef>
          </c:xVal>
          <c:yVal>
            <c:numRef>
              <c:f>Male!$J$24:$J$52</c:f>
              <c:numCache>
                <c:formatCode>0.0_ </c:formatCode>
                <c:ptCount val="29"/>
                <c:pt idx="0">
                  <c:v>9.4</c:v>
                </c:pt>
                <c:pt idx="1">
                  <c:v>6</c:v>
                </c:pt>
                <c:pt idx="2" formatCode="General">
                  <c:v>14.6</c:v>
                </c:pt>
                <c:pt idx="3" formatCode="General">
                  <c:v>12</c:v>
                </c:pt>
                <c:pt idx="4" formatCode="General">
                  <c:v>15.8</c:v>
                </c:pt>
                <c:pt idx="5" formatCode="General">
                  <c:v>14.8</c:v>
                </c:pt>
                <c:pt idx="6" formatCode="General">
                  <c:v>11.3</c:v>
                </c:pt>
                <c:pt idx="7" formatCode="General">
                  <c:v>14</c:v>
                </c:pt>
                <c:pt idx="8" formatCode="General">
                  <c:v>9.1999999999999993</c:v>
                </c:pt>
                <c:pt idx="9" formatCode="General">
                  <c:v>12.3</c:v>
                </c:pt>
                <c:pt idx="10" formatCode="General">
                  <c:v>11.8</c:v>
                </c:pt>
                <c:pt idx="11" formatCode="General">
                  <c:v>12.4</c:v>
                </c:pt>
                <c:pt idx="12" formatCode="General">
                  <c:v>12.7</c:v>
                </c:pt>
                <c:pt idx="13" formatCode="General">
                  <c:v>13.7</c:v>
                </c:pt>
                <c:pt idx="14" formatCode="General">
                  <c:v>15.6</c:v>
                </c:pt>
                <c:pt idx="15" formatCode="General">
                  <c:v>11</c:v>
                </c:pt>
                <c:pt idx="16" formatCode="General">
                  <c:v>17.7</c:v>
                </c:pt>
                <c:pt idx="17" formatCode="General">
                  <c:v>12.9</c:v>
                </c:pt>
                <c:pt idx="18" formatCode="General">
                  <c:v>16.2</c:v>
                </c:pt>
                <c:pt idx="19" formatCode="General">
                  <c:v>17.3</c:v>
                </c:pt>
                <c:pt idx="20" formatCode="General">
                  <c:v>13.8</c:v>
                </c:pt>
                <c:pt idx="21" formatCode="General">
                  <c:v>9.9</c:v>
                </c:pt>
                <c:pt idx="22" formatCode="General">
                  <c:v>9.8000000000000007</c:v>
                </c:pt>
                <c:pt idx="23" formatCode="General">
                  <c:v>8.8000000000000007</c:v>
                </c:pt>
                <c:pt idx="24" formatCode="General">
                  <c:v>11.6</c:v>
                </c:pt>
                <c:pt idx="25" formatCode="General">
                  <c:v>15.9</c:v>
                </c:pt>
                <c:pt idx="26" formatCode="General">
                  <c:v>10.199999999999999</c:v>
                </c:pt>
                <c:pt idx="27" formatCode="General">
                  <c:v>16.8</c:v>
                </c:pt>
                <c:pt idx="28" formatCode="General">
                  <c:v>12.6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2870400"/>
        <c:axId val="102876288"/>
      </c:scatterChart>
      <c:valAx>
        <c:axId val="10287040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02876288"/>
        <c:crosses val="autoZero"/>
        <c:crossBetween val="midCat"/>
      </c:valAx>
      <c:valAx>
        <c:axId val="102876288"/>
        <c:scaling>
          <c:orientation val="minMax"/>
        </c:scaling>
        <c:delete val="0"/>
        <c:axPos val="l"/>
        <c:majorGridlines/>
        <c:numFmt formatCode="0.0_ ;[Red]\-0.0\ " sourceLinked="1"/>
        <c:majorTickMark val="out"/>
        <c:minorTickMark val="none"/>
        <c:tickLblPos val="nextTo"/>
        <c:crossAx val="102870400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6042755880926599"/>
          <c:y val="6.4536612067876531E-2"/>
          <c:w val="0.72395603674540687"/>
          <c:h val="0.76415624517523539"/>
        </c:manualLayout>
      </c:layout>
      <c:scatterChart>
        <c:scatterStyle val="lineMarker"/>
        <c:varyColors val="0"/>
        <c:ser>
          <c:idx val="1"/>
          <c:order val="1"/>
          <c:spPr>
            <a:ln w="28575">
              <a:noFill/>
            </a:ln>
          </c:spPr>
          <c:marker>
            <c:symbol val="diamond"/>
            <c:size val="10"/>
            <c:spPr>
              <a:solidFill>
                <a:schemeClr val="tx1">
                  <a:lumMod val="95000"/>
                  <a:lumOff val="5000"/>
                </a:schemeClr>
              </a:solidFill>
              <a:ln>
                <a:noFill/>
              </a:ln>
            </c:spPr>
          </c:marker>
          <c:trendline>
            <c:trendlineType val="linear"/>
            <c:dispRSqr val="0"/>
            <c:dispEq val="0"/>
          </c:trendline>
          <c:xVal>
            <c:numRef>
              <c:f>Male!$B$3:$B$23</c:f>
              <c:numCache>
                <c:formatCode>General</c:formatCode>
                <c:ptCount val="21"/>
                <c:pt idx="0">
                  <c:v>74</c:v>
                </c:pt>
                <c:pt idx="1">
                  <c:v>68</c:v>
                </c:pt>
                <c:pt idx="2">
                  <c:v>79</c:v>
                </c:pt>
                <c:pt idx="3">
                  <c:v>61</c:v>
                </c:pt>
                <c:pt idx="4">
                  <c:v>57</c:v>
                </c:pt>
                <c:pt idx="5">
                  <c:v>40</c:v>
                </c:pt>
                <c:pt idx="6">
                  <c:v>66</c:v>
                </c:pt>
                <c:pt idx="7">
                  <c:v>47</c:v>
                </c:pt>
                <c:pt idx="8">
                  <c:v>69</c:v>
                </c:pt>
                <c:pt idx="9">
                  <c:v>61</c:v>
                </c:pt>
                <c:pt idx="10">
                  <c:v>79</c:v>
                </c:pt>
                <c:pt idx="11">
                  <c:v>68</c:v>
                </c:pt>
                <c:pt idx="12">
                  <c:v>35</c:v>
                </c:pt>
                <c:pt idx="13">
                  <c:v>67</c:v>
                </c:pt>
                <c:pt idx="14">
                  <c:v>29</c:v>
                </c:pt>
                <c:pt idx="15">
                  <c:v>55</c:v>
                </c:pt>
                <c:pt idx="16">
                  <c:v>71</c:v>
                </c:pt>
                <c:pt idx="17">
                  <c:v>33</c:v>
                </c:pt>
                <c:pt idx="18">
                  <c:v>73</c:v>
                </c:pt>
                <c:pt idx="19">
                  <c:v>46</c:v>
                </c:pt>
                <c:pt idx="20">
                  <c:v>73</c:v>
                </c:pt>
              </c:numCache>
            </c:numRef>
          </c:xVal>
          <c:yVal>
            <c:numRef>
              <c:f>Male!$K$3:$K$23</c:f>
              <c:numCache>
                <c:formatCode>0.0_ ;[Red]\-0.0\ </c:formatCode>
                <c:ptCount val="21"/>
                <c:pt idx="0">
                  <c:v>80.900000000000006</c:v>
                </c:pt>
                <c:pt idx="1">
                  <c:v>64.2</c:v>
                </c:pt>
                <c:pt idx="2">
                  <c:v>62.6</c:v>
                </c:pt>
                <c:pt idx="3">
                  <c:v>56.2</c:v>
                </c:pt>
                <c:pt idx="4">
                  <c:v>77</c:v>
                </c:pt>
                <c:pt idx="5">
                  <c:v>57.3</c:v>
                </c:pt>
                <c:pt idx="6">
                  <c:v>70.8</c:v>
                </c:pt>
                <c:pt idx="7">
                  <c:v>65.5</c:v>
                </c:pt>
                <c:pt idx="8">
                  <c:v>53.6</c:v>
                </c:pt>
                <c:pt idx="9">
                  <c:v>63.8</c:v>
                </c:pt>
                <c:pt idx="10">
                  <c:v>67.5</c:v>
                </c:pt>
                <c:pt idx="11">
                  <c:v>59</c:v>
                </c:pt>
                <c:pt idx="12">
                  <c:v>75.400000000000006</c:v>
                </c:pt>
                <c:pt idx="13">
                  <c:v>91.6</c:v>
                </c:pt>
                <c:pt idx="14">
                  <c:v>68.400000000000006</c:v>
                </c:pt>
                <c:pt idx="15">
                  <c:v>78.8</c:v>
                </c:pt>
                <c:pt idx="16" formatCode="0.0_ ">
                  <c:v>66</c:v>
                </c:pt>
                <c:pt idx="17">
                  <c:v>64.7</c:v>
                </c:pt>
                <c:pt idx="18" formatCode="0.0_ ">
                  <c:v>62.3</c:v>
                </c:pt>
                <c:pt idx="19" formatCode="0.0_ ">
                  <c:v>65.2</c:v>
                </c:pt>
                <c:pt idx="20" formatCode="0.0_ ">
                  <c:v>64.599999999999994</c:v>
                </c:pt>
              </c:numCache>
            </c:numRef>
          </c:yVal>
          <c:smooth val="0"/>
        </c:ser>
        <c:ser>
          <c:idx val="0"/>
          <c:order val="0"/>
          <c:spPr>
            <a:ln w="28575">
              <a:noFill/>
            </a:ln>
          </c:spPr>
          <c:marker>
            <c:symbol val="x"/>
            <c:size val="7"/>
            <c:spPr>
              <a:noFill/>
              <a:ln>
                <a:solidFill>
                  <a:schemeClr val="tx1"/>
                </a:solidFill>
              </a:ln>
            </c:spPr>
          </c:marker>
          <c:trendline>
            <c:trendlineType val="linear"/>
            <c:dispRSqr val="0"/>
            <c:dispEq val="0"/>
          </c:trendline>
          <c:xVal>
            <c:numRef>
              <c:f>Male!$B$24:$B$52</c:f>
              <c:numCache>
                <c:formatCode>General</c:formatCode>
                <c:ptCount val="29"/>
                <c:pt idx="0">
                  <c:v>76</c:v>
                </c:pt>
                <c:pt idx="1">
                  <c:v>84</c:v>
                </c:pt>
                <c:pt idx="2">
                  <c:v>54</c:v>
                </c:pt>
                <c:pt idx="3">
                  <c:v>64</c:v>
                </c:pt>
                <c:pt idx="4">
                  <c:v>54</c:v>
                </c:pt>
                <c:pt idx="5">
                  <c:v>71</c:v>
                </c:pt>
                <c:pt idx="6">
                  <c:v>70</c:v>
                </c:pt>
                <c:pt idx="7">
                  <c:v>30</c:v>
                </c:pt>
                <c:pt idx="8">
                  <c:v>55</c:v>
                </c:pt>
                <c:pt idx="9">
                  <c:v>70</c:v>
                </c:pt>
                <c:pt idx="10">
                  <c:v>86</c:v>
                </c:pt>
                <c:pt idx="11">
                  <c:v>50</c:v>
                </c:pt>
                <c:pt idx="12">
                  <c:v>75</c:v>
                </c:pt>
                <c:pt idx="13">
                  <c:v>44</c:v>
                </c:pt>
                <c:pt idx="14">
                  <c:v>59</c:v>
                </c:pt>
                <c:pt idx="15">
                  <c:v>79</c:v>
                </c:pt>
                <c:pt idx="16">
                  <c:v>58</c:v>
                </c:pt>
                <c:pt idx="17">
                  <c:v>66</c:v>
                </c:pt>
                <c:pt idx="18">
                  <c:v>65</c:v>
                </c:pt>
                <c:pt idx="19">
                  <c:v>41</c:v>
                </c:pt>
                <c:pt idx="20">
                  <c:v>47</c:v>
                </c:pt>
                <c:pt idx="21">
                  <c:v>84</c:v>
                </c:pt>
                <c:pt idx="22">
                  <c:v>57</c:v>
                </c:pt>
                <c:pt idx="23">
                  <c:v>63</c:v>
                </c:pt>
                <c:pt idx="24">
                  <c:v>64</c:v>
                </c:pt>
                <c:pt idx="25">
                  <c:v>73</c:v>
                </c:pt>
                <c:pt idx="26">
                  <c:v>69</c:v>
                </c:pt>
                <c:pt idx="27">
                  <c:v>51</c:v>
                </c:pt>
                <c:pt idx="28">
                  <c:v>50</c:v>
                </c:pt>
              </c:numCache>
            </c:numRef>
          </c:xVal>
          <c:yVal>
            <c:numRef>
              <c:f>Male!$K$24:$K$52</c:f>
              <c:numCache>
                <c:formatCode>0.0_ </c:formatCode>
                <c:ptCount val="29"/>
                <c:pt idx="0">
                  <c:v>60.4</c:v>
                </c:pt>
                <c:pt idx="1">
                  <c:v>40.1</c:v>
                </c:pt>
                <c:pt idx="2" formatCode="General">
                  <c:v>65.5</c:v>
                </c:pt>
                <c:pt idx="3" formatCode="General">
                  <c:v>70.5</c:v>
                </c:pt>
                <c:pt idx="4" formatCode="General">
                  <c:v>72.599999999999994</c:v>
                </c:pt>
                <c:pt idx="5" formatCode="General">
                  <c:v>73.2</c:v>
                </c:pt>
                <c:pt idx="6" formatCode="General">
                  <c:v>68.900000000000006</c:v>
                </c:pt>
                <c:pt idx="7" formatCode="General">
                  <c:v>64</c:v>
                </c:pt>
                <c:pt idx="8" formatCode="General">
                  <c:v>36.200000000000003</c:v>
                </c:pt>
                <c:pt idx="9" formatCode="General">
                  <c:v>62</c:v>
                </c:pt>
                <c:pt idx="10" formatCode="General">
                  <c:v>56.3</c:v>
                </c:pt>
                <c:pt idx="11" formatCode="General">
                  <c:v>59.7</c:v>
                </c:pt>
                <c:pt idx="12" formatCode="General">
                  <c:v>49.2</c:v>
                </c:pt>
                <c:pt idx="13" formatCode="General">
                  <c:v>75.2</c:v>
                </c:pt>
                <c:pt idx="14" formatCode="General">
                  <c:v>60.8</c:v>
                </c:pt>
                <c:pt idx="15" formatCode="General">
                  <c:v>50.9</c:v>
                </c:pt>
                <c:pt idx="16" formatCode="General">
                  <c:v>69</c:v>
                </c:pt>
                <c:pt idx="17" formatCode="General">
                  <c:v>74</c:v>
                </c:pt>
                <c:pt idx="18" formatCode="General">
                  <c:v>64.2</c:v>
                </c:pt>
                <c:pt idx="19" formatCode="General">
                  <c:v>60.8</c:v>
                </c:pt>
                <c:pt idx="20" formatCode="General">
                  <c:v>54.6</c:v>
                </c:pt>
                <c:pt idx="21" formatCode="General">
                  <c:v>58.1</c:v>
                </c:pt>
                <c:pt idx="22" formatCode="General">
                  <c:v>77.900000000000006</c:v>
                </c:pt>
                <c:pt idx="23" formatCode="General">
                  <c:v>64.5</c:v>
                </c:pt>
                <c:pt idx="24" formatCode="General">
                  <c:v>69.7</c:v>
                </c:pt>
                <c:pt idx="25" formatCode="General">
                  <c:v>54.8</c:v>
                </c:pt>
                <c:pt idx="26" formatCode="General">
                  <c:v>67.900000000000006</c:v>
                </c:pt>
                <c:pt idx="27" formatCode="General">
                  <c:v>61.4</c:v>
                </c:pt>
                <c:pt idx="28" formatCode="General">
                  <c:v>61.8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2949248"/>
        <c:axId val="102950784"/>
      </c:scatterChart>
      <c:valAx>
        <c:axId val="10294924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02950784"/>
        <c:crosses val="autoZero"/>
        <c:crossBetween val="midCat"/>
      </c:valAx>
      <c:valAx>
        <c:axId val="102950784"/>
        <c:scaling>
          <c:orientation val="minMax"/>
          <c:max val="120"/>
        </c:scaling>
        <c:delete val="0"/>
        <c:axPos val="l"/>
        <c:majorGridlines/>
        <c:numFmt formatCode="0.0_ ;[Red]\-0.0\ " sourceLinked="1"/>
        <c:majorTickMark val="out"/>
        <c:minorTickMark val="none"/>
        <c:tickLblPos val="nextTo"/>
        <c:crossAx val="102949248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6042755880926599"/>
          <c:y val="6.4536612067876531E-2"/>
          <c:w val="0.72395603674540687"/>
          <c:h val="0.76415624517523539"/>
        </c:manualLayout>
      </c:layout>
      <c:scatterChart>
        <c:scatterStyle val="lineMarker"/>
        <c:varyColors val="0"/>
        <c:ser>
          <c:idx val="1"/>
          <c:order val="1"/>
          <c:spPr>
            <a:ln w="28575">
              <a:noFill/>
            </a:ln>
          </c:spPr>
          <c:marker>
            <c:symbol val="diamond"/>
            <c:size val="10"/>
            <c:spPr>
              <a:solidFill>
                <a:schemeClr val="tx1">
                  <a:lumMod val="95000"/>
                  <a:lumOff val="5000"/>
                </a:schemeClr>
              </a:solidFill>
              <a:ln>
                <a:noFill/>
              </a:ln>
            </c:spPr>
          </c:marker>
          <c:trendline>
            <c:trendlineType val="linear"/>
            <c:dispRSqr val="0"/>
            <c:dispEq val="0"/>
          </c:trendline>
          <c:xVal>
            <c:numRef>
              <c:f>Male!$B$3:$B$23</c:f>
              <c:numCache>
                <c:formatCode>General</c:formatCode>
                <c:ptCount val="21"/>
                <c:pt idx="0">
                  <c:v>74</c:v>
                </c:pt>
                <c:pt idx="1">
                  <c:v>68</c:v>
                </c:pt>
                <c:pt idx="2">
                  <c:v>79</c:v>
                </c:pt>
                <c:pt idx="3">
                  <c:v>61</c:v>
                </c:pt>
                <c:pt idx="4">
                  <c:v>57</c:v>
                </c:pt>
                <c:pt idx="5">
                  <c:v>40</c:v>
                </c:pt>
                <c:pt idx="6">
                  <c:v>66</c:v>
                </c:pt>
                <c:pt idx="7">
                  <c:v>47</c:v>
                </c:pt>
                <c:pt idx="8">
                  <c:v>69</c:v>
                </c:pt>
                <c:pt idx="9">
                  <c:v>61</c:v>
                </c:pt>
                <c:pt idx="10">
                  <c:v>79</c:v>
                </c:pt>
                <c:pt idx="11">
                  <c:v>68</c:v>
                </c:pt>
                <c:pt idx="12">
                  <c:v>35</c:v>
                </c:pt>
                <c:pt idx="13">
                  <c:v>67</c:v>
                </c:pt>
                <c:pt idx="14">
                  <c:v>29</c:v>
                </c:pt>
                <c:pt idx="15">
                  <c:v>55</c:v>
                </c:pt>
                <c:pt idx="16">
                  <c:v>71</c:v>
                </c:pt>
                <c:pt idx="17">
                  <c:v>33</c:v>
                </c:pt>
                <c:pt idx="18">
                  <c:v>73</c:v>
                </c:pt>
                <c:pt idx="19">
                  <c:v>46</c:v>
                </c:pt>
                <c:pt idx="20">
                  <c:v>73</c:v>
                </c:pt>
              </c:numCache>
            </c:numRef>
          </c:xVal>
          <c:yVal>
            <c:numRef>
              <c:f>Male!$L$3:$L$23</c:f>
              <c:numCache>
                <c:formatCode>0.0_ ;[Red]\-0.0\ </c:formatCode>
                <c:ptCount val="21"/>
                <c:pt idx="0">
                  <c:v>7.9</c:v>
                </c:pt>
                <c:pt idx="1">
                  <c:v>1</c:v>
                </c:pt>
                <c:pt idx="2">
                  <c:v>1</c:v>
                </c:pt>
                <c:pt idx="3">
                  <c:v>9.9</c:v>
                </c:pt>
                <c:pt idx="4">
                  <c:v>4</c:v>
                </c:pt>
                <c:pt idx="5">
                  <c:v>1</c:v>
                </c:pt>
                <c:pt idx="6">
                  <c:v>3.8</c:v>
                </c:pt>
                <c:pt idx="7">
                  <c:v>9.6</c:v>
                </c:pt>
                <c:pt idx="8">
                  <c:v>9.6999999999999993</c:v>
                </c:pt>
                <c:pt idx="9">
                  <c:v>8.6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13.7</c:v>
                </c:pt>
                <c:pt idx="14">
                  <c:v>1</c:v>
                </c:pt>
                <c:pt idx="15">
                  <c:v>4.8</c:v>
                </c:pt>
                <c:pt idx="16" formatCode="0.0_ ">
                  <c:v>8.6</c:v>
                </c:pt>
                <c:pt idx="17">
                  <c:v>6.3</c:v>
                </c:pt>
                <c:pt idx="18" formatCode="0.0_ ">
                  <c:v>5.5</c:v>
                </c:pt>
                <c:pt idx="19" formatCode="0.0_ ">
                  <c:v>1</c:v>
                </c:pt>
                <c:pt idx="20" formatCode="0.0_ ">
                  <c:v>3.7</c:v>
                </c:pt>
              </c:numCache>
            </c:numRef>
          </c:yVal>
          <c:smooth val="0"/>
        </c:ser>
        <c:ser>
          <c:idx val="0"/>
          <c:order val="0"/>
          <c:spPr>
            <a:ln w="28575">
              <a:noFill/>
            </a:ln>
          </c:spPr>
          <c:marker>
            <c:symbol val="x"/>
            <c:size val="7"/>
            <c:spPr>
              <a:noFill/>
              <a:ln>
                <a:solidFill>
                  <a:schemeClr val="tx1"/>
                </a:solidFill>
              </a:ln>
            </c:spPr>
          </c:marker>
          <c:trendline>
            <c:trendlineType val="linear"/>
            <c:dispRSqr val="0"/>
            <c:dispEq val="0"/>
          </c:trendline>
          <c:xVal>
            <c:numRef>
              <c:f>Male!$B$24:$B$52</c:f>
              <c:numCache>
                <c:formatCode>General</c:formatCode>
                <c:ptCount val="29"/>
                <c:pt idx="0">
                  <c:v>76</c:v>
                </c:pt>
                <c:pt idx="1">
                  <c:v>84</c:v>
                </c:pt>
                <c:pt idx="2">
                  <c:v>54</c:v>
                </c:pt>
                <c:pt idx="3">
                  <c:v>64</c:v>
                </c:pt>
                <c:pt idx="4">
                  <c:v>54</c:v>
                </c:pt>
                <c:pt idx="5">
                  <c:v>71</c:v>
                </c:pt>
                <c:pt idx="6">
                  <c:v>70</c:v>
                </c:pt>
                <c:pt idx="7">
                  <c:v>30</c:v>
                </c:pt>
                <c:pt idx="8">
                  <c:v>55</c:v>
                </c:pt>
                <c:pt idx="9">
                  <c:v>70</c:v>
                </c:pt>
                <c:pt idx="10">
                  <c:v>86</c:v>
                </c:pt>
                <c:pt idx="11">
                  <c:v>50</c:v>
                </c:pt>
                <c:pt idx="12">
                  <c:v>75</c:v>
                </c:pt>
                <c:pt idx="13">
                  <c:v>44</c:v>
                </c:pt>
                <c:pt idx="14">
                  <c:v>59</c:v>
                </c:pt>
                <c:pt idx="15">
                  <c:v>79</c:v>
                </c:pt>
                <c:pt idx="16">
                  <c:v>58</c:v>
                </c:pt>
                <c:pt idx="17">
                  <c:v>66</c:v>
                </c:pt>
                <c:pt idx="18">
                  <c:v>65</c:v>
                </c:pt>
                <c:pt idx="19">
                  <c:v>41</c:v>
                </c:pt>
                <c:pt idx="20">
                  <c:v>47</c:v>
                </c:pt>
                <c:pt idx="21">
                  <c:v>84</c:v>
                </c:pt>
                <c:pt idx="22">
                  <c:v>57</c:v>
                </c:pt>
                <c:pt idx="23">
                  <c:v>63</c:v>
                </c:pt>
                <c:pt idx="24">
                  <c:v>64</c:v>
                </c:pt>
                <c:pt idx="25">
                  <c:v>73</c:v>
                </c:pt>
                <c:pt idx="26">
                  <c:v>69</c:v>
                </c:pt>
                <c:pt idx="27">
                  <c:v>51</c:v>
                </c:pt>
                <c:pt idx="28">
                  <c:v>50</c:v>
                </c:pt>
              </c:numCache>
            </c:numRef>
          </c:xVal>
          <c:yVal>
            <c:numRef>
              <c:f>Male!$L$24:$L$52</c:f>
              <c:numCache>
                <c:formatCode>0.0_ </c:formatCode>
                <c:ptCount val="29"/>
                <c:pt idx="0">
                  <c:v>3.6</c:v>
                </c:pt>
                <c:pt idx="1">
                  <c:v>7.3</c:v>
                </c:pt>
                <c:pt idx="2" formatCode="General">
                  <c:v>7.7</c:v>
                </c:pt>
                <c:pt idx="3" formatCode="General">
                  <c:v>1</c:v>
                </c:pt>
                <c:pt idx="4" formatCode="General">
                  <c:v>1</c:v>
                </c:pt>
                <c:pt idx="5" formatCode="General">
                  <c:v>1</c:v>
                </c:pt>
                <c:pt idx="6" formatCode="General">
                  <c:v>5</c:v>
                </c:pt>
                <c:pt idx="7" formatCode="General">
                  <c:v>2.9</c:v>
                </c:pt>
                <c:pt idx="8" formatCode="General">
                  <c:v>1.4</c:v>
                </c:pt>
                <c:pt idx="9" formatCode="General">
                  <c:v>6.9</c:v>
                </c:pt>
                <c:pt idx="10" formatCode="General">
                  <c:v>6.4</c:v>
                </c:pt>
                <c:pt idx="11" formatCode="General">
                  <c:v>2.8</c:v>
                </c:pt>
                <c:pt idx="12" formatCode="General">
                  <c:v>4.7</c:v>
                </c:pt>
                <c:pt idx="13" formatCode="General">
                  <c:v>4.8</c:v>
                </c:pt>
                <c:pt idx="14" formatCode="General">
                  <c:v>2.1</c:v>
                </c:pt>
                <c:pt idx="15" formatCode="General">
                  <c:v>4.2</c:v>
                </c:pt>
                <c:pt idx="16" formatCode="General">
                  <c:v>3.6</c:v>
                </c:pt>
                <c:pt idx="17" formatCode="General">
                  <c:v>3.4</c:v>
                </c:pt>
                <c:pt idx="18" formatCode="General">
                  <c:v>2.1</c:v>
                </c:pt>
                <c:pt idx="19" formatCode="General">
                  <c:v>3.6</c:v>
                </c:pt>
                <c:pt idx="20" formatCode="General">
                  <c:v>1.8</c:v>
                </c:pt>
                <c:pt idx="21" formatCode="General">
                  <c:v>1</c:v>
                </c:pt>
                <c:pt idx="22" formatCode="General">
                  <c:v>3.8</c:v>
                </c:pt>
                <c:pt idx="23" formatCode="General">
                  <c:v>7</c:v>
                </c:pt>
                <c:pt idx="24" formatCode="General">
                  <c:v>1</c:v>
                </c:pt>
                <c:pt idx="25" formatCode="General">
                  <c:v>3</c:v>
                </c:pt>
                <c:pt idx="26" formatCode="General">
                  <c:v>7.5</c:v>
                </c:pt>
                <c:pt idx="27" formatCode="General">
                  <c:v>4.0999999999999996</c:v>
                </c:pt>
                <c:pt idx="28" formatCode="General">
                  <c:v>2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3646336"/>
        <c:axId val="103647872"/>
      </c:scatterChart>
      <c:valAx>
        <c:axId val="10364633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03647872"/>
        <c:crosses val="autoZero"/>
        <c:crossBetween val="midCat"/>
      </c:valAx>
      <c:valAx>
        <c:axId val="103647872"/>
        <c:scaling>
          <c:orientation val="minMax"/>
        </c:scaling>
        <c:delete val="0"/>
        <c:axPos val="l"/>
        <c:majorGridlines/>
        <c:numFmt formatCode="0.0_ ;[Red]\-0.0\ " sourceLinked="1"/>
        <c:majorTickMark val="out"/>
        <c:minorTickMark val="none"/>
        <c:tickLblPos val="nextTo"/>
        <c:crossAx val="103646336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Relationship Id="rId6" Type="http://schemas.openxmlformats.org/officeDocument/2006/relationships/chart" Target="../charts/chart12.xml"/><Relationship Id="rId5" Type="http://schemas.openxmlformats.org/officeDocument/2006/relationships/chart" Target="../charts/chart11.xml"/><Relationship Id="rId4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192880</xdr:colOff>
      <xdr:row>20</xdr:row>
      <xdr:rowOff>90487</xdr:rowOff>
    </xdr:to>
    <xdr:graphicFrame macro="">
      <xdr:nvGraphicFramePr>
        <xdr:cNvPr id="2" name="グラフ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280986</xdr:colOff>
      <xdr:row>0</xdr:row>
      <xdr:rowOff>1</xdr:rowOff>
    </xdr:from>
    <xdr:to>
      <xdr:col>18</xdr:col>
      <xdr:colOff>473868</xdr:colOff>
      <xdr:row>20</xdr:row>
      <xdr:rowOff>83343</xdr:rowOff>
    </xdr:to>
    <xdr:graphicFrame macro="">
      <xdr:nvGraphicFramePr>
        <xdr:cNvPr id="3" name="グラフ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18</xdr:col>
      <xdr:colOff>585787</xdr:colOff>
      <xdr:row>0</xdr:row>
      <xdr:rowOff>11907</xdr:rowOff>
    </xdr:from>
    <xdr:to>
      <xdr:col>28</xdr:col>
      <xdr:colOff>92867</xdr:colOff>
      <xdr:row>20</xdr:row>
      <xdr:rowOff>95249</xdr:rowOff>
    </xdr:to>
    <xdr:graphicFrame macro="">
      <xdr:nvGraphicFramePr>
        <xdr:cNvPr id="4" name="グラフ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22</xdr:row>
      <xdr:rowOff>2381</xdr:rowOff>
    </xdr:from>
    <xdr:to>
      <xdr:col>9</xdr:col>
      <xdr:colOff>192880</xdr:colOff>
      <xdr:row>42</xdr:row>
      <xdr:rowOff>128588</xdr:rowOff>
    </xdr:to>
    <xdr:graphicFrame macro="">
      <xdr:nvGraphicFramePr>
        <xdr:cNvPr id="5" name="グラフ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328612</xdr:colOff>
      <xdr:row>21</xdr:row>
      <xdr:rowOff>150018</xdr:rowOff>
    </xdr:from>
    <xdr:to>
      <xdr:col>18</xdr:col>
      <xdr:colOff>521494</xdr:colOff>
      <xdr:row>42</xdr:row>
      <xdr:rowOff>104775</xdr:rowOff>
    </xdr:to>
    <xdr:graphicFrame macro="">
      <xdr:nvGraphicFramePr>
        <xdr:cNvPr id="6" name="グラフ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18</xdr:col>
      <xdr:colOff>633412</xdr:colOff>
      <xdr:row>22</xdr:row>
      <xdr:rowOff>2382</xdr:rowOff>
    </xdr:from>
    <xdr:to>
      <xdr:col>28</xdr:col>
      <xdr:colOff>140493</xdr:colOff>
      <xdr:row>42</xdr:row>
      <xdr:rowOff>128589</xdr:rowOff>
    </xdr:to>
    <xdr:graphicFrame macro="">
      <xdr:nvGraphicFramePr>
        <xdr:cNvPr id="7" name="グラフ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0.49479</cdr:x>
      <cdr:y>0.88904</cdr:y>
    </cdr:from>
    <cdr:to>
      <cdr:x>0.63281</cdr:x>
      <cdr:y>0.9893</cdr:y>
    </cdr:to>
    <cdr:sp macro="" textlink="">
      <cdr:nvSpPr>
        <cdr:cNvPr id="2" name="テキスト ボックス 1"/>
        <cdr:cNvSpPr txBox="1"/>
      </cdr:nvSpPr>
      <cdr:spPr>
        <a:xfrm xmlns:a="http://schemas.openxmlformats.org/drawingml/2006/main">
          <a:off x="2262186" y="3167061"/>
          <a:ext cx="631032" cy="35718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altLang="ja-JP" sz="1600">
              <a:latin typeface="Century" panose="02040604050505020304" pitchFamily="18" charset="0"/>
            </a:rPr>
            <a:t>Age</a:t>
          </a:r>
          <a:endParaRPr lang="ja-JP" altLang="en-US" sz="1600">
            <a:latin typeface="Century" panose="02040604050505020304" pitchFamily="18" charset="0"/>
          </a:endParaRPr>
        </a:p>
      </cdr:txBody>
    </cdr:sp>
  </cdr:relSizeAnchor>
  <cdr:relSizeAnchor xmlns:cdr="http://schemas.openxmlformats.org/drawingml/2006/chartDrawing">
    <cdr:from>
      <cdr:x>0.00556</cdr:x>
      <cdr:y>0.35094</cdr:y>
    </cdr:from>
    <cdr:to>
      <cdr:x>0.06771</cdr:x>
      <cdr:y>0.48507</cdr:y>
    </cdr:to>
    <cdr:sp macro="" textlink="">
      <cdr:nvSpPr>
        <cdr:cNvPr id="3" name="テキスト ボックス 1"/>
        <cdr:cNvSpPr txBox="1"/>
      </cdr:nvSpPr>
      <cdr:spPr>
        <a:xfrm xmlns:a="http://schemas.openxmlformats.org/drawingml/2006/main" rot="16200000">
          <a:off x="-71438" y="1346993"/>
          <a:ext cx="477837" cy="28416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altLang="ja-JP" sz="1600">
              <a:latin typeface="Century" panose="02040604050505020304" pitchFamily="18" charset="0"/>
            </a:rPr>
            <a:t>t</a:t>
          </a:r>
          <a:r>
            <a:rPr lang="en-US" altLang="ja-JP" sz="1600" baseline="-25000">
              <a:latin typeface="Century" panose="02040604050505020304" pitchFamily="18" charset="0"/>
            </a:rPr>
            <a:t>s</a:t>
          </a:r>
          <a:endParaRPr lang="ja-JP" altLang="en-US" sz="1600" baseline="-25000">
            <a:latin typeface="Century" panose="02040604050505020304" pitchFamily="18" charset="0"/>
          </a:endParaRPr>
        </a:p>
      </cdr:txBody>
    </cdr:sp>
  </cdr:relSizeAnchor>
  <cdr:relSizeAnchor xmlns:cdr="http://schemas.openxmlformats.org/drawingml/2006/chartDrawing">
    <cdr:from>
      <cdr:x>0.0026</cdr:x>
      <cdr:y>0.00758</cdr:y>
    </cdr:from>
    <cdr:to>
      <cdr:x>0.11719</cdr:x>
      <cdr:y>0.10784</cdr:y>
    </cdr:to>
    <cdr:sp macro="" textlink="">
      <cdr:nvSpPr>
        <cdr:cNvPr id="4" name="テキスト ボックス 1"/>
        <cdr:cNvSpPr txBox="1"/>
      </cdr:nvSpPr>
      <cdr:spPr>
        <a:xfrm xmlns:a="http://schemas.openxmlformats.org/drawingml/2006/main">
          <a:off x="11907" y="26987"/>
          <a:ext cx="523874" cy="35718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altLang="ja-JP" sz="1000">
              <a:latin typeface="Century" panose="02040604050505020304" pitchFamily="18" charset="0"/>
            </a:rPr>
            <a:t>(mm)</a:t>
          </a:r>
          <a:endParaRPr lang="ja-JP" altLang="en-US" sz="1000">
            <a:latin typeface="Century" panose="02040604050505020304" pitchFamily="18" charset="0"/>
          </a:endParaRPr>
        </a:p>
      </cdr:txBody>
    </cdr:sp>
  </cdr:relSizeAnchor>
  <cdr:relSizeAnchor xmlns:cdr="http://schemas.openxmlformats.org/drawingml/2006/chartDrawing">
    <cdr:from>
      <cdr:x>0.86979</cdr:x>
      <cdr:y>0.89327</cdr:y>
    </cdr:from>
    <cdr:to>
      <cdr:x>0.98958</cdr:x>
      <cdr:y>0.99354</cdr:y>
    </cdr:to>
    <cdr:sp macro="" textlink="">
      <cdr:nvSpPr>
        <cdr:cNvPr id="5" name="テキスト ボックス 1"/>
        <cdr:cNvSpPr txBox="1"/>
      </cdr:nvSpPr>
      <cdr:spPr>
        <a:xfrm xmlns:a="http://schemas.openxmlformats.org/drawingml/2006/main">
          <a:off x="3976687" y="3182144"/>
          <a:ext cx="547688" cy="35718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altLang="ja-JP" sz="1000">
              <a:latin typeface="Century" panose="02040604050505020304" pitchFamily="18" charset="0"/>
            </a:rPr>
            <a:t>(y.o.)</a:t>
          </a:r>
          <a:endParaRPr lang="ja-JP" altLang="en-US" sz="1000">
            <a:latin typeface="Century" panose="02040604050505020304" pitchFamily="18" charset="0"/>
          </a:endParaRP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0.49479</cdr:x>
      <cdr:y>0.88904</cdr:y>
    </cdr:from>
    <cdr:to>
      <cdr:x>0.63281</cdr:x>
      <cdr:y>0.9893</cdr:y>
    </cdr:to>
    <cdr:sp macro="" textlink="">
      <cdr:nvSpPr>
        <cdr:cNvPr id="2" name="テキスト ボックス 1"/>
        <cdr:cNvSpPr txBox="1"/>
      </cdr:nvSpPr>
      <cdr:spPr>
        <a:xfrm xmlns:a="http://schemas.openxmlformats.org/drawingml/2006/main">
          <a:off x="2262186" y="3167061"/>
          <a:ext cx="631032" cy="35718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altLang="ja-JP" sz="1600">
              <a:latin typeface="Century" panose="02040604050505020304" pitchFamily="18" charset="0"/>
            </a:rPr>
            <a:t>Age</a:t>
          </a:r>
          <a:endParaRPr lang="ja-JP" altLang="en-US" sz="1600">
            <a:latin typeface="Century" panose="02040604050505020304" pitchFamily="18" charset="0"/>
          </a:endParaRPr>
        </a:p>
      </cdr:txBody>
    </cdr:sp>
  </cdr:relSizeAnchor>
  <cdr:relSizeAnchor xmlns:cdr="http://schemas.openxmlformats.org/drawingml/2006/chartDrawing">
    <cdr:from>
      <cdr:x>0.00556</cdr:x>
      <cdr:y>0.35094</cdr:y>
    </cdr:from>
    <cdr:to>
      <cdr:x>0.06771</cdr:x>
      <cdr:y>0.48507</cdr:y>
    </cdr:to>
    <cdr:sp macro="" textlink="">
      <cdr:nvSpPr>
        <cdr:cNvPr id="3" name="テキスト ボックス 1"/>
        <cdr:cNvSpPr txBox="1"/>
      </cdr:nvSpPr>
      <cdr:spPr>
        <a:xfrm xmlns:a="http://schemas.openxmlformats.org/drawingml/2006/main" rot="16200000">
          <a:off x="-71438" y="1346993"/>
          <a:ext cx="477837" cy="28416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altLang="ja-JP" sz="1600">
              <a:latin typeface="Century" panose="02040604050505020304" pitchFamily="18" charset="0"/>
            </a:rPr>
            <a:t>w</a:t>
          </a:r>
          <a:r>
            <a:rPr lang="en-US" altLang="ja-JP" sz="1600" baseline="-25000">
              <a:latin typeface="Century" panose="02040604050505020304" pitchFamily="18" charset="0"/>
            </a:rPr>
            <a:t>s</a:t>
          </a:r>
          <a:endParaRPr lang="ja-JP" altLang="en-US" sz="1600" baseline="-25000">
            <a:latin typeface="Century" panose="02040604050505020304" pitchFamily="18" charset="0"/>
          </a:endParaRPr>
        </a:p>
      </cdr:txBody>
    </cdr:sp>
  </cdr:relSizeAnchor>
  <cdr:relSizeAnchor xmlns:cdr="http://schemas.openxmlformats.org/drawingml/2006/chartDrawing">
    <cdr:from>
      <cdr:x>0.0026</cdr:x>
      <cdr:y>0.00758</cdr:y>
    </cdr:from>
    <cdr:to>
      <cdr:x>0.11719</cdr:x>
      <cdr:y>0.10784</cdr:y>
    </cdr:to>
    <cdr:sp macro="" textlink="">
      <cdr:nvSpPr>
        <cdr:cNvPr id="4" name="テキスト ボックス 1"/>
        <cdr:cNvSpPr txBox="1"/>
      </cdr:nvSpPr>
      <cdr:spPr>
        <a:xfrm xmlns:a="http://schemas.openxmlformats.org/drawingml/2006/main">
          <a:off x="11907" y="26987"/>
          <a:ext cx="523874" cy="35718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altLang="ja-JP" sz="1000">
              <a:latin typeface="Century" panose="02040604050505020304" pitchFamily="18" charset="0"/>
            </a:rPr>
            <a:t>(mm)</a:t>
          </a:r>
          <a:endParaRPr lang="ja-JP" altLang="en-US" sz="1000">
            <a:latin typeface="Century" panose="02040604050505020304" pitchFamily="18" charset="0"/>
          </a:endParaRPr>
        </a:p>
      </cdr:txBody>
    </cdr:sp>
  </cdr:relSizeAnchor>
  <cdr:relSizeAnchor xmlns:cdr="http://schemas.openxmlformats.org/drawingml/2006/chartDrawing">
    <cdr:from>
      <cdr:x>0.86979</cdr:x>
      <cdr:y>0.89327</cdr:y>
    </cdr:from>
    <cdr:to>
      <cdr:x>0.98958</cdr:x>
      <cdr:y>0.99354</cdr:y>
    </cdr:to>
    <cdr:sp macro="" textlink="">
      <cdr:nvSpPr>
        <cdr:cNvPr id="5" name="テキスト ボックス 1"/>
        <cdr:cNvSpPr txBox="1"/>
      </cdr:nvSpPr>
      <cdr:spPr>
        <a:xfrm xmlns:a="http://schemas.openxmlformats.org/drawingml/2006/main">
          <a:off x="3976687" y="3182144"/>
          <a:ext cx="547688" cy="35718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altLang="ja-JP" sz="1000">
              <a:latin typeface="Century" panose="02040604050505020304" pitchFamily="18" charset="0"/>
            </a:rPr>
            <a:t>(y.o.)</a:t>
          </a:r>
          <a:endParaRPr lang="ja-JP" altLang="en-US" sz="1000">
            <a:latin typeface="Century" panose="02040604050505020304" pitchFamily="18" charset="0"/>
          </a:endParaRPr>
        </a:p>
      </cdr:txBody>
    </cdr:sp>
  </cdr:relSizeAnchor>
  <cdr:relSizeAnchor xmlns:cdr="http://schemas.openxmlformats.org/drawingml/2006/chartDrawing">
    <cdr:from>
      <cdr:x>0.49479</cdr:x>
      <cdr:y>0.88904</cdr:y>
    </cdr:from>
    <cdr:to>
      <cdr:x>0.63281</cdr:x>
      <cdr:y>0.9893</cdr:y>
    </cdr:to>
    <cdr:sp macro="" textlink="">
      <cdr:nvSpPr>
        <cdr:cNvPr id="6" name="テキスト ボックス 1"/>
        <cdr:cNvSpPr txBox="1"/>
      </cdr:nvSpPr>
      <cdr:spPr>
        <a:xfrm xmlns:a="http://schemas.openxmlformats.org/drawingml/2006/main">
          <a:off x="2262186" y="3167061"/>
          <a:ext cx="631032" cy="35718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altLang="ja-JP" sz="1600">
              <a:latin typeface="Century" panose="02040604050505020304" pitchFamily="18" charset="0"/>
            </a:rPr>
            <a:t>Age</a:t>
          </a:r>
          <a:endParaRPr lang="ja-JP" altLang="en-US" sz="1600">
            <a:latin typeface="Century" panose="02040604050505020304" pitchFamily="18" charset="0"/>
          </a:endParaRPr>
        </a:p>
      </cdr:txBody>
    </cdr:sp>
  </cdr:relSizeAnchor>
  <cdr:relSizeAnchor xmlns:cdr="http://schemas.openxmlformats.org/drawingml/2006/chartDrawing">
    <cdr:from>
      <cdr:x>0.00556</cdr:x>
      <cdr:y>0.35094</cdr:y>
    </cdr:from>
    <cdr:to>
      <cdr:x>0.06771</cdr:x>
      <cdr:y>0.48507</cdr:y>
    </cdr:to>
    <cdr:sp macro="" textlink="">
      <cdr:nvSpPr>
        <cdr:cNvPr id="7" name="テキスト ボックス 1"/>
        <cdr:cNvSpPr txBox="1"/>
      </cdr:nvSpPr>
      <cdr:spPr>
        <a:xfrm xmlns:a="http://schemas.openxmlformats.org/drawingml/2006/main" rot="16200000">
          <a:off x="-71438" y="1346993"/>
          <a:ext cx="477837" cy="28416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altLang="ja-JP" sz="1600">
              <a:latin typeface="Century" panose="02040604050505020304" pitchFamily="18" charset="0"/>
            </a:rPr>
            <a:t>w</a:t>
          </a:r>
          <a:r>
            <a:rPr lang="en-US" altLang="ja-JP" sz="1600" baseline="-25000">
              <a:latin typeface="Century" panose="02040604050505020304" pitchFamily="18" charset="0"/>
            </a:rPr>
            <a:t>s</a:t>
          </a:r>
          <a:endParaRPr lang="ja-JP" altLang="en-US" sz="1600" baseline="-25000">
            <a:latin typeface="Century" panose="02040604050505020304" pitchFamily="18" charset="0"/>
          </a:endParaRPr>
        </a:p>
      </cdr:txBody>
    </cdr:sp>
  </cdr:relSizeAnchor>
  <cdr:relSizeAnchor xmlns:cdr="http://schemas.openxmlformats.org/drawingml/2006/chartDrawing">
    <cdr:from>
      <cdr:x>0.0026</cdr:x>
      <cdr:y>0.00758</cdr:y>
    </cdr:from>
    <cdr:to>
      <cdr:x>0.11719</cdr:x>
      <cdr:y>0.10784</cdr:y>
    </cdr:to>
    <cdr:sp macro="" textlink="">
      <cdr:nvSpPr>
        <cdr:cNvPr id="8" name="テキスト ボックス 1"/>
        <cdr:cNvSpPr txBox="1"/>
      </cdr:nvSpPr>
      <cdr:spPr>
        <a:xfrm xmlns:a="http://schemas.openxmlformats.org/drawingml/2006/main">
          <a:off x="11907" y="26987"/>
          <a:ext cx="523874" cy="35718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altLang="ja-JP" sz="1000">
              <a:latin typeface="Century" panose="02040604050505020304" pitchFamily="18" charset="0"/>
            </a:rPr>
            <a:t>(mm)</a:t>
          </a:r>
          <a:endParaRPr lang="ja-JP" altLang="en-US" sz="1000">
            <a:latin typeface="Century" panose="02040604050505020304" pitchFamily="18" charset="0"/>
          </a:endParaRPr>
        </a:p>
      </cdr:txBody>
    </cdr:sp>
  </cdr:relSizeAnchor>
  <cdr:relSizeAnchor xmlns:cdr="http://schemas.openxmlformats.org/drawingml/2006/chartDrawing">
    <cdr:from>
      <cdr:x>0.86979</cdr:x>
      <cdr:y>0.89327</cdr:y>
    </cdr:from>
    <cdr:to>
      <cdr:x>0.98958</cdr:x>
      <cdr:y>0.99354</cdr:y>
    </cdr:to>
    <cdr:sp macro="" textlink="">
      <cdr:nvSpPr>
        <cdr:cNvPr id="9" name="テキスト ボックス 1"/>
        <cdr:cNvSpPr txBox="1"/>
      </cdr:nvSpPr>
      <cdr:spPr>
        <a:xfrm xmlns:a="http://schemas.openxmlformats.org/drawingml/2006/main">
          <a:off x="3976687" y="3182144"/>
          <a:ext cx="547688" cy="35718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altLang="ja-JP" sz="1000">
              <a:latin typeface="Century" panose="02040604050505020304" pitchFamily="18" charset="0"/>
            </a:rPr>
            <a:t>(y.o.)</a:t>
          </a:r>
          <a:endParaRPr lang="ja-JP" altLang="en-US" sz="1000">
            <a:latin typeface="Century" panose="02040604050505020304" pitchFamily="18" charset="0"/>
          </a:endParaRPr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0.49479</cdr:x>
      <cdr:y>0.88904</cdr:y>
    </cdr:from>
    <cdr:to>
      <cdr:x>0.63281</cdr:x>
      <cdr:y>0.9893</cdr:y>
    </cdr:to>
    <cdr:sp macro="" textlink="">
      <cdr:nvSpPr>
        <cdr:cNvPr id="2" name="テキスト ボックス 1"/>
        <cdr:cNvSpPr txBox="1"/>
      </cdr:nvSpPr>
      <cdr:spPr>
        <a:xfrm xmlns:a="http://schemas.openxmlformats.org/drawingml/2006/main">
          <a:off x="2262186" y="3167061"/>
          <a:ext cx="631032" cy="35718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altLang="ja-JP" sz="1600">
              <a:latin typeface="Century" panose="02040604050505020304" pitchFamily="18" charset="0"/>
            </a:rPr>
            <a:t>Age</a:t>
          </a:r>
          <a:endParaRPr lang="ja-JP" altLang="en-US" sz="1600">
            <a:latin typeface="Century" panose="02040604050505020304" pitchFamily="18" charset="0"/>
          </a:endParaRPr>
        </a:p>
      </cdr:txBody>
    </cdr:sp>
  </cdr:relSizeAnchor>
  <cdr:relSizeAnchor xmlns:cdr="http://schemas.openxmlformats.org/drawingml/2006/chartDrawing">
    <cdr:from>
      <cdr:x>0.00556</cdr:x>
      <cdr:y>0.35094</cdr:y>
    </cdr:from>
    <cdr:to>
      <cdr:x>0.06771</cdr:x>
      <cdr:y>0.48507</cdr:y>
    </cdr:to>
    <cdr:sp macro="" textlink="">
      <cdr:nvSpPr>
        <cdr:cNvPr id="3" name="テキスト ボックス 1"/>
        <cdr:cNvSpPr txBox="1"/>
      </cdr:nvSpPr>
      <cdr:spPr>
        <a:xfrm xmlns:a="http://schemas.openxmlformats.org/drawingml/2006/main" rot="16200000">
          <a:off x="-71438" y="1346993"/>
          <a:ext cx="477837" cy="28416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altLang="ja-JP" sz="1600">
              <a:latin typeface="Century" panose="02040604050505020304" pitchFamily="18" charset="0"/>
            </a:rPr>
            <a:t>d</a:t>
          </a:r>
          <a:r>
            <a:rPr lang="en-US" altLang="ja-JP" sz="1600" baseline="-25000">
              <a:latin typeface="Century" panose="02040604050505020304" pitchFamily="18" charset="0"/>
            </a:rPr>
            <a:t>s</a:t>
          </a:r>
          <a:endParaRPr lang="ja-JP" altLang="en-US" sz="1600" baseline="-25000">
            <a:latin typeface="Century" panose="02040604050505020304" pitchFamily="18" charset="0"/>
          </a:endParaRPr>
        </a:p>
      </cdr:txBody>
    </cdr:sp>
  </cdr:relSizeAnchor>
  <cdr:relSizeAnchor xmlns:cdr="http://schemas.openxmlformats.org/drawingml/2006/chartDrawing">
    <cdr:from>
      <cdr:x>0.0026</cdr:x>
      <cdr:y>0.00758</cdr:y>
    </cdr:from>
    <cdr:to>
      <cdr:x>0.11719</cdr:x>
      <cdr:y>0.10784</cdr:y>
    </cdr:to>
    <cdr:sp macro="" textlink="">
      <cdr:nvSpPr>
        <cdr:cNvPr id="4" name="テキスト ボックス 1"/>
        <cdr:cNvSpPr txBox="1"/>
      </cdr:nvSpPr>
      <cdr:spPr>
        <a:xfrm xmlns:a="http://schemas.openxmlformats.org/drawingml/2006/main">
          <a:off x="11907" y="26987"/>
          <a:ext cx="523874" cy="35718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altLang="ja-JP" sz="1000">
              <a:latin typeface="Century" panose="02040604050505020304" pitchFamily="18" charset="0"/>
            </a:rPr>
            <a:t>(mm)</a:t>
          </a:r>
          <a:endParaRPr lang="ja-JP" altLang="en-US" sz="1000">
            <a:latin typeface="Century" panose="02040604050505020304" pitchFamily="18" charset="0"/>
          </a:endParaRPr>
        </a:p>
      </cdr:txBody>
    </cdr:sp>
  </cdr:relSizeAnchor>
  <cdr:relSizeAnchor xmlns:cdr="http://schemas.openxmlformats.org/drawingml/2006/chartDrawing">
    <cdr:from>
      <cdr:x>0.86979</cdr:x>
      <cdr:y>0.89327</cdr:y>
    </cdr:from>
    <cdr:to>
      <cdr:x>0.98958</cdr:x>
      <cdr:y>0.99354</cdr:y>
    </cdr:to>
    <cdr:sp macro="" textlink="">
      <cdr:nvSpPr>
        <cdr:cNvPr id="5" name="テキスト ボックス 1"/>
        <cdr:cNvSpPr txBox="1"/>
      </cdr:nvSpPr>
      <cdr:spPr>
        <a:xfrm xmlns:a="http://schemas.openxmlformats.org/drawingml/2006/main">
          <a:off x="3976687" y="3182144"/>
          <a:ext cx="547688" cy="35718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altLang="ja-JP" sz="1000">
              <a:latin typeface="Century" panose="02040604050505020304" pitchFamily="18" charset="0"/>
            </a:rPr>
            <a:t>(y.o.)</a:t>
          </a:r>
          <a:endParaRPr lang="ja-JP" altLang="en-US" sz="1000">
            <a:latin typeface="Century" panose="02040604050505020304" pitchFamily="18" charset="0"/>
          </a:endParaRPr>
        </a:p>
      </cdr:txBody>
    </cdr:sp>
  </cdr:relSizeAnchor>
</c:userShapes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0.49479</cdr:x>
      <cdr:y>0.88904</cdr:y>
    </cdr:from>
    <cdr:to>
      <cdr:x>0.63281</cdr:x>
      <cdr:y>0.9893</cdr:y>
    </cdr:to>
    <cdr:sp macro="" textlink="">
      <cdr:nvSpPr>
        <cdr:cNvPr id="2" name="テキスト ボックス 1"/>
        <cdr:cNvSpPr txBox="1"/>
      </cdr:nvSpPr>
      <cdr:spPr>
        <a:xfrm xmlns:a="http://schemas.openxmlformats.org/drawingml/2006/main">
          <a:off x="2262186" y="3167061"/>
          <a:ext cx="631032" cy="35718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altLang="ja-JP" sz="1600">
              <a:latin typeface="Century" panose="02040604050505020304" pitchFamily="18" charset="0"/>
            </a:rPr>
            <a:t>Age</a:t>
          </a:r>
          <a:endParaRPr lang="ja-JP" altLang="en-US" sz="1600">
            <a:latin typeface="Century" panose="02040604050505020304" pitchFamily="18" charset="0"/>
          </a:endParaRPr>
        </a:p>
      </cdr:txBody>
    </cdr:sp>
  </cdr:relSizeAnchor>
  <cdr:relSizeAnchor xmlns:cdr="http://schemas.openxmlformats.org/drawingml/2006/chartDrawing">
    <cdr:from>
      <cdr:x>0.00556</cdr:x>
      <cdr:y>0.35094</cdr:y>
    </cdr:from>
    <cdr:to>
      <cdr:x>0.06771</cdr:x>
      <cdr:y>0.48507</cdr:y>
    </cdr:to>
    <cdr:sp macro="" textlink="">
      <cdr:nvSpPr>
        <cdr:cNvPr id="3" name="テキスト ボックス 1"/>
        <cdr:cNvSpPr txBox="1"/>
      </cdr:nvSpPr>
      <cdr:spPr>
        <a:xfrm xmlns:a="http://schemas.openxmlformats.org/drawingml/2006/main" rot="16200000">
          <a:off x="-71438" y="1346993"/>
          <a:ext cx="477837" cy="28416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altLang="ja-JP" sz="1600">
              <a:latin typeface="Century" panose="02040604050505020304" pitchFamily="18" charset="0"/>
            </a:rPr>
            <a:t>t</a:t>
          </a:r>
          <a:r>
            <a:rPr lang="en-US" altLang="ja-JP" sz="1600" baseline="-25000">
              <a:latin typeface="Century" panose="02040604050505020304" pitchFamily="18" charset="0"/>
            </a:rPr>
            <a:t>i</a:t>
          </a:r>
          <a:endParaRPr lang="ja-JP" altLang="en-US" sz="1600" baseline="-25000">
            <a:latin typeface="Century" panose="02040604050505020304" pitchFamily="18" charset="0"/>
          </a:endParaRPr>
        </a:p>
      </cdr:txBody>
    </cdr:sp>
  </cdr:relSizeAnchor>
  <cdr:relSizeAnchor xmlns:cdr="http://schemas.openxmlformats.org/drawingml/2006/chartDrawing">
    <cdr:from>
      <cdr:x>0.0026</cdr:x>
      <cdr:y>0.00758</cdr:y>
    </cdr:from>
    <cdr:to>
      <cdr:x>0.11719</cdr:x>
      <cdr:y>0.10784</cdr:y>
    </cdr:to>
    <cdr:sp macro="" textlink="">
      <cdr:nvSpPr>
        <cdr:cNvPr id="4" name="テキスト ボックス 1"/>
        <cdr:cNvSpPr txBox="1"/>
      </cdr:nvSpPr>
      <cdr:spPr>
        <a:xfrm xmlns:a="http://schemas.openxmlformats.org/drawingml/2006/main">
          <a:off x="11907" y="26987"/>
          <a:ext cx="523874" cy="35718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altLang="ja-JP" sz="1000">
              <a:latin typeface="Century" panose="02040604050505020304" pitchFamily="18" charset="0"/>
            </a:rPr>
            <a:t>(mm)</a:t>
          </a:r>
          <a:endParaRPr lang="ja-JP" altLang="en-US" sz="1000">
            <a:latin typeface="Century" panose="02040604050505020304" pitchFamily="18" charset="0"/>
          </a:endParaRPr>
        </a:p>
      </cdr:txBody>
    </cdr:sp>
  </cdr:relSizeAnchor>
  <cdr:relSizeAnchor xmlns:cdr="http://schemas.openxmlformats.org/drawingml/2006/chartDrawing">
    <cdr:from>
      <cdr:x>0.86979</cdr:x>
      <cdr:y>0.89327</cdr:y>
    </cdr:from>
    <cdr:to>
      <cdr:x>0.98958</cdr:x>
      <cdr:y>0.99354</cdr:y>
    </cdr:to>
    <cdr:sp macro="" textlink="">
      <cdr:nvSpPr>
        <cdr:cNvPr id="5" name="テキスト ボックス 1"/>
        <cdr:cNvSpPr txBox="1"/>
      </cdr:nvSpPr>
      <cdr:spPr>
        <a:xfrm xmlns:a="http://schemas.openxmlformats.org/drawingml/2006/main">
          <a:off x="3976687" y="3182144"/>
          <a:ext cx="547688" cy="35718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altLang="ja-JP" sz="1000">
              <a:latin typeface="Century" panose="02040604050505020304" pitchFamily="18" charset="0"/>
            </a:rPr>
            <a:t>(y.o.)</a:t>
          </a:r>
          <a:endParaRPr lang="ja-JP" altLang="en-US" sz="1000">
            <a:latin typeface="Century" panose="02040604050505020304" pitchFamily="18" charset="0"/>
          </a:endParaRPr>
        </a:p>
      </cdr:txBody>
    </cdr:sp>
  </cdr:relSizeAnchor>
</c:userShapes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0.49479</cdr:x>
      <cdr:y>0.88904</cdr:y>
    </cdr:from>
    <cdr:to>
      <cdr:x>0.63281</cdr:x>
      <cdr:y>0.9893</cdr:y>
    </cdr:to>
    <cdr:sp macro="" textlink="">
      <cdr:nvSpPr>
        <cdr:cNvPr id="2" name="テキスト ボックス 1"/>
        <cdr:cNvSpPr txBox="1"/>
      </cdr:nvSpPr>
      <cdr:spPr>
        <a:xfrm xmlns:a="http://schemas.openxmlformats.org/drawingml/2006/main">
          <a:off x="2262186" y="3167061"/>
          <a:ext cx="631032" cy="35718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altLang="ja-JP" sz="1600">
              <a:latin typeface="Century" panose="02040604050505020304" pitchFamily="18" charset="0"/>
            </a:rPr>
            <a:t>Age</a:t>
          </a:r>
          <a:endParaRPr lang="ja-JP" altLang="en-US" sz="1600">
            <a:latin typeface="Century" panose="02040604050505020304" pitchFamily="18" charset="0"/>
          </a:endParaRPr>
        </a:p>
      </cdr:txBody>
    </cdr:sp>
  </cdr:relSizeAnchor>
  <cdr:relSizeAnchor xmlns:cdr="http://schemas.openxmlformats.org/drawingml/2006/chartDrawing">
    <cdr:from>
      <cdr:x>0.00556</cdr:x>
      <cdr:y>0.35094</cdr:y>
    </cdr:from>
    <cdr:to>
      <cdr:x>0.06771</cdr:x>
      <cdr:y>0.48507</cdr:y>
    </cdr:to>
    <cdr:sp macro="" textlink="">
      <cdr:nvSpPr>
        <cdr:cNvPr id="3" name="テキスト ボックス 1"/>
        <cdr:cNvSpPr txBox="1"/>
      </cdr:nvSpPr>
      <cdr:spPr>
        <a:xfrm xmlns:a="http://schemas.openxmlformats.org/drawingml/2006/main" rot="16200000">
          <a:off x="-71438" y="1346993"/>
          <a:ext cx="477837" cy="28416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altLang="ja-JP" sz="1600">
              <a:latin typeface="Century" panose="02040604050505020304" pitchFamily="18" charset="0"/>
            </a:rPr>
            <a:t>t</a:t>
          </a:r>
          <a:r>
            <a:rPr lang="en-US" altLang="ja-JP" sz="1600" baseline="-25000">
              <a:latin typeface="Century" panose="02040604050505020304" pitchFamily="18" charset="0"/>
            </a:rPr>
            <a:t>i</a:t>
          </a:r>
          <a:endParaRPr lang="ja-JP" altLang="en-US" sz="1600" baseline="-25000">
            <a:latin typeface="Century" panose="02040604050505020304" pitchFamily="18" charset="0"/>
          </a:endParaRPr>
        </a:p>
      </cdr:txBody>
    </cdr:sp>
  </cdr:relSizeAnchor>
  <cdr:relSizeAnchor xmlns:cdr="http://schemas.openxmlformats.org/drawingml/2006/chartDrawing">
    <cdr:from>
      <cdr:x>0.0026</cdr:x>
      <cdr:y>0.00758</cdr:y>
    </cdr:from>
    <cdr:to>
      <cdr:x>0.11719</cdr:x>
      <cdr:y>0.10784</cdr:y>
    </cdr:to>
    <cdr:sp macro="" textlink="">
      <cdr:nvSpPr>
        <cdr:cNvPr id="4" name="テキスト ボックス 1"/>
        <cdr:cNvSpPr txBox="1"/>
      </cdr:nvSpPr>
      <cdr:spPr>
        <a:xfrm xmlns:a="http://schemas.openxmlformats.org/drawingml/2006/main">
          <a:off x="11907" y="26987"/>
          <a:ext cx="523874" cy="35718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altLang="ja-JP" sz="1000">
              <a:latin typeface="Century" panose="02040604050505020304" pitchFamily="18" charset="0"/>
            </a:rPr>
            <a:t>(mm)</a:t>
          </a:r>
          <a:endParaRPr lang="ja-JP" altLang="en-US" sz="1000">
            <a:latin typeface="Century" panose="02040604050505020304" pitchFamily="18" charset="0"/>
          </a:endParaRPr>
        </a:p>
      </cdr:txBody>
    </cdr:sp>
  </cdr:relSizeAnchor>
  <cdr:relSizeAnchor xmlns:cdr="http://schemas.openxmlformats.org/drawingml/2006/chartDrawing">
    <cdr:from>
      <cdr:x>0.86979</cdr:x>
      <cdr:y>0.89327</cdr:y>
    </cdr:from>
    <cdr:to>
      <cdr:x>0.98958</cdr:x>
      <cdr:y>0.99354</cdr:y>
    </cdr:to>
    <cdr:sp macro="" textlink="">
      <cdr:nvSpPr>
        <cdr:cNvPr id="5" name="テキスト ボックス 1"/>
        <cdr:cNvSpPr txBox="1"/>
      </cdr:nvSpPr>
      <cdr:spPr>
        <a:xfrm xmlns:a="http://schemas.openxmlformats.org/drawingml/2006/main">
          <a:off x="3976687" y="3182144"/>
          <a:ext cx="547688" cy="35718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altLang="ja-JP" sz="1000">
              <a:latin typeface="Century" panose="02040604050505020304" pitchFamily="18" charset="0"/>
            </a:rPr>
            <a:t>(y.o.)</a:t>
          </a:r>
          <a:endParaRPr lang="ja-JP" altLang="en-US" sz="1000">
            <a:latin typeface="Century" panose="02040604050505020304" pitchFamily="18" charset="0"/>
          </a:endParaRPr>
        </a:p>
      </cdr:txBody>
    </cdr:sp>
  </cdr:relSizeAnchor>
  <cdr:relSizeAnchor xmlns:cdr="http://schemas.openxmlformats.org/drawingml/2006/chartDrawing">
    <cdr:from>
      <cdr:x>0.49479</cdr:x>
      <cdr:y>0.88904</cdr:y>
    </cdr:from>
    <cdr:to>
      <cdr:x>0.63281</cdr:x>
      <cdr:y>0.9893</cdr:y>
    </cdr:to>
    <cdr:sp macro="" textlink="">
      <cdr:nvSpPr>
        <cdr:cNvPr id="6" name="テキスト ボックス 1"/>
        <cdr:cNvSpPr txBox="1"/>
      </cdr:nvSpPr>
      <cdr:spPr>
        <a:xfrm xmlns:a="http://schemas.openxmlformats.org/drawingml/2006/main">
          <a:off x="2262186" y="3167061"/>
          <a:ext cx="631032" cy="35718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altLang="ja-JP" sz="1600">
              <a:latin typeface="Century" panose="02040604050505020304" pitchFamily="18" charset="0"/>
            </a:rPr>
            <a:t>Age</a:t>
          </a:r>
          <a:endParaRPr lang="ja-JP" altLang="en-US" sz="1600">
            <a:latin typeface="Century" panose="02040604050505020304" pitchFamily="18" charset="0"/>
          </a:endParaRPr>
        </a:p>
      </cdr:txBody>
    </cdr:sp>
  </cdr:relSizeAnchor>
  <cdr:relSizeAnchor xmlns:cdr="http://schemas.openxmlformats.org/drawingml/2006/chartDrawing">
    <cdr:from>
      <cdr:x>0.00556</cdr:x>
      <cdr:y>0.35094</cdr:y>
    </cdr:from>
    <cdr:to>
      <cdr:x>0.06771</cdr:x>
      <cdr:y>0.48507</cdr:y>
    </cdr:to>
    <cdr:sp macro="" textlink="">
      <cdr:nvSpPr>
        <cdr:cNvPr id="7" name="テキスト ボックス 1"/>
        <cdr:cNvSpPr txBox="1"/>
      </cdr:nvSpPr>
      <cdr:spPr>
        <a:xfrm xmlns:a="http://schemas.openxmlformats.org/drawingml/2006/main" rot="16200000">
          <a:off x="-71438" y="1346993"/>
          <a:ext cx="477837" cy="28416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altLang="ja-JP" sz="1600">
              <a:latin typeface="Century" panose="02040604050505020304" pitchFamily="18" charset="0"/>
            </a:rPr>
            <a:t>w</a:t>
          </a:r>
          <a:r>
            <a:rPr lang="en-US" altLang="ja-JP" sz="1600" baseline="-25000">
              <a:latin typeface="Century" panose="02040604050505020304" pitchFamily="18" charset="0"/>
            </a:rPr>
            <a:t>i</a:t>
          </a:r>
          <a:endParaRPr lang="ja-JP" altLang="en-US" sz="1600" baseline="-25000">
            <a:latin typeface="Century" panose="02040604050505020304" pitchFamily="18" charset="0"/>
          </a:endParaRPr>
        </a:p>
      </cdr:txBody>
    </cdr:sp>
  </cdr:relSizeAnchor>
  <cdr:relSizeAnchor xmlns:cdr="http://schemas.openxmlformats.org/drawingml/2006/chartDrawing">
    <cdr:from>
      <cdr:x>0.0026</cdr:x>
      <cdr:y>0.00758</cdr:y>
    </cdr:from>
    <cdr:to>
      <cdr:x>0.11719</cdr:x>
      <cdr:y>0.10784</cdr:y>
    </cdr:to>
    <cdr:sp macro="" textlink="">
      <cdr:nvSpPr>
        <cdr:cNvPr id="8" name="テキスト ボックス 1"/>
        <cdr:cNvSpPr txBox="1"/>
      </cdr:nvSpPr>
      <cdr:spPr>
        <a:xfrm xmlns:a="http://schemas.openxmlformats.org/drawingml/2006/main">
          <a:off x="11907" y="26987"/>
          <a:ext cx="523874" cy="35718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altLang="ja-JP" sz="1000">
              <a:latin typeface="Century" panose="02040604050505020304" pitchFamily="18" charset="0"/>
            </a:rPr>
            <a:t>(mm)</a:t>
          </a:r>
          <a:endParaRPr lang="ja-JP" altLang="en-US" sz="1000">
            <a:latin typeface="Century" panose="02040604050505020304" pitchFamily="18" charset="0"/>
          </a:endParaRPr>
        </a:p>
      </cdr:txBody>
    </cdr:sp>
  </cdr:relSizeAnchor>
  <cdr:relSizeAnchor xmlns:cdr="http://schemas.openxmlformats.org/drawingml/2006/chartDrawing">
    <cdr:from>
      <cdr:x>0.86979</cdr:x>
      <cdr:y>0.89327</cdr:y>
    </cdr:from>
    <cdr:to>
      <cdr:x>0.98958</cdr:x>
      <cdr:y>0.99354</cdr:y>
    </cdr:to>
    <cdr:sp macro="" textlink="">
      <cdr:nvSpPr>
        <cdr:cNvPr id="9" name="テキスト ボックス 1"/>
        <cdr:cNvSpPr txBox="1"/>
      </cdr:nvSpPr>
      <cdr:spPr>
        <a:xfrm xmlns:a="http://schemas.openxmlformats.org/drawingml/2006/main">
          <a:off x="3976687" y="3182144"/>
          <a:ext cx="547688" cy="35718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altLang="ja-JP" sz="1000">
              <a:latin typeface="Century" panose="02040604050505020304" pitchFamily="18" charset="0"/>
            </a:rPr>
            <a:t>(y.o.)</a:t>
          </a:r>
          <a:endParaRPr lang="ja-JP" altLang="en-US" sz="1000">
            <a:latin typeface="Century" panose="02040604050505020304" pitchFamily="18" charset="0"/>
          </a:endParaRPr>
        </a:p>
      </cdr:txBody>
    </cdr:sp>
  </cdr:relSizeAnchor>
</c:userShapes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0.49479</cdr:x>
      <cdr:y>0.88904</cdr:y>
    </cdr:from>
    <cdr:to>
      <cdr:x>0.63281</cdr:x>
      <cdr:y>0.9893</cdr:y>
    </cdr:to>
    <cdr:sp macro="" textlink="">
      <cdr:nvSpPr>
        <cdr:cNvPr id="2" name="テキスト ボックス 1"/>
        <cdr:cNvSpPr txBox="1"/>
      </cdr:nvSpPr>
      <cdr:spPr>
        <a:xfrm xmlns:a="http://schemas.openxmlformats.org/drawingml/2006/main">
          <a:off x="2262186" y="3167061"/>
          <a:ext cx="631032" cy="35718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altLang="ja-JP" sz="1600">
              <a:latin typeface="Century" panose="02040604050505020304" pitchFamily="18" charset="0"/>
            </a:rPr>
            <a:t>Age</a:t>
          </a:r>
          <a:endParaRPr lang="ja-JP" altLang="en-US" sz="1600">
            <a:latin typeface="Century" panose="02040604050505020304" pitchFamily="18" charset="0"/>
          </a:endParaRPr>
        </a:p>
      </cdr:txBody>
    </cdr:sp>
  </cdr:relSizeAnchor>
  <cdr:relSizeAnchor xmlns:cdr="http://schemas.openxmlformats.org/drawingml/2006/chartDrawing">
    <cdr:from>
      <cdr:x>0.00556</cdr:x>
      <cdr:y>0.35094</cdr:y>
    </cdr:from>
    <cdr:to>
      <cdr:x>0.06771</cdr:x>
      <cdr:y>0.48507</cdr:y>
    </cdr:to>
    <cdr:sp macro="" textlink="">
      <cdr:nvSpPr>
        <cdr:cNvPr id="3" name="テキスト ボックス 1"/>
        <cdr:cNvSpPr txBox="1"/>
      </cdr:nvSpPr>
      <cdr:spPr>
        <a:xfrm xmlns:a="http://schemas.openxmlformats.org/drawingml/2006/main" rot="16200000">
          <a:off x="-71438" y="1346993"/>
          <a:ext cx="477837" cy="28416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altLang="ja-JP" sz="1600">
              <a:latin typeface="Century" panose="02040604050505020304" pitchFamily="18" charset="0"/>
            </a:rPr>
            <a:t>d</a:t>
          </a:r>
          <a:r>
            <a:rPr lang="en-US" altLang="ja-JP" sz="1600" baseline="-25000">
              <a:latin typeface="Century" panose="02040604050505020304" pitchFamily="18" charset="0"/>
            </a:rPr>
            <a:t>i</a:t>
          </a:r>
          <a:endParaRPr lang="ja-JP" altLang="en-US" sz="1600" baseline="-25000">
            <a:latin typeface="Century" panose="02040604050505020304" pitchFamily="18" charset="0"/>
          </a:endParaRPr>
        </a:p>
      </cdr:txBody>
    </cdr:sp>
  </cdr:relSizeAnchor>
  <cdr:relSizeAnchor xmlns:cdr="http://schemas.openxmlformats.org/drawingml/2006/chartDrawing">
    <cdr:from>
      <cdr:x>0.0026</cdr:x>
      <cdr:y>0.00758</cdr:y>
    </cdr:from>
    <cdr:to>
      <cdr:x>0.11719</cdr:x>
      <cdr:y>0.10784</cdr:y>
    </cdr:to>
    <cdr:sp macro="" textlink="">
      <cdr:nvSpPr>
        <cdr:cNvPr id="4" name="テキスト ボックス 1"/>
        <cdr:cNvSpPr txBox="1"/>
      </cdr:nvSpPr>
      <cdr:spPr>
        <a:xfrm xmlns:a="http://schemas.openxmlformats.org/drawingml/2006/main">
          <a:off x="11907" y="26987"/>
          <a:ext cx="523874" cy="35718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altLang="ja-JP" sz="1000">
              <a:latin typeface="Century" panose="02040604050505020304" pitchFamily="18" charset="0"/>
            </a:rPr>
            <a:t>(mm)</a:t>
          </a:r>
          <a:endParaRPr lang="ja-JP" altLang="en-US" sz="1000">
            <a:latin typeface="Century" panose="02040604050505020304" pitchFamily="18" charset="0"/>
          </a:endParaRPr>
        </a:p>
      </cdr:txBody>
    </cdr:sp>
  </cdr:relSizeAnchor>
  <cdr:relSizeAnchor xmlns:cdr="http://schemas.openxmlformats.org/drawingml/2006/chartDrawing">
    <cdr:from>
      <cdr:x>0.86979</cdr:x>
      <cdr:y>0.89327</cdr:y>
    </cdr:from>
    <cdr:to>
      <cdr:x>0.98958</cdr:x>
      <cdr:y>0.99354</cdr:y>
    </cdr:to>
    <cdr:sp macro="" textlink="">
      <cdr:nvSpPr>
        <cdr:cNvPr id="5" name="テキスト ボックス 1"/>
        <cdr:cNvSpPr txBox="1"/>
      </cdr:nvSpPr>
      <cdr:spPr>
        <a:xfrm xmlns:a="http://schemas.openxmlformats.org/drawingml/2006/main">
          <a:off x="3976687" y="3182144"/>
          <a:ext cx="547688" cy="35718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altLang="ja-JP" sz="1000">
              <a:latin typeface="Century" panose="02040604050505020304" pitchFamily="18" charset="0"/>
            </a:rPr>
            <a:t>(y.o.)</a:t>
          </a:r>
          <a:endParaRPr lang="ja-JP" altLang="en-US" sz="1000">
            <a:latin typeface="Century" panose="02040604050505020304" pitchFamily="18" charset="0"/>
          </a:endParaRPr>
        </a:p>
      </cdr:txBody>
    </cdr:sp>
  </cdr:relSizeAnchor>
</c:userShapes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152400</xdr:colOff>
      <xdr:row>0</xdr:row>
      <xdr:rowOff>102395</xdr:rowOff>
    </xdr:from>
    <xdr:to>
      <xdr:col>9</xdr:col>
      <xdr:colOff>302418</xdr:colOff>
      <xdr:row>23</xdr:row>
      <xdr:rowOff>19051</xdr:rowOff>
    </xdr:to>
    <xdr:graphicFrame macro="">
      <xdr:nvGraphicFramePr>
        <xdr:cNvPr id="2" name="グラフ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457199</xdr:colOff>
      <xdr:row>0</xdr:row>
      <xdr:rowOff>90489</xdr:rowOff>
    </xdr:from>
    <xdr:to>
      <xdr:col>18</xdr:col>
      <xdr:colOff>607217</xdr:colOff>
      <xdr:row>23</xdr:row>
      <xdr:rowOff>7145</xdr:rowOff>
    </xdr:to>
    <xdr:graphicFrame macro="">
      <xdr:nvGraphicFramePr>
        <xdr:cNvPr id="3" name="グラフ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19</xdr:col>
      <xdr:colOff>16668</xdr:colOff>
      <xdr:row>0</xdr:row>
      <xdr:rowOff>66675</xdr:rowOff>
    </xdr:from>
    <xdr:to>
      <xdr:col>28</xdr:col>
      <xdr:colOff>166686</xdr:colOff>
      <xdr:row>22</xdr:row>
      <xdr:rowOff>154781</xdr:rowOff>
    </xdr:to>
    <xdr:graphicFrame macro="">
      <xdr:nvGraphicFramePr>
        <xdr:cNvPr id="4" name="グラフ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164306</xdr:colOff>
      <xdr:row>23</xdr:row>
      <xdr:rowOff>123827</xdr:rowOff>
    </xdr:from>
    <xdr:to>
      <xdr:col>9</xdr:col>
      <xdr:colOff>314324</xdr:colOff>
      <xdr:row>44</xdr:row>
      <xdr:rowOff>85726</xdr:rowOff>
    </xdr:to>
    <xdr:graphicFrame macro="">
      <xdr:nvGraphicFramePr>
        <xdr:cNvPr id="5" name="グラフ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492917</xdr:colOff>
      <xdr:row>23</xdr:row>
      <xdr:rowOff>147639</xdr:rowOff>
    </xdr:from>
    <xdr:to>
      <xdr:col>18</xdr:col>
      <xdr:colOff>642935</xdr:colOff>
      <xdr:row>44</xdr:row>
      <xdr:rowOff>109538</xdr:rowOff>
    </xdr:to>
    <xdr:graphicFrame macro="">
      <xdr:nvGraphicFramePr>
        <xdr:cNvPr id="6" name="グラフ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19</xdr:col>
      <xdr:colOff>4761</xdr:colOff>
      <xdr:row>24</xdr:row>
      <xdr:rowOff>1</xdr:rowOff>
    </xdr:from>
    <xdr:to>
      <xdr:col>28</xdr:col>
      <xdr:colOff>154779</xdr:colOff>
      <xdr:row>44</xdr:row>
      <xdr:rowOff>133350</xdr:rowOff>
    </xdr:to>
    <xdr:graphicFrame macro="">
      <xdr:nvGraphicFramePr>
        <xdr:cNvPr id="7" name="グラフ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0.49479</cdr:x>
      <cdr:y>0.88904</cdr:y>
    </cdr:from>
    <cdr:to>
      <cdr:x>0.63281</cdr:x>
      <cdr:y>0.9893</cdr:y>
    </cdr:to>
    <cdr:sp macro="" textlink="">
      <cdr:nvSpPr>
        <cdr:cNvPr id="2" name="テキスト ボックス 1"/>
        <cdr:cNvSpPr txBox="1"/>
      </cdr:nvSpPr>
      <cdr:spPr>
        <a:xfrm xmlns:a="http://schemas.openxmlformats.org/drawingml/2006/main">
          <a:off x="2262186" y="3167061"/>
          <a:ext cx="631032" cy="35718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altLang="ja-JP" sz="1600">
              <a:latin typeface="Century" panose="02040604050505020304" pitchFamily="18" charset="0"/>
            </a:rPr>
            <a:t>Age</a:t>
          </a:r>
          <a:endParaRPr lang="ja-JP" altLang="en-US" sz="1600">
            <a:latin typeface="Century" panose="02040604050505020304" pitchFamily="18" charset="0"/>
          </a:endParaRPr>
        </a:p>
      </cdr:txBody>
    </cdr:sp>
  </cdr:relSizeAnchor>
  <cdr:relSizeAnchor xmlns:cdr="http://schemas.openxmlformats.org/drawingml/2006/chartDrawing">
    <cdr:from>
      <cdr:x>0.00556</cdr:x>
      <cdr:y>0.35094</cdr:y>
    </cdr:from>
    <cdr:to>
      <cdr:x>0.06771</cdr:x>
      <cdr:y>0.48507</cdr:y>
    </cdr:to>
    <cdr:sp macro="" textlink="">
      <cdr:nvSpPr>
        <cdr:cNvPr id="3" name="テキスト ボックス 1"/>
        <cdr:cNvSpPr txBox="1"/>
      </cdr:nvSpPr>
      <cdr:spPr>
        <a:xfrm xmlns:a="http://schemas.openxmlformats.org/drawingml/2006/main" rot="16200000">
          <a:off x="-71438" y="1346993"/>
          <a:ext cx="477837" cy="28416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altLang="ja-JP" sz="1600">
              <a:latin typeface="Century" panose="02040604050505020304" pitchFamily="18" charset="0"/>
            </a:rPr>
            <a:t>t</a:t>
          </a:r>
          <a:r>
            <a:rPr lang="en-US" altLang="ja-JP" sz="1600" baseline="-25000">
              <a:latin typeface="Century" panose="02040604050505020304" pitchFamily="18" charset="0"/>
            </a:rPr>
            <a:t>s</a:t>
          </a:r>
          <a:endParaRPr lang="ja-JP" altLang="en-US" sz="1600" baseline="-25000">
            <a:latin typeface="Century" panose="02040604050505020304" pitchFamily="18" charset="0"/>
          </a:endParaRPr>
        </a:p>
      </cdr:txBody>
    </cdr:sp>
  </cdr:relSizeAnchor>
  <cdr:relSizeAnchor xmlns:cdr="http://schemas.openxmlformats.org/drawingml/2006/chartDrawing">
    <cdr:from>
      <cdr:x>0.0026</cdr:x>
      <cdr:y>0.00758</cdr:y>
    </cdr:from>
    <cdr:to>
      <cdr:x>0.11719</cdr:x>
      <cdr:y>0.10784</cdr:y>
    </cdr:to>
    <cdr:sp macro="" textlink="">
      <cdr:nvSpPr>
        <cdr:cNvPr id="4" name="テキスト ボックス 1"/>
        <cdr:cNvSpPr txBox="1"/>
      </cdr:nvSpPr>
      <cdr:spPr>
        <a:xfrm xmlns:a="http://schemas.openxmlformats.org/drawingml/2006/main">
          <a:off x="11907" y="26987"/>
          <a:ext cx="523874" cy="35718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altLang="ja-JP" sz="1000">
              <a:latin typeface="Century" panose="02040604050505020304" pitchFamily="18" charset="0"/>
            </a:rPr>
            <a:t>(mm)</a:t>
          </a:r>
          <a:endParaRPr lang="ja-JP" altLang="en-US" sz="1000">
            <a:latin typeface="Century" panose="02040604050505020304" pitchFamily="18" charset="0"/>
          </a:endParaRPr>
        </a:p>
      </cdr:txBody>
    </cdr:sp>
  </cdr:relSizeAnchor>
  <cdr:relSizeAnchor xmlns:cdr="http://schemas.openxmlformats.org/drawingml/2006/chartDrawing">
    <cdr:from>
      <cdr:x>0.86979</cdr:x>
      <cdr:y>0.89327</cdr:y>
    </cdr:from>
    <cdr:to>
      <cdr:x>0.98958</cdr:x>
      <cdr:y>0.99354</cdr:y>
    </cdr:to>
    <cdr:sp macro="" textlink="">
      <cdr:nvSpPr>
        <cdr:cNvPr id="5" name="テキスト ボックス 1"/>
        <cdr:cNvSpPr txBox="1"/>
      </cdr:nvSpPr>
      <cdr:spPr>
        <a:xfrm xmlns:a="http://schemas.openxmlformats.org/drawingml/2006/main">
          <a:off x="3976687" y="3182144"/>
          <a:ext cx="547688" cy="35718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altLang="ja-JP" sz="1000">
              <a:latin typeface="Century" panose="02040604050505020304" pitchFamily="18" charset="0"/>
            </a:rPr>
            <a:t>(y.o.)</a:t>
          </a:r>
          <a:endParaRPr lang="ja-JP" altLang="en-US" sz="1000">
            <a:latin typeface="Century" panose="02040604050505020304" pitchFamily="18" charset="0"/>
          </a:endParaRPr>
        </a:p>
      </cdr:txBody>
    </cdr:sp>
  </cdr:relSizeAnchor>
</c:userShapes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0.49479</cdr:x>
      <cdr:y>0.88904</cdr:y>
    </cdr:from>
    <cdr:to>
      <cdr:x>0.63281</cdr:x>
      <cdr:y>0.9893</cdr:y>
    </cdr:to>
    <cdr:sp macro="" textlink="">
      <cdr:nvSpPr>
        <cdr:cNvPr id="2" name="テキスト ボックス 1"/>
        <cdr:cNvSpPr txBox="1"/>
      </cdr:nvSpPr>
      <cdr:spPr>
        <a:xfrm xmlns:a="http://schemas.openxmlformats.org/drawingml/2006/main">
          <a:off x="2262186" y="3167061"/>
          <a:ext cx="631032" cy="35718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altLang="ja-JP" sz="1600">
              <a:latin typeface="Century" panose="02040604050505020304" pitchFamily="18" charset="0"/>
            </a:rPr>
            <a:t>Age</a:t>
          </a:r>
          <a:endParaRPr lang="ja-JP" altLang="en-US" sz="1600">
            <a:latin typeface="Century" panose="02040604050505020304" pitchFamily="18" charset="0"/>
          </a:endParaRPr>
        </a:p>
      </cdr:txBody>
    </cdr:sp>
  </cdr:relSizeAnchor>
  <cdr:relSizeAnchor xmlns:cdr="http://schemas.openxmlformats.org/drawingml/2006/chartDrawing">
    <cdr:from>
      <cdr:x>0.00556</cdr:x>
      <cdr:y>0.26738</cdr:y>
    </cdr:from>
    <cdr:to>
      <cdr:x>0.06771</cdr:x>
      <cdr:y>0.48507</cdr:y>
    </cdr:to>
    <cdr:sp macro="" textlink="">
      <cdr:nvSpPr>
        <cdr:cNvPr id="3" name="テキスト ボックス 1"/>
        <cdr:cNvSpPr txBox="1"/>
      </cdr:nvSpPr>
      <cdr:spPr>
        <a:xfrm xmlns:a="http://schemas.openxmlformats.org/drawingml/2006/main" rot="16200000">
          <a:off x="-156129" y="1143782"/>
          <a:ext cx="775489" cy="3929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altLang="ja-JP" sz="1600">
              <a:latin typeface="Century" panose="02040604050505020304" pitchFamily="18" charset="0"/>
            </a:rPr>
            <a:t>w</a:t>
          </a:r>
          <a:r>
            <a:rPr lang="en-US" altLang="ja-JP" sz="1600" baseline="-25000">
              <a:latin typeface="Century" panose="02040604050505020304" pitchFamily="18" charset="0"/>
            </a:rPr>
            <a:t>s</a:t>
          </a:r>
          <a:endParaRPr lang="ja-JP" altLang="en-US" sz="1600" baseline="-25000">
            <a:latin typeface="Century" panose="02040604050505020304" pitchFamily="18" charset="0"/>
          </a:endParaRPr>
        </a:p>
      </cdr:txBody>
    </cdr:sp>
  </cdr:relSizeAnchor>
  <cdr:relSizeAnchor xmlns:cdr="http://schemas.openxmlformats.org/drawingml/2006/chartDrawing">
    <cdr:from>
      <cdr:x>0.0026</cdr:x>
      <cdr:y>0.00758</cdr:y>
    </cdr:from>
    <cdr:to>
      <cdr:x>0.11719</cdr:x>
      <cdr:y>0.10784</cdr:y>
    </cdr:to>
    <cdr:sp macro="" textlink="">
      <cdr:nvSpPr>
        <cdr:cNvPr id="4" name="テキスト ボックス 1"/>
        <cdr:cNvSpPr txBox="1"/>
      </cdr:nvSpPr>
      <cdr:spPr>
        <a:xfrm xmlns:a="http://schemas.openxmlformats.org/drawingml/2006/main">
          <a:off x="11907" y="26987"/>
          <a:ext cx="523874" cy="35718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altLang="ja-JP" sz="1000">
              <a:latin typeface="Century" panose="02040604050505020304" pitchFamily="18" charset="0"/>
            </a:rPr>
            <a:t>(mm)</a:t>
          </a:r>
          <a:endParaRPr lang="ja-JP" altLang="en-US" sz="1000">
            <a:latin typeface="Century" panose="02040604050505020304" pitchFamily="18" charset="0"/>
          </a:endParaRPr>
        </a:p>
      </cdr:txBody>
    </cdr:sp>
  </cdr:relSizeAnchor>
  <cdr:relSizeAnchor xmlns:cdr="http://schemas.openxmlformats.org/drawingml/2006/chartDrawing">
    <cdr:from>
      <cdr:x>0.86979</cdr:x>
      <cdr:y>0.89327</cdr:y>
    </cdr:from>
    <cdr:to>
      <cdr:x>0.98958</cdr:x>
      <cdr:y>0.99354</cdr:y>
    </cdr:to>
    <cdr:sp macro="" textlink="">
      <cdr:nvSpPr>
        <cdr:cNvPr id="5" name="テキスト ボックス 1"/>
        <cdr:cNvSpPr txBox="1"/>
      </cdr:nvSpPr>
      <cdr:spPr>
        <a:xfrm xmlns:a="http://schemas.openxmlformats.org/drawingml/2006/main">
          <a:off x="3976687" y="3182144"/>
          <a:ext cx="547688" cy="35718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altLang="ja-JP" sz="1000">
              <a:latin typeface="Century" panose="02040604050505020304" pitchFamily="18" charset="0"/>
            </a:rPr>
            <a:t>(y.o.)</a:t>
          </a:r>
          <a:endParaRPr lang="ja-JP" altLang="en-US" sz="1000">
            <a:latin typeface="Century" panose="02040604050505020304" pitchFamily="18" charset="0"/>
          </a:endParaRPr>
        </a:p>
      </cdr:txBody>
    </cdr:sp>
  </cdr:relSizeAnchor>
</c:userShapes>
</file>

<file path=xl/drawings/drawing11.xml><?xml version="1.0" encoding="utf-8"?>
<c:userShapes xmlns:c="http://schemas.openxmlformats.org/drawingml/2006/chart">
  <cdr:relSizeAnchor xmlns:cdr="http://schemas.openxmlformats.org/drawingml/2006/chartDrawing">
    <cdr:from>
      <cdr:x>0.49479</cdr:x>
      <cdr:y>0.88904</cdr:y>
    </cdr:from>
    <cdr:to>
      <cdr:x>0.63281</cdr:x>
      <cdr:y>0.9893</cdr:y>
    </cdr:to>
    <cdr:sp macro="" textlink="">
      <cdr:nvSpPr>
        <cdr:cNvPr id="2" name="テキスト ボックス 1"/>
        <cdr:cNvSpPr txBox="1"/>
      </cdr:nvSpPr>
      <cdr:spPr>
        <a:xfrm xmlns:a="http://schemas.openxmlformats.org/drawingml/2006/main">
          <a:off x="2262186" y="3167061"/>
          <a:ext cx="631032" cy="35718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altLang="ja-JP" sz="1600">
              <a:latin typeface="Century" panose="02040604050505020304" pitchFamily="18" charset="0"/>
            </a:rPr>
            <a:t>Age</a:t>
          </a:r>
          <a:endParaRPr lang="ja-JP" altLang="en-US" sz="1600">
            <a:latin typeface="Century" panose="02040604050505020304" pitchFamily="18" charset="0"/>
          </a:endParaRPr>
        </a:p>
      </cdr:txBody>
    </cdr:sp>
  </cdr:relSizeAnchor>
  <cdr:relSizeAnchor xmlns:cdr="http://schemas.openxmlformats.org/drawingml/2006/chartDrawing">
    <cdr:from>
      <cdr:x>0.00556</cdr:x>
      <cdr:y>0.26738</cdr:y>
    </cdr:from>
    <cdr:to>
      <cdr:x>0.06771</cdr:x>
      <cdr:y>0.48507</cdr:y>
    </cdr:to>
    <cdr:sp macro="" textlink="">
      <cdr:nvSpPr>
        <cdr:cNvPr id="3" name="テキスト ボックス 1"/>
        <cdr:cNvSpPr txBox="1"/>
      </cdr:nvSpPr>
      <cdr:spPr>
        <a:xfrm xmlns:a="http://schemas.openxmlformats.org/drawingml/2006/main" rot="16200000">
          <a:off x="-156129" y="1143782"/>
          <a:ext cx="775489" cy="3929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altLang="ja-JP" sz="1600">
              <a:latin typeface="Century" panose="02040604050505020304" pitchFamily="18" charset="0"/>
            </a:rPr>
            <a:t>d</a:t>
          </a:r>
          <a:r>
            <a:rPr lang="en-US" altLang="ja-JP" sz="1600" baseline="-25000">
              <a:latin typeface="Century" panose="02040604050505020304" pitchFamily="18" charset="0"/>
            </a:rPr>
            <a:t>s</a:t>
          </a:r>
          <a:endParaRPr lang="ja-JP" altLang="en-US" sz="1600" baseline="-25000">
            <a:latin typeface="Century" panose="02040604050505020304" pitchFamily="18" charset="0"/>
          </a:endParaRPr>
        </a:p>
      </cdr:txBody>
    </cdr:sp>
  </cdr:relSizeAnchor>
  <cdr:relSizeAnchor xmlns:cdr="http://schemas.openxmlformats.org/drawingml/2006/chartDrawing">
    <cdr:from>
      <cdr:x>0.0026</cdr:x>
      <cdr:y>0.00758</cdr:y>
    </cdr:from>
    <cdr:to>
      <cdr:x>0.11719</cdr:x>
      <cdr:y>0.10784</cdr:y>
    </cdr:to>
    <cdr:sp macro="" textlink="">
      <cdr:nvSpPr>
        <cdr:cNvPr id="4" name="テキスト ボックス 1"/>
        <cdr:cNvSpPr txBox="1"/>
      </cdr:nvSpPr>
      <cdr:spPr>
        <a:xfrm xmlns:a="http://schemas.openxmlformats.org/drawingml/2006/main">
          <a:off x="11907" y="26987"/>
          <a:ext cx="523874" cy="35718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altLang="ja-JP" sz="1000">
              <a:latin typeface="Century" panose="02040604050505020304" pitchFamily="18" charset="0"/>
            </a:rPr>
            <a:t>(mm)</a:t>
          </a:r>
          <a:endParaRPr lang="ja-JP" altLang="en-US" sz="1000">
            <a:latin typeface="Century" panose="02040604050505020304" pitchFamily="18" charset="0"/>
          </a:endParaRPr>
        </a:p>
      </cdr:txBody>
    </cdr:sp>
  </cdr:relSizeAnchor>
  <cdr:relSizeAnchor xmlns:cdr="http://schemas.openxmlformats.org/drawingml/2006/chartDrawing">
    <cdr:from>
      <cdr:x>0.86979</cdr:x>
      <cdr:y>0.89327</cdr:y>
    </cdr:from>
    <cdr:to>
      <cdr:x>0.98958</cdr:x>
      <cdr:y>0.99354</cdr:y>
    </cdr:to>
    <cdr:sp macro="" textlink="">
      <cdr:nvSpPr>
        <cdr:cNvPr id="5" name="テキスト ボックス 1"/>
        <cdr:cNvSpPr txBox="1"/>
      </cdr:nvSpPr>
      <cdr:spPr>
        <a:xfrm xmlns:a="http://schemas.openxmlformats.org/drawingml/2006/main">
          <a:off x="3976687" y="3182144"/>
          <a:ext cx="547688" cy="35718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altLang="ja-JP" sz="1000">
              <a:latin typeface="Century" panose="02040604050505020304" pitchFamily="18" charset="0"/>
            </a:rPr>
            <a:t>(y.o.)</a:t>
          </a:r>
          <a:endParaRPr lang="ja-JP" altLang="en-US" sz="1000">
            <a:latin typeface="Century" panose="02040604050505020304" pitchFamily="18" charset="0"/>
          </a:endParaRPr>
        </a:p>
      </cdr:txBody>
    </cdr:sp>
  </cdr:relSizeAnchor>
</c:userShapes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0.49479</cdr:x>
      <cdr:y>0.88904</cdr:y>
    </cdr:from>
    <cdr:to>
      <cdr:x>0.63281</cdr:x>
      <cdr:y>0.9893</cdr:y>
    </cdr:to>
    <cdr:sp macro="" textlink="">
      <cdr:nvSpPr>
        <cdr:cNvPr id="2" name="テキスト ボックス 1"/>
        <cdr:cNvSpPr txBox="1"/>
      </cdr:nvSpPr>
      <cdr:spPr>
        <a:xfrm xmlns:a="http://schemas.openxmlformats.org/drawingml/2006/main">
          <a:off x="2262186" y="3167061"/>
          <a:ext cx="631032" cy="35718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altLang="ja-JP" sz="1600">
              <a:latin typeface="Century" panose="02040604050505020304" pitchFamily="18" charset="0"/>
            </a:rPr>
            <a:t>Age</a:t>
          </a:r>
          <a:endParaRPr lang="ja-JP" altLang="en-US" sz="1600">
            <a:latin typeface="Century" panose="02040604050505020304" pitchFamily="18" charset="0"/>
          </a:endParaRPr>
        </a:p>
      </cdr:txBody>
    </cdr:sp>
  </cdr:relSizeAnchor>
  <cdr:relSizeAnchor xmlns:cdr="http://schemas.openxmlformats.org/drawingml/2006/chartDrawing">
    <cdr:from>
      <cdr:x>0.00556</cdr:x>
      <cdr:y>0.35094</cdr:y>
    </cdr:from>
    <cdr:to>
      <cdr:x>0.06771</cdr:x>
      <cdr:y>0.48507</cdr:y>
    </cdr:to>
    <cdr:sp macro="" textlink="">
      <cdr:nvSpPr>
        <cdr:cNvPr id="3" name="テキスト ボックス 1"/>
        <cdr:cNvSpPr txBox="1"/>
      </cdr:nvSpPr>
      <cdr:spPr>
        <a:xfrm xmlns:a="http://schemas.openxmlformats.org/drawingml/2006/main" rot="16200000">
          <a:off x="-71438" y="1346993"/>
          <a:ext cx="477837" cy="28416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altLang="ja-JP" sz="1600">
              <a:latin typeface="Century" panose="02040604050505020304" pitchFamily="18" charset="0"/>
            </a:rPr>
            <a:t>t</a:t>
          </a:r>
          <a:r>
            <a:rPr lang="en-US" altLang="ja-JP" sz="1600" baseline="-25000">
              <a:latin typeface="Century" panose="02040604050505020304" pitchFamily="18" charset="0"/>
            </a:rPr>
            <a:t>i</a:t>
          </a:r>
          <a:endParaRPr lang="ja-JP" altLang="en-US" sz="1600" baseline="-25000">
            <a:latin typeface="Century" panose="02040604050505020304" pitchFamily="18" charset="0"/>
          </a:endParaRPr>
        </a:p>
      </cdr:txBody>
    </cdr:sp>
  </cdr:relSizeAnchor>
  <cdr:relSizeAnchor xmlns:cdr="http://schemas.openxmlformats.org/drawingml/2006/chartDrawing">
    <cdr:from>
      <cdr:x>0.0026</cdr:x>
      <cdr:y>0.00758</cdr:y>
    </cdr:from>
    <cdr:to>
      <cdr:x>0.11719</cdr:x>
      <cdr:y>0.10784</cdr:y>
    </cdr:to>
    <cdr:sp macro="" textlink="">
      <cdr:nvSpPr>
        <cdr:cNvPr id="4" name="テキスト ボックス 1"/>
        <cdr:cNvSpPr txBox="1"/>
      </cdr:nvSpPr>
      <cdr:spPr>
        <a:xfrm xmlns:a="http://schemas.openxmlformats.org/drawingml/2006/main">
          <a:off x="11907" y="26987"/>
          <a:ext cx="523874" cy="35718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altLang="ja-JP" sz="1000">
              <a:latin typeface="Century" panose="02040604050505020304" pitchFamily="18" charset="0"/>
            </a:rPr>
            <a:t>(mm)</a:t>
          </a:r>
          <a:endParaRPr lang="ja-JP" altLang="en-US" sz="1000">
            <a:latin typeface="Century" panose="02040604050505020304" pitchFamily="18" charset="0"/>
          </a:endParaRPr>
        </a:p>
      </cdr:txBody>
    </cdr:sp>
  </cdr:relSizeAnchor>
  <cdr:relSizeAnchor xmlns:cdr="http://schemas.openxmlformats.org/drawingml/2006/chartDrawing">
    <cdr:from>
      <cdr:x>0.86979</cdr:x>
      <cdr:y>0.89327</cdr:y>
    </cdr:from>
    <cdr:to>
      <cdr:x>0.98958</cdr:x>
      <cdr:y>0.99354</cdr:y>
    </cdr:to>
    <cdr:sp macro="" textlink="">
      <cdr:nvSpPr>
        <cdr:cNvPr id="5" name="テキスト ボックス 1"/>
        <cdr:cNvSpPr txBox="1"/>
      </cdr:nvSpPr>
      <cdr:spPr>
        <a:xfrm xmlns:a="http://schemas.openxmlformats.org/drawingml/2006/main">
          <a:off x="3976687" y="3182144"/>
          <a:ext cx="547688" cy="35718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altLang="ja-JP" sz="1000">
              <a:latin typeface="Century" panose="02040604050505020304" pitchFamily="18" charset="0"/>
            </a:rPr>
            <a:t>(y.o.)</a:t>
          </a:r>
          <a:endParaRPr lang="ja-JP" altLang="en-US" sz="1000">
            <a:latin typeface="Century" panose="02040604050505020304" pitchFamily="18" charset="0"/>
          </a:endParaRPr>
        </a:p>
      </cdr:txBody>
    </cdr:sp>
  </cdr:relSizeAnchor>
</c:userShapes>
</file>

<file path=xl/drawings/drawing13.xml><?xml version="1.0" encoding="utf-8"?>
<c:userShapes xmlns:c="http://schemas.openxmlformats.org/drawingml/2006/chart">
  <cdr:relSizeAnchor xmlns:cdr="http://schemas.openxmlformats.org/drawingml/2006/chartDrawing">
    <cdr:from>
      <cdr:x>0.49479</cdr:x>
      <cdr:y>0.88904</cdr:y>
    </cdr:from>
    <cdr:to>
      <cdr:x>0.63281</cdr:x>
      <cdr:y>0.9893</cdr:y>
    </cdr:to>
    <cdr:sp macro="" textlink="">
      <cdr:nvSpPr>
        <cdr:cNvPr id="2" name="テキスト ボックス 1"/>
        <cdr:cNvSpPr txBox="1"/>
      </cdr:nvSpPr>
      <cdr:spPr>
        <a:xfrm xmlns:a="http://schemas.openxmlformats.org/drawingml/2006/main">
          <a:off x="2262186" y="3167061"/>
          <a:ext cx="631032" cy="35718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altLang="ja-JP" sz="1600">
              <a:latin typeface="Century" panose="02040604050505020304" pitchFamily="18" charset="0"/>
            </a:rPr>
            <a:t>Age</a:t>
          </a:r>
          <a:endParaRPr lang="ja-JP" altLang="en-US" sz="1600">
            <a:latin typeface="Century" panose="02040604050505020304" pitchFamily="18" charset="0"/>
          </a:endParaRPr>
        </a:p>
      </cdr:txBody>
    </cdr:sp>
  </cdr:relSizeAnchor>
  <cdr:relSizeAnchor xmlns:cdr="http://schemas.openxmlformats.org/drawingml/2006/chartDrawing">
    <cdr:from>
      <cdr:x>0.00556</cdr:x>
      <cdr:y>0.35094</cdr:y>
    </cdr:from>
    <cdr:to>
      <cdr:x>0.06771</cdr:x>
      <cdr:y>0.48507</cdr:y>
    </cdr:to>
    <cdr:sp macro="" textlink="">
      <cdr:nvSpPr>
        <cdr:cNvPr id="3" name="テキスト ボックス 1"/>
        <cdr:cNvSpPr txBox="1"/>
      </cdr:nvSpPr>
      <cdr:spPr>
        <a:xfrm xmlns:a="http://schemas.openxmlformats.org/drawingml/2006/main" rot="16200000">
          <a:off x="-71438" y="1346993"/>
          <a:ext cx="477837" cy="28416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altLang="ja-JP" sz="1600">
              <a:latin typeface="Century" panose="02040604050505020304" pitchFamily="18" charset="0"/>
            </a:rPr>
            <a:t>w</a:t>
          </a:r>
          <a:r>
            <a:rPr lang="en-US" altLang="ja-JP" sz="1600" baseline="-25000">
              <a:latin typeface="Century" panose="02040604050505020304" pitchFamily="18" charset="0"/>
            </a:rPr>
            <a:t>i</a:t>
          </a:r>
          <a:endParaRPr lang="ja-JP" altLang="en-US" sz="1600" baseline="-25000">
            <a:latin typeface="Century" panose="02040604050505020304" pitchFamily="18" charset="0"/>
          </a:endParaRPr>
        </a:p>
      </cdr:txBody>
    </cdr:sp>
  </cdr:relSizeAnchor>
  <cdr:relSizeAnchor xmlns:cdr="http://schemas.openxmlformats.org/drawingml/2006/chartDrawing">
    <cdr:from>
      <cdr:x>0.0026</cdr:x>
      <cdr:y>0.00758</cdr:y>
    </cdr:from>
    <cdr:to>
      <cdr:x>0.11719</cdr:x>
      <cdr:y>0.10784</cdr:y>
    </cdr:to>
    <cdr:sp macro="" textlink="">
      <cdr:nvSpPr>
        <cdr:cNvPr id="4" name="テキスト ボックス 1"/>
        <cdr:cNvSpPr txBox="1"/>
      </cdr:nvSpPr>
      <cdr:spPr>
        <a:xfrm xmlns:a="http://schemas.openxmlformats.org/drawingml/2006/main">
          <a:off x="11907" y="26987"/>
          <a:ext cx="523874" cy="35718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altLang="ja-JP" sz="1000">
              <a:latin typeface="Century" panose="02040604050505020304" pitchFamily="18" charset="0"/>
            </a:rPr>
            <a:t>(mm)</a:t>
          </a:r>
          <a:endParaRPr lang="ja-JP" altLang="en-US" sz="1000">
            <a:latin typeface="Century" panose="02040604050505020304" pitchFamily="18" charset="0"/>
          </a:endParaRPr>
        </a:p>
      </cdr:txBody>
    </cdr:sp>
  </cdr:relSizeAnchor>
  <cdr:relSizeAnchor xmlns:cdr="http://schemas.openxmlformats.org/drawingml/2006/chartDrawing">
    <cdr:from>
      <cdr:x>0.86979</cdr:x>
      <cdr:y>0.89327</cdr:y>
    </cdr:from>
    <cdr:to>
      <cdr:x>0.98958</cdr:x>
      <cdr:y>0.99354</cdr:y>
    </cdr:to>
    <cdr:sp macro="" textlink="">
      <cdr:nvSpPr>
        <cdr:cNvPr id="5" name="テキスト ボックス 1"/>
        <cdr:cNvSpPr txBox="1"/>
      </cdr:nvSpPr>
      <cdr:spPr>
        <a:xfrm xmlns:a="http://schemas.openxmlformats.org/drawingml/2006/main">
          <a:off x="3976687" y="3182144"/>
          <a:ext cx="547688" cy="35718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altLang="ja-JP" sz="1000">
              <a:latin typeface="Century" panose="02040604050505020304" pitchFamily="18" charset="0"/>
            </a:rPr>
            <a:t>(y.o.)</a:t>
          </a:r>
          <a:endParaRPr lang="ja-JP" altLang="en-US" sz="1000">
            <a:latin typeface="Century" panose="02040604050505020304" pitchFamily="18" charset="0"/>
          </a:endParaRPr>
        </a:p>
      </cdr:txBody>
    </cdr:sp>
  </cdr:relSizeAnchor>
</c:userShapes>
</file>

<file path=xl/drawings/drawing14.xml><?xml version="1.0" encoding="utf-8"?>
<c:userShapes xmlns:c="http://schemas.openxmlformats.org/drawingml/2006/chart">
  <cdr:relSizeAnchor xmlns:cdr="http://schemas.openxmlformats.org/drawingml/2006/chartDrawing">
    <cdr:from>
      <cdr:x>0.49479</cdr:x>
      <cdr:y>0.88904</cdr:y>
    </cdr:from>
    <cdr:to>
      <cdr:x>0.63281</cdr:x>
      <cdr:y>0.9893</cdr:y>
    </cdr:to>
    <cdr:sp macro="" textlink="">
      <cdr:nvSpPr>
        <cdr:cNvPr id="2" name="テキスト ボックス 1"/>
        <cdr:cNvSpPr txBox="1"/>
      </cdr:nvSpPr>
      <cdr:spPr>
        <a:xfrm xmlns:a="http://schemas.openxmlformats.org/drawingml/2006/main">
          <a:off x="2262186" y="3167061"/>
          <a:ext cx="631032" cy="35718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altLang="ja-JP" sz="1600">
              <a:latin typeface="Century" panose="02040604050505020304" pitchFamily="18" charset="0"/>
            </a:rPr>
            <a:t>Age</a:t>
          </a:r>
          <a:endParaRPr lang="ja-JP" altLang="en-US" sz="1600">
            <a:latin typeface="Century" panose="02040604050505020304" pitchFamily="18" charset="0"/>
          </a:endParaRPr>
        </a:p>
      </cdr:txBody>
    </cdr:sp>
  </cdr:relSizeAnchor>
  <cdr:relSizeAnchor xmlns:cdr="http://schemas.openxmlformats.org/drawingml/2006/chartDrawing">
    <cdr:from>
      <cdr:x>0.00556</cdr:x>
      <cdr:y>0.35094</cdr:y>
    </cdr:from>
    <cdr:to>
      <cdr:x>0.06771</cdr:x>
      <cdr:y>0.48507</cdr:y>
    </cdr:to>
    <cdr:sp macro="" textlink="">
      <cdr:nvSpPr>
        <cdr:cNvPr id="3" name="テキスト ボックス 1"/>
        <cdr:cNvSpPr txBox="1"/>
      </cdr:nvSpPr>
      <cdr:spPr>
        <a:xfrm xmlns:a="http://schemas.openxmlformats.org/drawingml/2006/main" rot="16200000">
          <a:off x="-71438" y="1346993"/>
          <a:ext cx="477837" cy="28416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altLang="ja-JP" sz="1600">
              <a:latin typeface="Century" panose="02040604050505020304" pitchFamily="18" charset="0"/>
            </a:rPr>
            <a:t>d</a:t>
          </a:r>
          <a:r>
            <a:rPr lang="en-US" altLang="ja-JP" sz="1600" baseline="-25000">
              <a:latin typeface="Century" panose="02040604050505020304" pitchFamily="18" charset="0"/>
            </a:rPr>
            <a:t>i</a:t>
          </a:r>
          <a:endParaRPr lang="ja-JP" altLang="en-US" sz="1600" baseline="-25000">
            <a:latin typeface="Century" panose="02040604050505020304" pitchFamily="18" charset="0"/>
          </a:endParaRPr>
        </a:p>
      </cdr:txBody>
    </cdr:sp>
  </cdr:relSizeAnchor>
  <cdr:relSizeAnchor xmlns:cdr="http://schemas.openxmlformats.org/drawingml/2006/chartDrawing">
    <cdr:from>
      <cdr:x>0.0026</cdr:x>
      <cdr:y>0.00758</cdr:y>
    </cdr:from>
    <cdr:to>
      <cdr:x>0.11719</cdr:x>
      <cdr:y>0.10784</cdr:y>
    </cdr:to>
    <cdr:sp macro="" textlink="">
      <cdr:nvSpPr>
        <cdr:cNvPr id="4" name="テキスト ボックス 1"/>
        <cdr:cNvSpPr txBox="1"/>
      </cdr:nvSpPr>
      <cdr:spPr>
        <a:xfrm xmlns:a="http://schemas.openxmlformats.org/drawingml/2006/main">
          <a:off x="11907" y="26987"/>
          <a:ext cx="523874" cy="35718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altLang="ja-JP" sz="1000">
              <a:latin typeface="Century" panose="02040604050505020304" pitchFamily="18" charset="0"/>
            </a:rPr>
            <a:t>(mm)</a:t>
          </a:r>
          <a:endParaRPr lang="ja-JP" altLang="en-US" sz="1000">
            <a:latin typeface="Century" panose="02040604050505020304" pitchFamily="18" charset="0"/>
          </a:endParaRPr>
        </a:p>
      </cdr:txBody>
    </cdr:sp>
  </cdr:relSizeAnchor>
  <cdr:relSizeAnchor xmlns:cdr="http://schemas.openxmlformats.org/drawingml/2006/chartDrawing">
    <cdr:from>
      <cdr:x>0.86979</cdr:x>
      <cdr:y>0.89327</cdr:y>
    </cdr:from>
    <cdr:to>
      <cdr:x>0.98958</cdr:x>
      <cdr:y>0.99354</cdr:y>
    </cdr:to>
    <cdr:sp macro="" textlink="">
      <cdr:nvSpPr>
        <cdr:cNvPr id="5" name="テキスト ボックス 1"/>
        <cdr:cNvSpPr txBox="1"/>
      </cdr:nvSpPr>
      <cdr:spPr>
        <a:xfrm xmlns:a="http://schemas.openxmlformats.org/drawingml/2006/main">
          <a:off x="3976687" y="3182144"/>
          <a:ext cx="547688" cy="35718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altLang="ja-JP" sz="1000">
              <a:latin typeface="Century" panose="02040604050505020304" pitchFamily="18" charset="0"/>
            </a:rPr>
            <a:t>(y.o.)</a:t>
          </a:r>
          <a:endParaRPr lang="ja-JP" altLang="en-US" sz="1000">
            <a:latin typeface="Century" panose="02040604050505020304" pitchFamily="18" charset="0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4"/>
  <sheetViews>
    <sheetView zoomScale="80" zoomScaleNormal="80" workbookViewId="0">
      <selection activeCell="S11" sqref="S11"/>
    </sheetView>
  </sheetViews>
  <sheetFormatPr defaultColWidth="9" defaultRowHeight="14.25" x14ac:dyDescent="0.2"/>
  <cols>
    <col min="1" max="3" width="9" style="78"/>
    <col min="4" max="4" width="9" style="38"/>
    <col min="5" max="6" width="9" style="78"/>
    <col min="7" max="12" width="15.625" style="78" customWidth="1"/>
    <col min="13" max="13" width="15.625" style="66" customWidth="1"/>
    <col min="14" max="14" width="15.625" style="78" customWidth="1"/>
    <col min="15" max="16384" width="9" style="78"/>
  </cols>
  <sheetData>
    <row r="1" spans="1:14" s="1" customFormat="1" ht="105" customHeight="1" thickBot="1" x14ac:dyDescent="0.2">
      <c r="A1" s="39" t="s">
        <v>183</v>
      </c>
      <c r="B1" s="21" t="s">
        <v>167</v>
      </c>
      <c r="C1" s="146" t="s">
        <v>168</v>
      </c>
      <c r="D1" s="21" t="s">
        <v>170</v>
      </c>
      <c r="E1" s="147" t="s">
        <v>119</v>
      </c>
      <c r="F1" s="148" t="s">
        <v>171</v>
      </c>
      <c r="G1" s="149" t="s">
        <v>172</v>
      </c>
      <c r="H1" s="149" t="s">
        <v>179</v>
      </c>
      <c r="I1" s="149" t="s">
        <v>180</v>
      </c>
      <c r="J1" s="149" t="s">
        <v>172</v>
      </c>
      <c r="K1" s="149" t="s">
        <v>179</v>
      </c>
      <c r="L1" s="149" t="s">
        <v>180</v>
      </c>
      <c r="M1" s="150" t="s">
        <v>181</v>
      </c>
      <c r="N1" s="151" t="s">
        <v>182</v>
      </c>
    </row>
    <row r="2" spans="1:14" s="38" customFormat="1" ht="19.5" thickBot="1" x14ac:dyDescent="0.25">
      <c r="A2" s="3" t="s">
        <v>3</v>
      </c>
      <c r="B2" s="4" t="s">
        <v>4</v>
      </c>
      <c r="C2" s="4" t="s">
        <v>5</v>
      </c>
      <c r="D2" s="4" t="s">
        <v>76</v>
      </c>
      <c r="E2" s="31" t="s">
        <v>119</v>
      </c>
      <c r="F2" s="31" t="s">
        <v>132</v>
      </c>
      <c r="G2" s="4" t="s">
        <v>120</v>
      </c>
      <c r="H2" s="4" t="s">
        <v>122</v>
      </c>
      <c r="I2" s="4" t="s">
        <v>121</v>
      </c>
      <c r="J2" s="4" t="s">
        <v>123</v>
      </c>
      <c r="K2" s="4" t="s">
        <v>124</v>
      </c>
      <c r="L2" s="4" t="s">
        <v>125</v>
      </c>
      <c r="M2" s="77" t="s">
        <v>11</v>
      </c>
      <c r="N2" s="28" t="s">
        <v>7</v>
      </c>
    </row>
    <row r="3" spans="1:14" ht="15" thickTop="1" x14ac:dyDescent="0.2">
      <c r="A3" s="22" t="s">
        <v>77</v>
      </c>
      <c r="B3" s="13">
        <v>79</v>
      </c>
      <c r="C3" s="14">
        <v>148.69999999999999</v>
      </c>
      <c r="D3" s="14">
        <v>45.7</v>
      </c>
      <c r="E3" s="16">
        <f t="shared" ref="E3:E34" si="0">D3/C3/C3*10000</f>
        <v>20.66780060682834</v>
      </c>
      <c r="F3" s="153" t="s">
        <v>8</v>
      </c>
      <c r="G3" s="16">
        <v>6.3</v>
      </c>
      <c r="H3" s="16">
        <v>57.7</v>
      </c>
      <c r="I3" s="16">
        <v>25.1</v>
      </c>
      <c r="J3" s="17">
        <v>8.6999999999999993</v>
      </c>
      <c r="K3" s="17">
        <v>58.7</v>
      </c>
      <c r="L3" s="17">
        <v>7.4</v>
      </c>
      <c r="M3" s="68">
        <v>5.7802004279184453</v>
      </c>
      <c r="N3" s="27">
        <v>1278.0999999999999</v>
      </c>
    </row>
    <row r="4" spans="1:14" x14ac:dyDescent="0.2">
      <c r="A4" s="98" t="s">
        <v>78</v>
      </c>
      <c r="B4" s="6">
        <v>37</v>
      </c>
      <c r="C4" s="7">
        <v>168.7</v>
      </c>
      <c r="D4" s="7">
        <v>61.5</v>
      </c>
      <c r="E4" s="8">
        <f t="shared" si="0"/>
        <v>21.609511558277696</v>
      </c>
      <c r="F4" s="133" t="s">
        <v>9</v>
      </c>
      <c r="G4" s="8">
        <v>12.5</v>
      </c>
      <c r="H4" s="8">
        <v>55.2</v>
      </c>
      <c r="I4" s="8">
        <v>1</v>
      </c>
      <c r="J4" s="9">
        <v>13.7</v>
      </c>
      <c r="K4" s="9">
        <v>57.6</v>
      </c>
      <c r="L4" s="9">
        <v>1</v>
      </c>
      <c r="M4" s="69">
        <v>5.9347097596635807</v>
      </c>
      <c r="N4" s="24">
        <v>1689</v>
      </c>
    </row>
    <row r="5" spans="1:14" x14ac:dyDescent="0.2">
      <c r="A5" s="23" t="s">
        <v>79</v>
      </c>
      <c r="B5" s="6">
        <v>77</v>
      </c>
      <c r="C5" s="7">
        <v>150.4</v>
      </c>
      <c r="D5" s="7">
        <v>37.1</v>
      </c>
      <c r="E5" s="8">
        <f t="shared" si="0"/>
        <v>16.401298664554094</v>
      </c>
      <c r="F5" s="19" t="s">
        <v>1</v>
      </c>
      <c r="G5" s="10">
        <v>5.2</v>
      </c>
      <c r="H5" s="10">
        <v>38.299999999999997</v>
      </c>
      <c r="I5" s="10">
        <v>11.9</v>
      </c>
      <c r="J5" s="9">
        <v>8.9</v>
      </c>
      <c r="K5" s="9">
        <v>71.900000000000006</v>
      </c>
      <c r="L5" s="9">
        <v>1</v>
      </c>
      <c r="M5" s="69">
        <v>3.7630149388863741</v>
      </c>
      <c r="N5" s="24">
        <v>851.2</v>
      </c>
    </row>
    <row r="6" spans="1:14" x14ac:dyDescent="0.2">
      <c r="A6" s="23" t="s">
        <v>80</v>
      </c>
      <c r="B6" s="6">
        <v>45</v>
      </c>
      <c r="C6" s="7">
        <v>150</v>
      </c>
      <c r="D6" s="7">
        <v>39.6</v>
      </c>
      <c r="E6" s="8">
        <f t="shared" si="0"/>
        <v>17.600000000000001</v>
      </c>
      <c r="F6" s="133" t="s">
        <v>9</v>
      </c>
      <c r="G6" s="8">
        <v>8.1</v>
      </c>
      <c r="H6" s="8">
        <v>62.6</v>
      </c>
      <c r="I6" s="8">
        <v>18.3</v>
      </c>
      <c r="J6" s="9">
        <v>9.1999999999999993</v>
      </c>
      <c r="K6" s="9">
        <v>58.3</v>
      </c>
      <c r="L6" s="9">
        <v>5.6</v>
      </c>
      <c r="M6" s="69">
        <v>3.9773333333333341</v>
      </c>
      <c r="N6" s="24">
        <v>894.90000000000009</v>
      </c>
    </row>
    <row r="7" spans="1:14" x14ac:dyDescent="0.2">
      <c r="A7" s="98" t="s">
        <v>81</v>
      </c>
      <c r="B7" s="6">
        <v>83</v>
      </c>
      <c r="C7" s="7">
        <v>151.5</v>
      </c>
      <c r="D7" s="7">
        <v>44</v>
      </c>
      <c r="E7" s="8">
        <f t="shared" si="0"/>
        <v>19.170233855068677</v>
      </c>
      <c r="F7" s="74" t="s">
        <v>10</v>
      </c>
      <c r="G7" s="10">
        <v>8</v>
      </c>
      <c r="H7" s="10">
        <v>42.6</v>
      </c>
      <c r="I7" s="10">
        <v>19.600000000000001</v>
      </c>
      <c r="J7" s="9">
        <v>5.6</v>
      </c>
      <c r="K7" s="9">
        <v>60.6</v>
      </c>
      <c r="L7" s="9">
        <v>9.8000000000000007</v>
      </c>
      <c r="M7" s="69">
        <v>1.1371434173120281</v>
      </c>
      <c r="N7" s="24">
        <v>261</v>
      </c>
    </row>
    <row r="8" spans="1:14" x14ac:dyDescent="0.2">
      <c r="A8" s="98" t="s">
        <v>82</v>
      </c>
      <c r="B8" s="6">
        <v>42</v>
      </c>
      <c r="C8" s="7">
        <v>148.6</v>
      </c>
      <c r="D8" s="7">
        <v>42.6</v>
      </c>
      <c r="E8" s="8">
        <f t="shared" si="0"/>
        <v>19.29176576716922</v>
      </c>
      <c r="F8" s="19" t="s">
        <v>10</v>
      </c>
      <c r="G8" s="18">
        <v>13</v>
      </c>
      <c r="H8" s="8">
        <v>39.4</v>
      </c>
      <c r="I8" s="133">
        <v>14.2</v>
      </c>
      <c r="J8" s="9">
        <v>13.1</v>
      </c>
      <c r="K8" s="9">
        <v>42.8</v>
      </c>
      <c r="L8" s="9">
        <v>3.6</v>
      </c>
      <c r="M8" s="69">
        <v>5.9175000769859203</v>
      </c>
      <c r="N8" s="24">
        <v>1306.7</v>
      </c>
    </row>
    <row r="9" spans="1:14" x14ac:dyDescent="0.2">
      <c r="A9" s="98" t="s">
        <v>83</v>
      </c>
      <c r="B9" s="6">
        <v>75</v>
      </c>
      <c r="C9" s="7">
        <v>152.4</v>
      </c>
      <c r="D9" s="7">
        <v>52.4</v>
      </c>
      <c r="E9" s="8">
        <f t="shared" si="0"/>
        <v>22.561156233423578</v>
      </c>
      <c r="F9" s="133" t="s">
        <v>9</v>
      </c>
      <c r="G9" s="10">
        <v>7.5</v>
      </c>
      <c r="H9" s="10">
        <v>56.7</v>
      </c>
      <c r="I9" s="10">
        <v>13</v>
      </c>
      <c r="J9" s="9">
        <v>8.3000000000000007</v>
      </c>
      <c r="K9" s="9">
        <v>53.3</v>
      </c>
      <c r="L9" s="9">
        <v>3.3</v>
      </c>
      <c r="M9" s="69">
        <v>6.3730960795254914</v>
      </c>
      <c r="N9" s="24">
        <v>1480.2</v>
      </c>
    </row>
    <row r="10" spans="1:14" x14ac:dyDescent="0.2">
      <c r="A10" s="98" t="s">
        <v>84</v>
      </c>
      <c r="B10" s="6">
        <v>68</v>
      </c>
      <c r="C10" s="7">
        <v>150</v>
      </c>
      <c r="D10" s="7">
        <v>49</v>
      </c>
      <c r="E10" s="8">
        <f t="shared" si="0"/>
        <v>21.777777777777775</v>
      </c>
      <c r="F10" s="74" t="s">
        <v>10</v>
      </c>
      <c r="G10" s="133">
        <v>7.5</v>
      </c>
      <c r="H10" s="8">
        <v>47</v>
      </c>
      <c r="I10" s="133">
        <v>17.2</v>
      </c>
      <c r="J10" s="9">
        <v>8.6</v>
      </c>
      <c r="K10" s="9">
        <v>52.9</v>
      </c>
      <c r="L10" s="9">
        <v>18.8</v>
      </c>
      <c r="M10" s="69">
        <v>4.7657777777777781</v>
      </c>
      <c r="N10" s="24">
        <v>1072.3</v>
      </c>
    </row>
    <row r="11" spans="1:14" x14ac:dyDescent="0.2">
      <c r="A11" s="23" t="s">
        <v>85</v>
      </c>
      <c r="B11" s="6">
        <v>75</v>
      </c>
      <c r="C11" s="7">
        <v>153.5</v>
      </c>
      <c r="D11" s="7">
        <v>66.7</v>
      </c>
      <c r="E11" s="8">
        <f t="shared" si="0"/>
        <v>28.307992657747032</v>
      </c>
      <c r="F11" s="133" t="s">
        <v>9</v>
      </c>
      <c r="G11" s="133">
        <v>9.3000000000000007</v>
      </c>
      <c r="H11" s="8">
        <v>67.400000000000006</v>
      </c>
      <c r="I11" s="133">
        <v>34.700000000000003</v>
      </c>
      <c r="J11" s="9">
        <v>12.2</v>
      </c>
      <c r="K11" s="9">
        <v>63.8</v>
      </c>
      <c r="L11" s="9">
        <v>1</v>
      </c>
      <c r="M11" s="69">
        <v>3.9206782034822649</v>
      </c>
      <c r="N11" s="24">
        <v>923.8</v>
      </c>
    </row>
    <row r="12" spans="1:14" x14ac:dyDescent="0.2">
      <c r="A12" s="23" t="s">
        <v>86</v>
      </c>
      <c r="B12" s="6">
        <v>43</v>
      </c>
      <c r="C12" s="7">
        <v>155.6</v>
      </c>
      <c r="D12" s="7">
        <v>53.3</v>
      </c>
      <c r="E12" s="8">
        <f t="shared" si="0"/>
        <v>22.014459328183133</v>
      </c>
      <c r="F12" s="133" t="s">
        <v>9</v>
      </c>
      <c r="G12" s="133">
        <v>12</v>
      </c>
      <c r="H12" s="8">
        <v>53.3</v>
      </c>
      <c r="I12" s="133">
        <v>4.4000000000000004</v>
      </c>
      <c r="J12" s="9">
        <v>11.3</v>
      </c>
      <c r="K12" s="9">
        <v>57.8</v>
      </c>
      <c r="L12" s="9">
        <v>1</v>
      </c>
      <c r="M12" s="69">
        <v>4.1674651898943313</v>
      </c>
      <c r="N12" s="24">
        <v>1009</v>
      </c>
    </row>
    <row r="13" spans="1:14" x14ac:dyDescent="0.2">
      <c r="A13" s="23" t="s">
        <v>87</v>
      </c>
      <c r="B13" s="6">
        <v>66</v>
      </c>
      <c r="C13" s="7">
        <v>147.1</v>
      </c>
      <c r="D13" s="7">
        <v>48.2</v>
      </c>
      <c r="E13" s="8">
        <f t="shared" si="0"/>
        <v>22.275204139305988</v>
      </c>
      <c r="F13" s="19" t="s">
        <v>10</v>
      </c>
      <c r="G13" s="133">
        <v>6.9</v>
      </c>
      <c r="H13" s="8">
        <v>60.7</v>
      </c>
      <c r="I13" s="133">
        <v>31.3</v>
      </c>
      <c r="J13" s="9">
        <v>6.9</v>
      </c>
      <c r="K13" s="9">
        <v>76.5</v>
      </c>
      <c r="L13" s="9">
        <v>8.1</v>
      </c>
      <c r="M13" s="69">
        <v>5.0026781080495288</v>
      </c>
      <c r="N13" s="24">
        <v>1082.5</v>
      </c>
    </row>
    <row r="14" spans="1:14" x14ac:dyDescent="0.2">
      <c r="A14" s="23" t="s">
        <v>88</v>
      </c>
      <c r="B14" s="6">
        <v>74</v>
      </c>
      <c r="C14" s="7">
        <v>150</v>
      </c>
      <c r="D14" s="7">
        <v>53.2</v>
      </c>
      <c r="E14" s="8">
        <f t="shared" si="0"/>
        <v>23.644444444444446</v>
      </c>
      <c r="F14" s="74" t="s">
        <v>10</v>
      </c>
      <c r="G14" s="133">
        <v>7.6</v>
      </c>
      <c r="H14" s="8">
        <v>55.5</v>
      </c>
      <c r="I14" s="133">
        <v>23.1</v>
      </c>
      <c r="J14" s="9">
        <v>9</v>
      </c>
      <c r="K14" s="9">
        <v>62.7</v>
      </c>
      <c r="L14" s="9">
        <v>13.7</v>
      </c>
      <c r="M14" s="69">
        <v>6.2213333333333347</v>
      </c>
      <c r="N14" s="24">
        <v>1399.8000000000002</v>
      </c>
    </row>
    <row r="15" spans="1:14" x14ac:dyDescent="0.2">
      <c r="A15" s="23" t="s">
        <v>89</v>
      </c>
      <c r="B15" s="6">
        <v>56</v>
      </c>
      <c r="C15" s="7">
        <v>161.30000000000001</v>
      </c>
      <c r="D15" s="7">
        <v>63.1</v>
      </c>
      <c r="E15" s="8">
        <f t="shared" si="0"/>
        <v>24.252729585139953</v>
      </c>
      <c r="F15" s="19" t="s">
        <v>10</v>
      </c>
      <c r="G15" s="133">
        <v>7.9</v>
      </c>
      <c r="H15" s="8">
        <v>63</v>
      </c>
      <c r="I15" s="133">
        <v>18.3</v>
      </c>
      <c r="J15" s="9">
        <v>3</v>
      </c>
      <c r="K15" s="9">
        <v>52.6</v>
      </c>
      <c r="L15" s="9">
        <v>8.1</v>
      </c>
      <c r="M15" s="69">
        <v>4.197144327570971</v>
      </c>
      <c r="N15" s="24">
        <v>1092</v>
      </c>
    </row>
    <row r="16" spans="1:14" x14ac:dyDescent="0.2">
      <c r="A16" s="23" t="s">
        <v>90</v>
      </c>
      <c r="B16" s="6">
        <v>74</v>
      </c>
      <c r="C16" s="7">
        <v>158</v>
      </c>
      <c r="D16" s="7">
        <v>57.5</v>
      </c>
      <c r="E16" s="8">
        <f t="shared" si="0"/>
        <v>23.033167761576671</v>
      </c>
      <c r="F16" s="133" t="s">
        <v>9</v>
      </c>
      <c r="G16" s="133">
        <v>8.3000000000000007</v>
      </c>
      <c r="H16" s="8">
        <v>69.2</v>
      </c>
      <c r="I16" s="133">
        <v>26.9</v>
      </c>
      <c r="J16" s="9">
        <v>9.9</v>
      </c>
      <c r="K16" s="9">
        <v>73.5</v>
      </c>
      <c r="L16" s="9">
        <v>10.199999999999999</v>
      </c>
      <c r="M16" s="69">
        <v>3.9609037013299151</v>
      </c>
      <c r="N16" s="24">
        <v>988.8</v>
      </c>
    </row>
    <row r="17" spans="1:14" x14ac:dyDescent="0.2">
      <c r="A17" s="98" t="s">
        <v>91</v>
      </c>
      <c r="B17" s="6">
        <v>75</v>
      </c>
      <c r="C17" s="7">
        <v>148</v>
      </c>
      <c r="D17" s="7">
        <v>57</v>
      </c>
      <c r="E17" s="8">
        <f t="shared" si="0"/>
        <v>26.022644265887507</v>
      </c>
      <c r="F17" s="74" t="s">
        <v>10</v>
      </c>
      <c r="G17" s="133">
        <v>9.1</v>
      </c>
      <c r="H17" s="8">
        <v>58.3</v>
      </c>
      <c r="I17" s="133">
        <v>23.1</v>
      </c>
      <c r="J17" s="9">
        <v>8.4</v>
      </c>
      <c r="K17" s="9">
        <v>57.9</v>
      </c>
      <c r="L17" s="9">
        <v>5.3</v>
      </c>
      <c r="M17" s="69">
        <v>4.0038349159970785</v>
      </c>
      <c r="N17" s="24">
        <v>877</v>
      </c>
    </row>
    <row r="18" spans="1:14" x14ac:dyDescent="0.2">
      <c r="A18" s="98" t="s">
        <v>92</v>
      </c>
      <c r="B18" s="6">
        <v>78</v>
      </c>
      <c r="C18" s="7">
        <v>154.80000000000001</v>
      </c>
      <c r="D18" s="7">
        <v>52.5</v>
      </c>
      <c r="E18" s="8">
        <f t="shared" si="0"/>
        <v>21.908739458766497</v>
      </c>
      <c r="F18" s="19" t="s">
        <v>10</v>
      </c>
      <c r="G18" s="133">
        <v>8.1999999999999993</v>
      </c>
      <c r="H18" s="8">
        <v>51.8</v>
      </c>
      <c r="I18" s="133">
        <v>17.5</v>
      </c>
      <c r="J18" s="9">
        <v>5.8</v>
      </c>
      <c r="K18" s="9">
        <v>61.7</v>
      </c>
      <c r="L18" s="9">
        <v>3.2</v>
      </c>
      <c r="M18" s="69">
        <v>3.5817659195160547</v>
      </c>
      <c r="N18" s="24">
        <v>858.3</v>
      </c>
    </row>
    <row r="19" spans="1:14" x14ac:dyDescent="0.2">
      <c r="A19" s="23" t="s">
        <v>93</v>
      </c>
      <c r="B19" s="6">
        <v>73</v>
      </c>
      <c r="C19" s="7">
        <v>148.1</v>
      </c>
      <c r="D19" s="7">
        <v>56.8</v>
      </c>
      <c r="E19" s="8">
        <f t="shared" si="0"/>
        <v>25.896329879121584</v>
      </c>
      <c r="F19" s="75" t="s">
        <v>8</v>
      </c>
      <c r="G19" s="10">
        <v>9.6</v>
      </c>
      <c r="H19" s="10">
        <v>67.5</v>
      </c>
      <c r="I19" s="10">
        <v>17.5</v>
      </c>
      <c r="J19" s="9">
        <v>11.3</v>
      </c>
      <c r="K19" s="9">
        <v>58</v>
      </c>
      <c r="L19" s="9">
        <v>11.6</v>
      </c>
      <c r="M19" s="69">
        <v>1.2578868686002895</v>
      </c>
      <c r="N19" s="24">
        <v>275.89999999999998</v>
      </c>
    </row>
    <row r="20" spans="1:14" x14ac:dyDescent="0.2">
      <c r="A20" s="23" t="s">
        <v>94</v>
      </c>
      <c r="B20" s="6">
        <v>81</v>
      </c>
      <c r="C20" s="7">
        <v>150</v>
      </c>
      <c r="D20" s="7">
        <v>45.8</v>
      </c>
      <c r="E20" s="8">
        <f t="shared" si="0"/>
        <v>20.355555555555551</v>
      </c>
      <c r="F20" s="133" t="s">
        <v>9</v>
      </c>
      <c r="G20" s="10">
        <v>6.9</v>
      </c>
      <c r="H20" s="10">
        <v>66.8</v>
      </c>
      <c r="I20" s="10">
        <v>20.2</v>
      </c>
      <c r="J20" s="9">
        <v>5.3</v>
      </c>
      <c r="K20" s="9">
        <v>73.8</v>
      </c>
      <c r="L20" s="9">
        <v>11.1</v>
      </c>
      <c r="M20" s="69">
        <v>4.100888888888889</v>
      </c>
      <c r="N20" s="24">
        <v>922.7</v>
      </c>
    </row>
    <row r="21" spans="1:14" x14ac:dyDescent="0.2">
      <c r="A21" s="23" t="s">
        <v>95</v>
      </c>
      <c r="B21" s="6">
        <v>42</v>
      </c>
      <c r="C21" s="7">
        <v>162</v>
      </c>
      <c r="D21" s="7">
        <v>45</v>
      </c>
      <c r="E21" s="8">
        <f t="shared" si="0"/>
        <v>17.146776406035666</v>
      </c>
      <c r="F21" s="74" t="s">
        <v>10</v>
      </c>
      <c r="G21" s="8">
        <v>11.7</v>
      </c>
      <c r="H21" s="8">
        <v>48.7</v>
      </c>
      <c r="I21" s="8">
        <v>20.8</v>
      </c>
      <c r="J21" s="9">
        <v>7.7</v>
      </c>
      <c r="K21" s="9">
        <v>60.4</v>
      </c>
      <c r="L21" s="9">
        <v>7.1</v>
      </c>
      <c r="M21" s="69">
        <v>3.7879134278311231</v>
      </c>
      <c r="N21" s="24">
        <v>994.09999999999991</v>
      </c>
    </row>
    <row r="22" spans="1:14" ht="15" thickBot="1" x14ac:dyDescent="0.25">
      <c r="A22" s="107" t="s">
        <v>96</v>
      </c>
      <c r="B22" s="20">
        <v>72</v>
      </c>
      <c r="C22" s="108">
        <v>146</v>
      </c>
      <c r="D22" s="108">
        <v>44</v>
      </c>
      <c r="E22" s="11">
        <f t="shared" si="0"/>
        <v>20.641771439294427</v>
      </c>
      <c r="F22" s="76" t="s">
        <v>8</v>
      </c>
      <c r="G22" s="11">
        <v>10.8</v>
      </c>
      <c r="H22" s="11">
        <v>52.8</v>
      </c>
      <c r="I22" s="11">
        <v>1</v>
      </c>
      <c r="J22" s="12">
        <v>10.1</v>
      </c>
      <c r="K22" s="12">
        <v>59.7</v>
      </c>
      <c r="L22" s="12">
        <v>10.6</v>
      </c>
      <c r="M22" s="70">
        <v>5.3419966222555821</v>
      </c>
      <c r="N22" s="25">
        <v>1138.6999999999998</v>
      </c>
    </row>
    <row r="23" spans="1:14" x14ac:dyDescent="0.2">
      <c r="A23" s="26" t="s">
        <v>97</v>
      </c>
      <c r="B23" s="13">
        <v>54</v>
      </c>
      <c r="C23" s="14">
        <v>152</v>
      </c>
      <c r="D23" s="14">
        <v>55</v>
      </c>
      <c r="E23" s="16">
        <f t="shared" si="0"/>
        <v>23.805401662049864</v>
      </c>
      <c r="F23" s="2" t="s">
        <v>9</v>
      </c>
      <c r="G23" s="16">
        <v>8.4</v>
      </c>
      <c r="H23" s="16">
        <v>71.2</v>
      </c>
      <c r="I23" s="16">
        <v>7</v>
      </c>
      <c r="J23" s="17">
        <v>11.1</v>
      </c>
      <c r="K23" s="17">
        <v>58</v>
      </c>
      <c r="L23" s="17">
        <v>4.5</v>
      </c>
      <c r="M23" s="68">
        <v>5.9907375346260388</v>
      </c>
      <c r="N23" s="27">
        <v>1384.1</v>
      </c>
    </row>
    <row r="24" spans="1:14" x14ac:dyDescent="0.2">
      <c r="A24" s="23" t="s">
        <v>98</v>
      </c>
      <c r="B24" s="6">
        <v>72</v>
      </c>
      <c r="C24" s="7">
        <v>149</v>
      </c>
      <c r="D24" s="7">
        <v>49</v>
      </c>
      <c r="E24" s="8">
        <f t="shared" si="0"/>
        <v>22.071077879374801</v>
      </c>
      <c r="F24" s="133" t="s">
        <v>9</v>
      </c>
      <c r="G24" s="10">
        <v>4.9000000000000004</v>
      </c>
      <c r="H24" s="10">
        <v>62.4</v>
      </c>
      <c r="I24" s="10">
        <v>15.4</v>
      </c>
      <c r="J24" s="9">
        <v>7.4</v>
      </c>
      <c r="K24" s="9">
        <v>57.9</v>
      </c>
      <c r="L24" s="9">
        <v>4.0999999999999996</v>
      </c>
      <c r="M24" s="69">
        <v>4.621413449844602</v>
      </c>
      <c r="N24" s="24">
        <v>1026</v>
      </c>
    </row>
    <row r="25" spans="1:14" x14ac:dyDescent="0.2">
      <c r="A25" s="23" t="s">
        <v>99</v>
      </c>
      <c r="B25" s="6">
        <v>67</v>
      </c>
      <c r="C25" s="7">
        <v>145</v>
      </c>
      <c r="D25" s="7">
        <v>36.5</v>
      </c>
      <c r="E25" s="8">
        <f t="shared" si="0"/>
        <v>17.360285374554103</v>
      </c>
      <c r="F25" s="133" t="s">
        <v>9</v>
      </c>
      <c r="G25" s="10">
        <v>8.1999999999999993</v>
      </c>
      <c r="H25" s="10">
        <v>49.5</v>
      </c>
      <c r="I25" s="10">
        <v>7.5</v>
      </c>
      <c r="J25" s="9">
        <v>7.5</v>
      </c>
      <c r="K25" s="9">
        <v>57.3</v>
      </c>
      <c r="L25" s="9">
        <v>7.5</v>
      </c>
      <c r="M25" s="69">
        <v>4.9474435196195001</v>
      </c>
      <c r="N25" s="24">
        <v>1040.2</v>
      </c>
    </row>
    <row r="26" spans="1:14" x14ac:dyDescent="0.2">
      <c r="A26" s="98" t="s">
        <v>100</v>
      </c>
      <c r="B26" s="6">
        <v>55</v>
      </c>
      <c r="C26" s="7">
        <v>153.5</v>
      </c>
      <c r="D26" s="7">
        <v>75.5</v>
      </c>
      <c r="E26" s="8">
        <f t="shared" si="0"/>
        <v>32.04278029475114</v>
      </c>
      <c r="F26" s="19" t="s">
        <v>10</v>
      </c>
      <c r="G26" s="10">
        <v>10.7</v>
      </c>
      <c r="H26" s="10">
        <v>66.400000000000006</v>
      </c>
      <c r="I26" s="10">
        <v>25</v>
      </c>
      <c r="J26" s="9">
        <v>6.3</v>
      </c>
      <c r="K26" s="9">
        <v>66</v>
      </c>
      <c r="L26" s="9">
        <v>6.3</v>
      </c>
      <c r="M26" s="69">
        <v>4.8021729673524387</v>
      </c>
      <c r="N26" s="24">
        <v>1131.5</v>
      </c>
    </row>
    <row r="27" spans="1:14" x14ac:dyDescent="0.2">
      <c r="A27" s="98" t="s">
        <v>101</v>
      </c>
      <c r="B27" s="6">
        <v>74</v>
      </c>
      <c r="C27" s="7">
        <v>150</v>
      </c>
      <c r="D27" s="7">
        <v>48</v>
      </c>
      <c r="E27" s="8">
        <f t="shared" si="0"/>
        <v>21.333333333333336</v>
      </c>
      <c r="F27" s="133" t="s">
        <v>9</v>
      </c>
      <c r="G27" s="8">
        <v>9.5</v>
      </c>
      <c r="H27" s="8">
        <v>66.8</v>
      </c>
      <c r="I27" s="8">
        <v>10.6</v>
      </c>
      <c r="J27" s="9">
        <v>7.5</v>
      </c>
      <c r="K27" s="9">
        <v>67.900000000000006</v>
      </c>
      <c r="L27" s="9">
        <v>1</v>
      </c>
      <c r="M27" s="69">
        <v>5.7759999999999989</v>
      </c>
      <c r="N27" s="24">
        <v>1299.5999999999999</v>
      </c>
    </row>
    <row r="28" spans="1:14" x14ac:dyDescent="0.2">
      <c r="A28" s="98" t="s">
        <v>102</v>
      </c>
      <c r="B28" s="6">
        <v>16</v>
      </c>
      <c r="C28" s="7">
        <v>154</v>
      </c>
      <c r="D28" s="7">
        <v>41.2</v>
      </c>
      <c r="E28" s="8">
        <f t="shared" si="0"/>
        <v>17.372238151458934</v>
      </c>
      <c r="F28" s="133" t="s">
        <v>9</v>
      </c>
      <c r="G28" s="8">
        <v>12.1</v>
      </c>
      <c r="H28" s="8">
        <v>48.2</v>
      </c>
      <c r="I28" s="8">
        <v>7.5</v>
      </c>
      <c r="J28" s="9">
        <v>13.5</v>
      </c>
      <c r="K28" s="9">
        <v>49.3</v>
      </c>
      <c r="L28" s="9">
        <v>1</v>
      </c>
      <c r="M28" s="69">
        <v>6.4378478664192951</v>
      </c>
      <c r="N28" s="24">
        <v>1526.8</v>
      </c>
    </row>
    <row r="29" spans="1:14" x14ac:dyDescent="0.2">
      <c r="A29" s="23" t="s">
        <v>103</v>
      </c>
      <c r="B29" s="6">
        <v>76</v>
      </c>
      <c r="C29" s="7">
        <v>150</v>
      </c>
      <c r="D29" s="7">
        <v>38</v>
      </c>
      <c r="E29" s="8">
        <f t="shared" si="0"/>
        <v>16.888888888888889</v>
      </c>
      <c r="F29" s="133" t="s">
        <v>9</v>
      </c>
      <c r="G29" s="10">
        <v>5.2</v>
      </c>
      <c r="H29" s="10">
        <v>58.5</v>
      </c>
      <c r="I29" s="10">
        <v>1</v>
      </c>
      <c r="J29" s="9">
        <v>4.5999999999999996</v>
      </c>
      <c r="K29" s="9">
        <v>73</v>
      </c>
      <c r="L29" s="9">
        <v>1</v>
      </c>
      <c r="M29" s="69">
        <v>2.6057777777777775</v>
      </c>
      <c r="N29" s="24">
        <v>586.29999999999995</v>
      </c>
    </row>
    <row r="30" spans="1:14" x14ac:dyDescent="0.2">
      <c r="A30" s="23" t="s">
        <v>104</v>
      </c>
      <c r="B30" s="6">
        <v>62</v>
      </c>
      <c r="C30" s="7">
        <v>161</v>
      </c>
      <c r="D30" s="7">
        <v>49</v>
      </c>
      <c r="E30" s="8">
        <f t="shared" si="0"/>
        <v>18.903591682419659</v>
      </c>
      <c r="F30" s="133" t="s">
        <v>9</v>
      </c>
      <c r="G30" s="10">
        <v>7.9</v>
      </c>
      <c r="H30" s="10">
        <v>58.6</v>
      </c>
      <c r="I30" s="10">
        <v>14.4</v>
      </c>
      <c r="J30" s="9">
        <v>10.8</v>
      </c>
      <c r="K30" s="9">
        <v>72.5</v>
      </c>
      <c r="L30" s="9">
        <v>3.4</v>
      </c>
      <c r="M30" s="69">
        <v>6.3546931059758487</v>
      </c>
      <c r="N30" s="24">
        <v>1647.1999999999998</v>
      </c>
    </row>
    <row r="31" spans="1:14" x14ac:dyDescent="0.2">
      <c r="A31" s="23" t="s">
        <v>105</v>
      </c>
      <c r="B31" s="6">
        <v>43</v>
      </c>
      <c r="C31" s="7">
        <v>154.30000000000001</v>
      </c>
      <c r="D31" s="7">
        <v>43.9</v>
      </c>
      <c r="E31" s="8">
        <f t="shared" si="0"/>
        <v>18.438800612722602</v>
      </c>
      <c r="F31" s="75" t="s">
        <v>8</v>
      </c>
      <c r="G31" s="10">
        <v>8.8000000000000007</v>
      </c>
      <c r="H31" s="10">
        <v>52.5</v>
      </c>
      <c r="I31" s="10">
        <v>1</v>
      </c>
      <c r="J31" s="9">
        <v>8.8000000000000007</v>
      </c>
      <c r="K31" s="9">
        <v>52.7</v>
      </c>
      <c r="L31" s="9">
        <v>1</v>
      </c>
      <c r="M31" s="69">
        <v>4.4971352656132328</v>
      </c>
      <c r="N31" s="24">
        <v>1070.7</v>
      </c>
    </row>
    <row r="32" spans="1:14" x14ac:dyDescent="0.2">
      <c r="A32" s="23" t="s">
        <v>106</v>
      </c>
      <c r="B32" s="6">
        <v>74</v>
      </c>
      <c r="C32" s="7">
        <v>154</v>
      </c>
      <c r="D32" s="7">
        <v>50</v>
      </c>
      <c r="E32" s="8">
        <f t="shared" si="0"/>
        <v>21.082813290605497</v>
      </c>
      <c r="F32" s="74" t="s">
        <v>10</v>
      </c>
      <c r="G32" s="10">
        <v>7.2</v>
      </c>
      <c r="H32" s="10">
        <v>80.099999999999994</v>
      </c>
      <c r="I32" s="10">
        <v>20.6</v>
      </c>
      <c r="J32" s="9">
        <v>6.3</v>
      </c>
      <c r="K32" s="9">
        <v>64.2</v>
      </c>
      <c r="L32" s="9">
        <v>1</v>
      </c>
      <c r="M32" s="69">
        <v>5.6147748355540559</v>
      </c>
      <c r="N32" s="24">
        <v>1331.6</v>
      </c>
    </row>
    <row r="33" spans="1:14" x14ac:dyDescent="0.2">
      <c r="A33" s="23" t="s">
        <v>107</v>
      </c>
      <c r="B33" s="6">
        <v>95</v>
      </c>
      <c r="C33" s="7">
        <v>145.19999999999999</v>
      </c>
      <c r="D33" s="7">
        <v>37</v>
      </c>
      <c r="E33" s="8">
        <f t="shared" si="0"/>
        <v>17.549651283685847</v>
      </c>
      <c r="F33" s="75" t="s">
        <v>8</v>
      </c>
      <c r="G33" s="10">
        <v>4.2</v>
      </c>
      <c r="H33" s="10">
        <v>43.8</v>
      </c>
      <c r="I33" s="10">
        <v>10.3</v>
      </c>
      <c r="J33" s="9">
        <v>5.0999999999999996</v>
      </c>
      <c r="K33" s="9">
        <v>46.2</v>
      </c>
      <c r="L33" s="9">
        <v>19.2</v>
      </c>
      <c r="M33" s="69">
        <v>2.0590009789859534</v>
      </c>
      <c r="N33" s="24">
        <v>434.1</v>
      </c>
    </row>
    <row r="34" spans="1:14" x14ac:dyDescent="0.2">
      <c r="A34" s="23" t="s">
        <v>108</v>
      </c>
      <c r="B34" s="6">
        <v>66</v>
      </c>
      <c r="C34" s="7">
        <v>156</v>
      </c>
      <c r="D34" s="7">
        <v>53.5</v>
      </c>
      <c r="E34" s="8">
        <f t="shared" si="0"/>
        <v>21.98389217619987</v>
      </c>
      <c r="F34" s="133" t="s">
        <v>9</v>
      </c>
      <c r="G34" s="10">
        <v>8.1999999999999993</v>
      </c>
      <c r="H34" s="10">
        <v>48.3</v>
      </c>
      <c r="I34" s="10">
        <v>1</v>
      </c>
      <c r="J34" s="9">
        <v>6.9</v>
      </c>
      <c r="K34" s="9">
        <v>63</v>
      </c>
      <c r="L34" s="9">
        <v>1</v>
      </c>
      <c r="M34" s="69">
        <v>4.9022024983563446</v>
      </c>
      <c r="N34" s="24">
        <v>1193</v>
      </c>
    </row>
    <row r="35" spans="1:14" x14ac:dyDescent="0.2">
      <c r="A35" s="23" t="s">
        <v>109</v>
      </c>
      <c r="B35" s="6">
        <v>60</v>
      </c>
      <c r="C35" s="7">
        <v>163</v>
      </c>
      <c r="D35" s="7">
        <v>51</v>
      </c>
      <c r="E35" s="8">
        <f t="shared" ref="E35:E52" si="1">D35/C35/C35*10000</f>
        <v>19.195302796492154</v>
      </c>
      <c r="F35" s="133" t="s">
        <v>9</v>
      </c>
      <c r="G35" s="10">
        <v>8.8000000000000007</v>
      </c>
      <c r="H35" s="10">
        <v>48.2</v>
      </c>
      <c r="I35" s="10">
        <v>2.5</v>
      </c>
      <c r="J35" s="9">
        <v>9.6</v>
      </c>
      <c r="K35" s="9">
        <v>60.5</v>
      </c>
      <c r="L35" s="9">
        <v>6.9</v>
      </c>
      <c r="M35" s="69">
        <v>5.8282208588957056</v>
      </c>
      <c r="N35" s="24">
        <v>1548.5</v>
      </c>
    </row>
    <row r="36" spans="1:14" x14ac:dyDescent="0.2">
      <c r="A36" s="23" t="s">
        <v>110</v>
      </c>
      <c r="B36" s="6">
        <v>79</v>
      </c>
      <c r="C36" s="7">
        <v>155</v>
      </c>
      <c r="D36" s="7">
        <v>42</v>
      </c>
      <c r="E36" s="8">
        <f t="shared" si="1"/>
        <v>17.481789802289285</v>
      </c>
      <c r="F36" s="75" t="s">
        <v>8</v>
      </c>
      <c r="G36" s="10">
        <v>11.5</v>
      </c>
      <c r="H36" s="10">
        <v>48</v>
      </c>
      <c r="I36" s="10">
        <v>13.1</v>
      </c>
      <c r="J36" s="9">
        <v>8.5</v>
      </c>
      <c r="K36" s="9">
        <v>60.9</v>
      </c>
      <c r="L36" s="9">
        <v>8.3000000000000007</v>
      </c>
      <c r="M36" s="69">
        <v>5.2341311134235173</v>
      </c>
      <c r="N36" s="24">
        <v>1257.5</v>
      </c>
    </row>
    <row r="37" spans="1:14" ht="15" thickBot="1" x14ac:dyDescent="0.25">
      <c r="A37" s="47" t="s">
        <v>111</v>
      </c>
      <c r="B37" s="102">
        <v>71</v>
      </c>
      <c r="C37" s="103">
        <v>145</v>
      </c>
      <c r="D37" s="103">
        <v>48.5</v>
      </c>
      <c r="E37" s="48">
        <f t="shared" si="1"/>
        <v>23.067776456599287</v>
      </c>
      <c r="F37" s="154" t="s">
        <v>8</v>
      </c>
      <c r="G37" s="105">
        <v>7.5</v>
      </c>
      <c r="H37" s="105">
        <v>45.6</v>
      </c>
      <c r="I37" s="105">
        <v>12.9</v>
      </c>
      <c r="J37" s="106">
        <v>6.8</v>
      </c>
      <c r="K37" s="106">
        <v>59.8</v>
      </c>
      <c r="L37" s="106">
        <v>9.5</v>
      </c>
      <c r="M37" s="71">
        <v>5.3265160523186692</v>
      </c>
      <c r="N37" s="63">
        <v>1119.9000000000001</v>
      </c>
    </row>
    <row r="38" spans="1:14" x14ac:dyDescent="0.2">
      <c r="A38" s="131" t="s">
        <v>112</v>
      </c>
      <c r="B38" s="32">
        <v>64</v>
      </c>
      <c r="C38" s="49">
        <v>147.4</v>
      </c>
      <c r="D38" s="49">
        <v>72.3</v>
      </c>
      <c r="E38" s="50">
        <f t="shared" si="1"/>
        <v>33.276935907608866</v>
      </c>
      <c r="F38" s="155" t="s">
        <v>10</v>
      </c>
      <c r="G38" s="110">
        <v>9.9</v>
      </c>
      <c r="H38" s="110">
        <v>78.400000000000006</v>
      </c>
      <c r="I38" s="110">
        <v>15.9</v>
      </c>
      <c r="J38" s="33">
        <v>12.2</v>
      </c>
      <c r="K38" s="33">
        <v>57.9</v>
      </c>
      <c r="L38" s="33">
        <v>21.5</v>
      </c>
      <c r="M38" s="72">
        <v>9.0478285763730977</v>
      </c>
      <c r="N38" s="65">
        <v>1965.8</v>
      </c>
    </row>
    <row r="39" spans="1:14" x14ac:dyDescent="0.2">
      <c r="A39" s="98" t="s">
        <v>113</v>
      </c>
      <c r="B39" s="6">
        <v>54</v>
      </c>
      <c r="C39" s="7">
        <v>170</v>
      </c>
      <c r="D39" s="7">
        <v>51</v>
      </c>
      <c r="E39" s="8">
        <f t="shared" si="1"/>
        <v>17.647058823529409</v>
      </c>
      <c r="F39" s="74" t="s">
        <v>10</v>
      </c>
      <c r="G39" s="8">
        <v>6.3</v>
      </c>
      <c r="H39" s="8">
        <v>53.4</v>
      </c>
      <c r="I39" s="8">
        <v>19.5</v>
      </c>
      <c r="J39" s="9">
        <v>4.4000000000000004</v>
      </c>
      <c r="K39" s="9">
        <v>74.8</v>
      </c>
      <c r="L39" s="9">
        <v>17</v>
      </c>
      <c r="M39" s="69">
        <v>3.7214532871972317</v>
      </c>
      <c r="N39" s="24">
        <v>1075.5</v>
      </c>
    </row>
    <row r="40" spans="1:14" x14ac:dyDescent="0.2">
      <c r="A40" s="98" t="s">
        <v>114</v>
      </c>
      <c r="B40" s="133">
        <v>79</v>
      </c>
      <c r="C40" s="18">
        <v>151.30000000000001</v>
      </c>
      <c r="D40" s="18">
        <v>38.6</v>
      </c>
      <c r="E40" s="8">
        <f t="shared" si="1"/>
        <v>16.862014119534205</v>
      </c>
      <c r="F40" s="75" t="s">
        <v>8</v>
      </c>
      <c r="G40" s="133">
        <v>3.8</v>
      </c>
      <c r="H40" s="8">
        <v>68.5</v>
      </c>
      <c r="I40" s="133">
        <v>4.4000000000000004</v>
      </c>
      <c r="J40" s="18">
        <v>4.9000000000000004</v>
      </c>
      <c r="K40" s="18">
        <v>44.7</v>
      </c>
      <c r="L40" s="18">
        <v>6.3</v>
      </c>
      <c r="M40" s="69">
        <v>3.0080784773863352</v>
      </c>
      <c r="N40" s="24">
        <v>688.6</v>
      </c>
    </row>
    <row r="41" spans="1:14" x14ac:dyDescent="0.2">
      <c r="A41" s="98" t="s">
        <v>115</v>
      </c>
      <c r="B41" s="133">
        <v>68</v>
      </c>
      <c r="C41" s="18">
        <v>154</v>
      </c>
      <c r="D41" s="18">
        <v>64</v>
      </c>
      <c r="E41" s="8">
        <f t="shared" si="1"/>
        <v>26.986001011975041</v>
      </c>
      <c r="F41" s="133" t="s">
        <v>9</v>
      </c>
      <c r="G41" s="133">
        <v>8.6</v>
      </c>
      <c r="H41" s="8">
        <v>65</v>
      </c>
      <c r="I41" s="133">
        <v>22.5</v>
      </c>
      <c r="J41" s="18">
        <v>8.5</v>
      </c>
      <c r="K41" s="18">
        <v>61.6</v>
      </c>
      <c r="L41" s="18">
        <v>1</v>
      </c>
      <c r="M41" s="69">
        <v>7.4371732163939956</v>
      </c>
      <c r="N41" s="24">
        <v>1763.8</v>
      </c>
    </row>
    <row r="42" spans="1:14" x14ac:dyDescent="0.2">
      <c r="A42" s="98" t="s">
        <v>116</v>
      </c>
      <c r="B42" s="133">
        <v>49</v>
      </c>
      <c r="C42" s="18">
        <v>156.19999999999999</v>
      </c>
      <c r="D42" s="18">
        <v>39.799999999999997</v>
      </c>
      <c r="E42" s="8">
        <f t="shared" si="1"/>
        <v>16.312518341336581</v>
      </c>
      <c r="F42" s="75" t="s">
        <v>8</v>
      </c>
      <c r="G42" s="133">
        <v>8.4</v>
      </c>
      <c r="H42" s="8">
        <v>56.1</v>
      </c>
      <c r="I42" s="133">
        <v>17.100000000000001</v>
      </c>
      <c r="J42" s="18">
        <v>10</v>
      </c>
      <c r="K42" s="18">
        <v>62.3</v>
      </c>
      <c r="L42" s="18">
        <v>7.5</v>
      </c>
      <c r="M42" s="69">
        <v>4.8765412870658951</v>
      </c>
      <c r="N42" s="24">
        <v>1189.8</v>
      </c>
    </row>
    <row r="43" spans="1:14" x14ac:dyDescent="0.2">
      <c r="A43" s="98" t="s">
        <v>117</v>
      </c>
      <c r="B43" s="133">
        <v>55</v>
      </c>
      <c r="C43" s="18">
        <v>155</v>
      </c>
      <c r="D43" s="18">
        <v>61.6</v>
      </c>
      <c r="E43" s="8">
        <f t="shared" si="1"/>
        <v>25.639958376690945</v>
      </c>
      <c r="F43" s="75" t="s">
        <v>8</v>
      </c>
      <c r="G43" s="133">
        <v>9.6</v>
      </c>
      <c r="H43" s="8">
        <v>85.5</v>
      </c>
      <c r="I43" s="133">
        <v>24.7</v>
      </c>
      <c r="J43" s="18">
        <v>10.6</v>
      </c>
      <c r="K43" s="18">
        <v>54</v>
      </c>
      <c r="L43" s="18">
        <v>14.8</v>
      </c>
      <c r="M43" s="69">
        <v>4.108636836628512</v>
      </c>
      <c r="N43" s="24">
        <v>987.1</v>
      </c>
    </row>
    <row r="44" spans="1:14" x14ac:dyDescent="0.2">
      <c r="A44" s="98" t="s">
        <v>118</v>
      </c>
      <c r="B44" s="133">
        <v>72</v>
      </c>
      <c r="C44" s="18">
        <v>160.30000000000001</v>
      </c>
      <c r="D44" s="18">
        <v>46</v>
      </c>
      <c r="E44" s="8">
        <f t="shared" si="1"/>
        <v>17.901556228982695</v>
      </c>
      <c r="F44" s="75" t="s">
        <v>8</v>
      </c>
      <c r="G44" s="133">
        <v>8.9</v>
      </c>
      <c r="H44" s="8">
        <v>64.3</v>
      </c>
      <c r="I44" s="133">
        <v>11.3</v>
      </c>
      <c r="J44" s="18">
        <v>4.5999999999999996</v>
      </c>
      <c r="K44" s="18">
        <v>38.1</v>
      </c>
      <c r="L44" s="18">
        <v>10</v>
      </c>
      <c r="M44" s="69">
        <v>3.9313374135909389</v>
      </c>
      <c r="N44" s="24">
        <v>1010.2</v>
      </c>
    </row>
    <row r="45" spans="1:14" x14ac:dyDescent="0.2">
      <c r="A45" s="98" t="s">
        <v>12</v>
      </c>
      <c r="B45" s="133">
        <v>41</v>
      </c>
      <c r="C45" s="133">
        <v>160.9</v>
      </c>
      <c r="D45" s="18">
        <v>62</v>
      </c>
      <c r="E45" s="8">
        <f t="shared" si="1"/>
        <v>23.948570830408965</v>
      </c>
      <c r="F45" s="133" t="s">
        <v>0</v>
      </c>
      <c r="G45" s="133">
        <v>16.2</v>
      </c>
      <c r="H45" s="133">
        <v>61.5</v>
      </c>
      <c r="I45" s="133">
        <v>4.0999999999999996</v>
      </c>
      <c r="J45" s="133">
        <v>16.2</v>
      </c>
      <c r="K45" s="133">
        <v>64.2</v>
      </c>
      <c r="L45" s="133">
        <v>3.9</v>
      </c>
      <c r="M45" s="69">
        <v>7.4816107808740524</v>
      </c>
      <c r="N45" s="24">
        <v>1936.9</v>
      </c>
    </row>
    <row r="46" spans="1:14" x14ac:dyDescent="0.2">
      <c r="A46" s="98" t="s">
        <v>126</v>
      </c>
      <c r="B46" s="133">
        <v>28</v>
      </c>
      <c r="C46" s="133">
        <v>150.5</v>
      </c>
      <c r="D46" s="18">
        <v>51.5</v>
      </c>
      <c r="E46" s="8">
        <f t="shared" si="1"/>
        <v>22.737055882385402</v>
      </c>
      <c r="F46" s="133" t="s">
        <v>0</v>
      </c>
      <c r="G46" s="133">
        <v>13.5</v>
      </c>
      <c r="H46" s="133">
        <v>48.6</v>
      </c>
      <c r="I46" s="133">
        <v>4.2</v>
      </c>
      <c r="J46" s="133">
        <v>15.7</v>
      </c>
      <c r="K46" s="133">
        <v>48.5</v>
      </c>
      <c r="L46" s="133">
        <v>3</v>
      </c>
      <c r="M46" s="69">
        <v>7.5871127250251105</v>
      </c>
      <c r="N46" s="24">
        <v>1718.5</v>
      </c>
    </row>
    <row r="47" spans="1:14" x14ac:dyDescent="0.2">
      <c r="A47" s="98" t="s">
        <v>127</v>
      </c>
      <c r="B47" s="133">
        <v>54</v>
      </c>
      <c r="C47" s="133">
        <v>158.4</v>
      </c>
      <c r="D47" s="18">
        <v>49.9</v>
      </c>
      <c r="E47" s="8">
        <f t="shared" si="1"/>
        <v>19.887957861442707</v>
      </c>
      <c r="F47" s="133" t="s">
        <v>0</v>
      </c>
      <c r="G47" s="133">
        <v>13.3</v>
      </c>
      <c r="H47" s="133">
        <v>66</v>
      </c>
      <c r="I47" s="133">
        <v>7.5</v>
      </c>
      <c r="J47" s="133">
        <v>11.4</v>
      </c>
      <c r="K47" s="133">
        <v>61</v>
      </c>
      <c r="L47" s="133">
        <v>5.8</v>
      </c>
      <c r="M47" s="69">
        <v>4.4833594786246298</v>
      </c>
      <c r="N47" s="24">
        <v>1124.9000000000001</v>
      </c>
    </row>
    <row r="48" spans="1:14" x14ac:dyDescent="0.2">
      <c r="A48" s="98" t="s">
        <v>128</v>
      </c>
      <c r="B48" s="133">
        <v>65</v>
      </c>
      <c r="C48" s="133">
        <v>160.80000000000001</v>
      </c>
      <c r="D48" s="18">
        <v>49.5</v>
      </c>
      <c r="E48" s="8">
        <f t="shared" si="1"/>
        <v>19.144018712408105</v>
      </c>
      <c r="F48" s="74" t="s">
        <v>1</v>
      </c>
      <c r="G48" s="133">
        <v>12.4</v>
      </c>
      <c r="H48" s="133">
        <v>58.6</v>
      </c>
      <c r="I48" s="133">
        <v>3.1</v>
      </c>
      <c r="J48" s="133">
        <v>11.8</v>
      </c>
      <c r="K48" s="133">
        <v>59.8</v>
      </c>
      <c r="L48" s="133">
        <v>3.1</v>
      </c>
      <c r="M48" s="69">
        <v>4.560530679933664</v>
      </c>
      <c r="N48" s="24">
        <v>1179.2</v>
      </c>
    </row>
    <row r="49" spans="1:14" x14ac:dyDescent="0.2">
      <c r="A49" s="98" t="s">
        <v>13</v>
      </c>
      <c r="B49" s="133">
        <v>50</v>
      </c>
      <c r="C49" s="133">
        <v>159.19999999999999</v>
      </c>
      <c r="D49" s="18">
        <v>98</v>
      </c>
      <c r="E49" s="8">
        <f t="shared" si="1"/>
        <v>38.666952854725899</v>
      </c>
      <c r="F49" s="75" t="s">
        <v>2</v>
      </c>
      <c r="G49" s="133">
        <v>10.7</v>
      </c>
      <c r="H49" s="133">
        <v>100.8</v>
      </c>
      <c r="I49" s="133">
        <v>7.4</v>
      </c>
      <c r="J49" s="133">
        <v>12</v>
      </c>
      <c r="K49" s="133">
        <v>93.8</v>
      </c>
      <c r="L49" s="133">
        <v>9.9</v>
      </c>
      <c r="M49" s="69">
        <v>6.6325660968157383</v>
      </c>
      <c r="N49" s="24">
        <v>1681</v>
      </c>
    </row>
    <row r="50" spans="1:14" x14ac:dyDescent="0.2">
      <c r="A50" s="98" t="s">
        <v>129</v>
      </c>
      <c r="B50" s="133">
        <v>85</v>
      </c>
      <c r="C50" s="133">
        <v>153.80000000000001</v>
      </c>
      <c r="D50" s="18">
        <v>38.799999999999997</v>
      </c>
      <c r="E50" s="8">
        <f t="shared" si="1"/>
        <v>16.402840227881107</v>
      </c>
      <c r="F50" s="75" t="s">
        <v>2</v>
      </c>
      <c r="G50" s="133">
        <v>10.5</v>
      </c>
      <c r="H50" s="133">
        <v>55.1</v>
      </c>
      <c r="I50" s="133">
        <v>6.4</v>
      </c>
      <c r="J50" s="133">
        <v>12.2</v>
      </c>
      <c r="K50" s="133">
        <v>60.3</v>
      </c>
      <c r="L50" s="133">
        <v>12</v>
      </c>
      <c r="M50" s="69">
        <v>5.1017906152079684</v>
      </c>
      <c r="N50" s="24">
        <v>1206.8</v>
      </c>
    </row>
    <row r="51" spans="1:14" x14ac:dyDescent="0.2">
      <c r="A51" s="98" t="s">
        <v>130</v>
      </c>
      <c r="B51" s="133">
        <v>54</v>
      </c>
      <c r="C51" s="133">
        <v>164</v>
      </c>
      <c r="D51" s="18">
        <v>62</v>
      </c>
      <c r="E51" s="8">
        <f t="shared" si="1"/>
        <v>23.051754907792979</v>
      </c>
      <c r="F51" s="75" t="s">
        <v>2</v>
      </c>
      <c r="G51" s="133">
        <v>12.5</v>
      </c>
      <c r="H51" s="133">
        <v>55.1</v>
      </c>
      <c r="I51" s="133">
        <v>20.399999999999999</v>
      </c>
      <c r="J51" s="133">
        <v>12.7</v>
      </c>
      <c r="K51" s="133">
        <v>65.3</v>
      </c>
      <c r="L51" s="133">
        <v>3.4</v>
      </c>
      <c r="M51" s="69">
        <v>3.2082837596668647</v>
      </c>
      <c r="N51" s="24">
        <v>862.90000000000009</v>
      </c>
    </row>
    <row r="52" spans="1:14" ht="15" thickBot="1" x14ac:dyDescent="0.25">
      <c r="A52" s="134" t="s">
        <v>131</v>
      </c>
      <c r="B52" s="135">
        <v>79</v>
      </c>
      <c r="C52" s="135">
        <v>150.5</v>
      </c>
      <c r="D52" s="152">
        <v>45.6</v>
      </c>
      <c r="E52" s="11">
        <f t="shared" si="1"/>
        <v>20.132228121102418</v>
      </c>
      <c r="F52" s="76" t="s">
        <v>2</v>
      </c>
      <c r="G52" s="135">
        <v>10.3</v>
      </c>
      <c r="H52" s="135">
        <v>58.5</v>
      </c>
      <c r="I52" s="135">
        <v>9.1</v>
      </c>
      <c r="J52" s="135">
        <v>4.5999999999999996</v>
      </c>
      <c r="K52" s="135">
        <v>48.3</v>
      </c>
      <c r="L52" s="135">
        <v>11</v>
      </c>
      <c r="M52" s="70">
        <v>3.1399211929228157</v>
      </c>
      <c r="N52" s="25">
        <v>711.2</v>
      </c>
    </row>
    <row r="53" spans="1:14" x14ac:dyDescent="0.2">
      <c r="C53" s="79"/>
      <c r="D53" s="79"/>
      <c r="E53" s="79"/>
      <c r="F53" s="79"/>
      <c r="G53" s="79"/>
      <c r="H53" s="79"/>
      <c r="I53" s="79"/>
      <c r="J53" s="79"/>
      <c r="K53" s="79"/>
      <c r="L53" s="79"/>
      <c r="M53" s="79"/>
      <c r="N53" s="79"/>
    </row>
    <row r="54" spans="1:14" x14ac:dyDescent="0.2">
      <c r="D54" s="78"/>
      <c r="M54" s="78"/>
    </row>
  </sheetData>
  <autoFilter ref="A2:N52">
    <sortState ref="A3:N52">
      <sortCondition ref="A2:A52"/>
    </sortState>
  </autoFilter>
  <phoneticPr fontId="2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2"/>
  <sheetViews>
    <sheetView zoomScale="80" zoomScaleNormal="80" workbookViewId="0">
      <selection activeCell="A53" sqref="A53:XFD53"/>
    </sheetView>
  </sheetViews>
  <sheetFormatPr defaultColWidth="9" defaultRowHeight="14.25" x14ac:dyDescent="0.2"/>
  <cols>
    <col min="1" max="6" width="10.625" style="38" customWidth="1"/>
    <col min="7" max="12" width="15.625" style="38" customWidth="1"/>
    <col min="13" max="13" width="15.625" style="73" customWidth="1"/>
    <col min="14" max="14" width="15.625" style="38" customWidth="1"/>
    <col min="15" max="16384" width="9" style="38"/>
  </cols>
  <sheetData>
    <row r="1" spans="1:14" s="1" customFormat="1" ht="105.75" customHeight="1" thickBot="1" x14ac:dyDescent="0.2">
      <c r="A1" s="39" t="s">
        <v>166</v>
      </c>
      <c r="B1" s="21" t="s">
        <v>167</v>
      </c>
      <c r="C1" s="146" t="s">
        <v>168</v>
      </c>
      <c r="D1" s="21" t="s">
        <v>170</v>
      </c>
      <c r="E1" s="147" t="s">
        <v>119</v>
      </c>
      <c r="F1" s="148" t="s">
        <v>171</v>
      </c>
      <c r="G1" s="149" t="s">
        <v>172</v>
      </c>
      <c r="H1" s="149" t="s">
        <v>179</v>
      </c>
      <c r="I1" s="149" t="s">
        <v>180</v>
      </c>
      <c r="J1" s="149" t="s">
        <v>172</v>
      </c>
      <c r="K1" s="149" t="s">
        <v>179</v>
      </c>
      <c r="L1" s="149" t="s">
        <v>180</v>
      </c>
      <c r="M1" s="150" t="s">
        <v>181</v>
      </c>
      <c r="N1" s="151" t="s">
        <v>182</v>
      </c>
    </row>
    <row r="2" spans="1:14" ht="19.5" thickBot="1" x14ac:dyDescent="0.25">
      <c r="A2" s="60" t="s">
        <v>3</v>
      </c>
      <c r="B2" s="61" t="s">
        <v>14</v>
      </c>
      <c r="C2" s="34" t="s">
        <v>15</v>
      </c>
      <c r="D2" s="31" t="s">
        <v>169</v>
      </c>
      <c r="E2" s="31" t="s">
        <v>119</v>
      </c>
      <c r="F2" s="54" t="s">
        <v>6</v>
      </c>
      <c r="G2" s="4" t="s">
        <v>173</v>
      </c>
      <c r="H2" s="61" t="s">
        <v>174</v>
      </c>
      <c r="I2" s="61" t="s">
        <v>175</v>
      </c>
      <c r="J2" s="61" t="s">
        <v>176</v>
      </c>
      <c r="K2" s="61" t="s">
        <v>177</v>
      </c>
      <c r="L2" s="61" t="s">
        <v>178</v>
      </c>
      <c r="M2" s="67" t="s">
        <v>11</v>
      </c>
      <c r="N2" s="132" t="s">
        <v>7</v>
      </c>
    </row>
    <row r="3" spans="1:14" ht="15" thickTop="1" x14ac:dyDescent="0.2">
      <c r="A3" s="26" t="s">
        <v>16</v>
      </c>
      <c r="B3" s="13">
        <v>74</v>
      </c>
      <c r="C3" s="52">
        <v>162.1</v>
      </c>
      <c r="D3" s="14">
        <v>70</v>
      </c>
      <c r="E3" s="62">
        <f t="shared" ref="E3:E34" si="0">D3/C3/C3*10000</f>
        <v>26.639864425924241</v>
      </c>
      <c r="F3" s="55" t="s">
        <v>66</v>
      </c>
      <c r="G3" s="15">
        <v>8.6999999999999993</v>
      </c>
      <c r="H3" s="15">
        <v>59</v>
      </c>
      <c r="I3" s="15">
        <v>16.399999999999999</v>
      </c>
      <c r="J3" s="17">
        <v>14.5</v>
      </c>
      <c r="K3" s="17">
        <v>80.900000000000006</v>
      </c>
      <c r="L3" s="17">
        <v>7.9</v>
      </c>
      <c r="M3" s="68">
        <v>8.7055271249002448</v>
      </c>
      <c r="N3" s="27">
        <v>2287.5</v>
      </c>
    </row>
    <row r="4" spans="1:14" x14ac:dyDescent="0.2">
      <c r="A4" s="23" t="s">
        <v>23</v>
      </c>
      <c r="B4" s="6">
        <v>68</v>
      </c>
      <c r="C4" s="53">
        <v>175.3</v>
      </c>
      <c r="D4" s="7">
        <v>59</v>
      </c>
      <c r="E4" s="45">
        <f t="shared" si="0"/>
        <v>19.199423106147751</v>
      </c>
      <c r="F4" s="58" t="s">
        <v>10</v>
      </c>
      <c r="G4" s="10">
        <v>10.6</v>
      </c>
      <c r="H4" s="10">
        <v>68.099999999999994</v>
      </c>
      <c r="I4" s="10">
        <v>5.2</v>
      </c>
      <c r="J4" s="9">
        <v>15.1</v>
      </c>
      <c r="K4" s="9">
        <v>64.2</v>
      </c>
      <c r="L4" s="9">
        <v>1</v>
      </c>
      <c r="M4" s="69">
        <v>6.2459953745661005</v>
      </c>
      <c r="N4" s="24">
        <v>1919.3999999999999</v>
      </c>
    </row>
    <row r="5" spans="1:14" x14ac:dyDescent="0.2">
      <c r="A5" s="23" t="s">
        <v>24</v>
      </c>
      <c r="B5" s="6">
        <v>79</v>
      </c>
      <c r="C5" s="53">
        <v>165</v>
      </c>
      <c r="D5" s="7">
        <v>50</v>
      </c>
      <c r="E5" s="45">
        <f t="shared" si="0"/>
        <v>18.365472910927455</v>
      </c>
      <c r="F5" s="58" t="s">
        <v>68</v>
      </c>
      <c r="G5" s="10">
        <v>10.9</v>
      </c>
      <c r="H5" s="10">
        <v>60</v>
      </c>
      <c r="I5" s="10">
        <v>9</v>
      </c>
      <c r="J5" s="9">
        <v>10.9</v>
      </c>
      <c r="K5" s="9">
        <v>62.6</v>
      </c>
      <c r="L5" s="9">
        <v>1</v>
      </c>
      <c r="M5" s="69">
        <v>6.4547291092745649</v>
      </c>
      <c r="N5" s="24">
        <v>1757.3000000000002</v>
      </c>
    </row>
    <row r="6" spans="1:14" x14ac:dyDescent="0.2">
      <c r="A6" s="23" t="s">
        <v>25</v>
      </c>
      <c r="B6" s="6">
        <v>61</v>
      </c>
      <c r="C6" s="53">
        <v>173</v>
      </c>
      <c r="D6" s="7">
        <v>82.5</v>
      </c>
      <c r="E6" s="45">
        <f t="shared" si="0"/>
        <v>27.565237729292662</v>
      </c>
      <c r="F6" s="58" t="s">
        <v>10</v>
      </c>
      <c r="G6" s="10">
        <v>11.7</v>
      </c>
      <c r="H6" s="10">
        <v>64.400000000000006</v>
      </c>
      <c r="I6" s="10">
        <v>8.4</v>
      </c>
      <c r="J6" s="9">
        <v>12.6</v>
      </c>
      <c r="K6" s="9">
        <v>56.2</v>
      </c>
      <c r="L6" s="9">
        <v>9.9</v>
      </c>
      <c r="M6" s="69">
        <v>7.5588893715125804</v>
      </c>
      <c r="N6" s="24">
        <v>2262.3000000000002</v>
      </c>
    </row>
    <row r="7" spans="1:14" x14ac:dyDescent="0.2">
      <c r="A7" s="23" t="s">
        <v>26</v>
      </c>
      <c r="B7" s="6">
        <v>57</v>
      </c>
      <c r="C7" s="53">
        <v>172.4</v>
      </c>
      <c r="D7" s="7">
        <v>90.1</v>
      </c>
      <c r="E7" s="45">
        <f t="shared" si="0"/>
        <v>30.314490124407168</v>
      </c>
      <c r="F7" s="58" t="s">
        <v>10</v>
      </c>
      <c r="G7" s="10">
        <v>10.6</v>
      </c>
      <c r="H7" s="10">
        <v>81.400000000000006</v>
      </c>
      <c r="I7" s="10">
        <v>10.5</v>
      </c>
      <c r="J7" s="9">
        <v>15.7</v>
      </c>
      <c r="K7" s="9">
        <v>77</v>
      </c>
      <c r="L7" s="9">
        <v>4</v>
      </c>
      <c r="M7" s="69">
        <v>7.7226247705384887</v>
      </c>
      <c r="N7" s="24">
        <v>2295.3000000000002</v>
      </c>
    </row>
    <row r="8" spans="1:14" x14ac:dyDescent="0.2">
      <c r="A8" s="23" t="s">
        <v>27</v>
      </c>
      <c r="B8" s="6">
        <v>40</v>
      </c>
      <c r="C8" s="53">
        <v>164.5</v>
      </c>
      <c r="D8" s="7">
        <v>54.9</v>
      </c>
      <c r="E8" s="45">
        <f t="shared" si="0"/>
        <v>20.288060901137275</v>
      </c>
      <c r="F8" s="58" t="s">
        <v>10</v>
      </c>
      <c r="G8" s="10">
        <v>11.7</v>
      </c>
      <c r="H8" s="10">
        <v>53.5</v>
      </c>
      <c r="I8" s="10">
        <v>12.3</v>
      </c>
      <c r="J8" s="9">
        <v>12.8</v>
      </c>
      <c r="K8" s="9">
        <v>57.3</v>
      </c>
      <c r="L8" s="9">
        <v>1</v>
      </c>
      <c r="M8" s="69">
        <v>8.2164798920926447</v>
      </c>
      <c r="N8" s="24">
        <v>2223.3999999999996</v>
      </c>
    </row>
    <row r="9" spans="1:14" x14ac:dyDescent="0.2">
      <c r="A9" s="98" t="s">
        <v>17</v>
      </c>
      <c r="B9" s="6">
        <v>66</v>
      </c>
      <c r="C9" s="53">
        <v>173</v>
      </c>
      <c r="D9" s="7">
        <v>66</v>
      </c>
      <c r="E9" s="45">
        <f t="shared" si="0"/>
        <v>22.052190183434128</v>
      </c>
      <c r="F9" s="56" t="s">
        <v>67</v>
      </c>
      <c r="G9" s="10">
        <v>6.3</v>
      </c>
      <c r="H9" s="10">
        <v>85.6</v>
      </c>
      <c r="I9" s="10">
        <v>15.7</v>
      </c>
      <c r="J9" s="9">
        <v>12.6</v>
      </c>
      <c r="K9" s="9">
        <v>70.8</v>
      </c>
      <c r="L9" s="9">
        <v>3.8</v>
      </c>
      <c r="M9" s="69">
        <v>6.1285041264325564</v>
      </c>
      <c r="N9" s="24">
        <v>1834.1999999999998</v>
      </c>
    </row>
    <row r="10" spans="1:14" x14ac:dyDescent="0.2">
      <c r="A10" s="98" t="s">
        <v>18</v>
      </c>
      <c r="B10" s="6">
        <v>47</v>
      </c>
      <c r="C10" s="53">
        <v>170</v>
      </c>
      <c r="D10" s="7">
        <v>118</v>
      </c>
      <c r="E10" s="45">
        <f t="shared" si="0"/>
        <v>40.830449826989621</v>
      </c>
      <c r="F10" s="56" t="s">
        <v>9</v>
      </c>
      <c r="G10" s="10">
        <v>11.5</v>
      </c>
      <c r="H10" s="10">
        <v>81.900000000000006</v>
      </c>
      <c r="I10" s="10">
        <v>17.600000000000001</v>
      </c>
      <c r="J10" s="9">
        <v>14.5</v>
      </c>
      <c r="K10" s="9">
        <v>65.5</v>
      </c>
      <c r="L10" s="9">
        <v>9.6</v>
      </c>
      <c r="M10" s="69">
        <v>7.9522491349480964</v>
      </c>
      <c r="N10" s="24">
        <v>2298.1999999999998</v>
      </c>
    </row>
    <row r="11" spans="1:14" x14ac:dyDescent="0.2">
      <c r="A11" s="98" t="s">
        <v>36</v>
      </c>
      <c r="B11" s="6">
        <v>69</v>
      </c>
      <c r="C11" s="53">
        <v>168</v>
      </c>
      <c r="D11" s="7">
        <v>64</v>
      </c>
      <c r="E11" s="45">
        <f t="shared" si="0"/>
        <v>22.675736961451246</v>
      </c>
      <c r="F11" s="59" t="s">
        <v>8</v>
      </c>
      <c r="G11" s="8">
        <v>6.3</v>
      </c>
      <c r="H11" s="8">
        <v>59.6</v>
      </c>
      <c r="I11" s="8">
        <v>25.8</v>
      </c>
      <c r="J11" s="9">
        <v>9.1</v>
      </c>
      <c r="K11" s="9">
        <v>53.6</v>
      </c>
      <c r="L11" s="9">
        <v>9.6999999999999993</v>
      </c>
      <c r="M11" s="69">
        <v>6.1079223356009065</v>
      </c>
      <c r="N11" s="24">
        <v>1723.9</v>
      </c>
    </row>
    <row r="12" spans="1:14" x14ac:dyDescent="0.2">
      <c r="A12" s="23" t="s">
        <v>28</v>
      </c>
      <c r="B12" s="6">
        <v>61</v>
      </c>
      <c r="C12" s="53">
        <v>168</v>
      </c>
      <c r="D12" s="7">
        <v>61</v>
      </c>
      <c r="E12" s="45">
        <f t="shared" si="0"/>
        <v>21.612811791383219</v>
      </c>
      <c r="F12" s="58" t="s">
        <v>10</v>
      </c>
      <c r="G12" s="10">
        <v>10.3</v>
      </c>
      <c r="H12" s="10">
        <v>88.5</v>
      </c>
      <c r="I12" s="10">
        <v>21.9</v>
      </c>
      <c r="J12" s="9">
        <v>10</v>
      </c>
      <c r="K12" s="9">
        <v>63.8</v>
      </c>
      <c r="L12" s="9">
        <v>8.6</v>
      </c>
      <c r="M12" s="69">
        <v>4.8774092970521545</v>
      </c>
      <c r="N12" s="24">
        <v>1376.6</v>
      </c>
    </row>
    <row r="13" spans="1:14" x14ac:dyDescent="0.2">
      <c r="A13" s="23" t="s">
        <v>29</v>
      </c>
      <c r="B13" s="6">
        <v>79</v>
      </c>
      <c r="C13" s="53">
        <v>168</v>
      </c>
      <c r="D13" s="7">
        <v>63</v>
      </c>
      <c r="E13" s="45">
        <f t="shared" si="0"/>
        <v>22.321428571428569</v>
      </c>
      <c r="F13" s="58" t="s">
        <v>10</v>
      </c>
      <c r="G13" s="10">
        <v>8.4</v>
      </c>
      <c r="H13" s="10">
        <v>51.7</v>
      </c>
      <c r="I13" s="10">
        <v>11.6</v>
      </c>
      <c r="J13" s="9">
        <v>10.3</v>
      </c>
      <c r="K13" s="9">
        <v>67.5</v>
      </c>
      <c r="L13" s="9">
        <v>1</v>
      </c>
      <c r="M13" s="69">
        <v>4.1730442176870746</v>
      </c>
      <c r="N13" s="24">
        <v>1177.8</v>
      </c>
    </row>
    <row r="14" spans="1:14" x14ac:dyDescent="0.2">
      <c r="A14" s="23" t="s">
        <v>30</v>
      </c>
      <c r="B14" s="6">
        <v>68</v>
      </c>
      <c r="C14" s="53">
        <v>164</v>
      </c>
      <c r="D14" s="7">
        <v>55.6</v>
      </c>
      <c r="E14" s="45">
        <f t="shared" si="0"/>
        <v>20.672218917311127</v>
      </c>
      <c r="F14" s="58" t="s">
        <v>10</v>
      </c>
      <c r="G14" s="10">
        <v>6</v>
      </c>
      <c r="H14" s="10">
        <v>66.599999999999994</v>
      </c>
      <c r="I14" s="10">
        <v>17.5</v>
      </c>
      <c r="J14" s="9">
        <v>12.9</v>
      </c>
      <c r="K14" s="9">
        <v>59</v>
      </c>
      <c r="L14" s="9">
        <v>1</v>
      </c>
      <c r="M14" s="69">
        <v>6.2306662700773359</v>
      </c>
      <c r="N14" s="24">
        <v>1675.8000000000002</v>
      </c>
    </row>
    <row r="15" spans="1:14" x14ac:dyDescent="0.2">
      <c r="A15" s="23" t="s">
        <v>19</v>
      </c>
      <c r="B15" s="6">
        <v>35</v>
      </c>
      <c r="C15" s="53">
        <v>165</v>
      </c>
      <c r="D15" s="7">
        <v>96</v>
      </c>
      <c r="E15" s="45">
        <f t="shared" si="0"/>
        <v>35.26170798898071</v>
      </c>
      <c r="F15" s="56" t="s">
        <v>9</v>
      </c>
      <c r="G15" s="10">
        <v>9.4</v>
      </c>
      <c r="H15" s="10">
        <v>69.8</v>
      </c>
      <c r="I15" s="10">
        <v>33.700000000000003</v>
      </c>
      <c r="J15" s="9">
        <v>13.2</v>
      </c>
      <c r="K15" s="9">
        <v>75.400000000000006</v>
      </c>
      <c r="L15" s="9">
        <v>1</v>
      </c>
      <c r="M15" s="69">
        <v>7.2275482093663905</v>
      </c>
      <c r="N15" s="24">
        <v>1967.7</v>
      </c>
    </row>
    <row r="16" spans="1:14" x14ac:dyDescent="0.2">
      <c r="A16" s="23" t="s">
        <v>31</v>
      </c>
      <c r="B16" s="6">
        <v>67</v>
      </c>
      <c r="C16" s="53">
        <v>167</v>
      </c>
      <c r="D16" s="7">
        <v>80</v>
      </c>
      <c r="E16" s="45">
        <f t="shared" si="0"/>
        <v>28.685144680698485</v>
      </c>
      <c r="F16" s="58" t="s">
        <v>10</v>
      </c>
      <c r="G16" s="10">
        <v>10.9</v>
      </c>
      <c r="H16" s="10">
        <v>79.5</v>
      </c>
      <c r="I16" s="10">
        <v>33.5</v>
      </c>
      <c r="J16" s="9">
        <v>15.5</v>
      </c>
      <c r="K16" s="9">
        <v>91.6</v>
      </c>
      <c r="L16" s="9">
        <v>13.7</v>
      </c>
      <c r="M16" s="69">
        <v>8.7962996163361886</v>
      </c>
      <c r="N16" s="24">
        <v>2453.1999999999998</v>
      </c>
    </row>
    <row r="17" spans="1:14" ht="15" thickBot="1" x14ac:dyDescent="0.25">
      <c r="A17" s="107" t="s">
        <v>20</v>
      </c>
      <c r="B17" s="20">
        <v>29</v>
      </c>
      <c r="C17" s="156">
        <v>167</v>
      </c>
      <c r="D17" s="108">
        <v>45.9</v>
      </c>
      <c r="E17" s="51">
        <f t="shared" si="0"/>
        <v>16.458101760550754</v>
      </c>
      <c r="F17" s="57" t="s">
        <v>9</v>
      </c>
      <c r="G17" s="109">
        <v>12.3</v>
      </c>
      <c r="H17" s="109">
        <v>65.5</v>
      </c>
      <c r="I17" s="109">
        <v>22.3</v>
      </c>
      <c r="J17" s="12">
        <v>15.7</v>
      </c>
      <c r="K17" s="12">
        <v>68.400000000000006</v>
      </c>
      <c r="L17" s="12">
        <v>1</v>
      </c>
      <c r="M17" s="70">
        <v>6.7722040948044038</v>
      </c>
      <c r="N17" s="25">
        <v>1888.7</v>
      </c>
    </row>
    <row r="18" spans="1:14" x14ac:dyDescent="0.2">
      <c r="A18" s="22" t="s">
        <v>37</v>
      </c>
      <c r="B18" s="13">
        <v>55</v>
      </c>
      <c r="C18" s="52">
        <v>167</v>
      </c>
      <c r="D18" s="14">
        <v>70</v>
      </c>
      <c r="E18" s="62">
        <f t="shared" si="0"/>
        <v>25.099501595611173</v>
      </c>
      <c r="F18" s="104" t="s">
        <v>69</v>
      </c>
      <c r="G18" s="15">
        <v>11.3</v>
      </c>
      <c r="H18" s="15">
        <v>82</v>
      </c>
      <c r="I18" s="15">
        <v>12.4</v>
      </c>
      <c r="J18" s="17">
        <v>17</v>
      </c>
      <c r="K18" s="17">
        <v>78.8</v>
      </c>
      <c r="L18" s="17">
        <v>4.8</v>
      </c>
      <c r="M18" s="68">
        <v>10.385815195955393</v>
      </c>
      <c r="N18" s="27">
        <v>2896.5</v>
      </c>
    </row>
    <row r="19" spans="1:14" x14ac:dyDescent="0.2">
      <c r="A19" s="98" t="s">
        <v>38</v>
      </c>
      <c r="B19" s="133">
        <v>71</v>
      </c>
      <c r="C19" s="35">
        <v>164.5</v>
      </c>
      <c r="D19" s="18">
        <v>63.6</v>
      </c>
      <c r="E19" s="45">
        <f t="shared" si="0"/>
        <v>23.503108803503292</v>
      </c>
      <c r="F19" s="59" t="s">
        <v>8</v>
      </c>
      <c r="G19" s="8">
        <v>8.3000000000000007</v>
      </c>
      <c r="H19" s="8">
        <v>66.5</v>
      </c>
      <c r="I19" s="8">
        <v>11.7</v>
      </c>
      <c r="J19" s="18">
        <v>9.4</v>
      </c>
      <c r="K19" s="18">
        <v>66</v>
      </c>
      <c r="L19" s="18">
        <v>8.6</v>
      </c>
      <c r="M19" s="69">
        <v>7.417522011067895</v>
      </c>
      <c r="N19" s="24">
        <v>2007.2</v>
      </c>
    </row>
    <row r="20" spans="1:14" x14ac:dyDescent="0.2">
      <c r="A20" s="98" t="s">
        <v>32</v>
      </c>
      <c r="B20" s="6">
        <v>33</v>
      </c>
      <c r="C20" s="53">
        <v>168.7</v>
      </c>
      <c r="D20" s="7">
        <v>87.8</v>
      </c>
      <c r="E20" s="45">
        <f t="shared" si="0"/>
        <v>30.8506522734436</v>
      </c>
      <c r="F20" s="58" t="s">
        <v>10</v>
      </c>
      <c r="G20" s="8">
        <v>10.3</v>
      </c>
      <c r="H20" s="8">
        <v>58.1</v>
      </c>
      <c r="I20" s="8">
        <v>0</v>
      </c>
      <c r="J20" s="9">
        <v>14.6</v>
      </c>
      <c r="K20" s="9">
        <v>64.7</v>
      </c>
      <c r="L20" s="9">
        <v>6.3</v>
      </c>
      <c r="M20" s="69">
        <v>10.945656821982253</v>
      </c>
      <c r="N20" s="24">
        <v>3115.1000000000004</v>
      </c>
    </row>
    <row r="21" spans="1:14" x14ac:dyDescent="0.2">
      <c r="A21" s="98" t="s">
        <v>33</v>
      </c>
      <c r="B21" s="133">
        <v>73</v>
      </c>
      <c r="C21" s="35">
        <v>163</v>
      </c>
      <c r="D21" s="18">
        <v>66</v>
      </c>
      <c r="E21" s="45">
        <f t="shared" si="0"/>
        <v>24.840980089578082</v>
      </c>
      <c r="F21" s="58" t="s">
        <v>10</v>
      </c>
      <c r="G21" s="8">
        <v>7.5</v>
      </c>
      <c r="H21" s="8">
        <v>53.4</v>
      </c>
      <c r="I21" s="8">
        <v>22.6</v>
      </c>
      <c r="J21" s="18">
        <v>9.4</v>
      </c>
      <c r="K21" s="18">
        <v>62.3</v>
      </c>
      <c r="L21" s="18">
        <v>5.5</v>
      </c>
      <c r="M21" s="69">
        <v>7.2987316045014872</v>
      </c>
      <c r="N21" s="24">
        <v>1939.2</v>
      </c>
    </row>
    <row r="22" spans="1:14" x14ac:dyDescent="0.2">
      <c r="A22" s="98" t="s">
        <v>21</v>
      </c>
      <c r="B22" s="133">
        <v>46</v>
      </c>
      <c r="C22" s="35">
        <v>183</v>
      </c>
      <c r="D22" s="18">
        <v>46</v>
      </c>
      <c r="E22" s="45">
        <f t="shared" si="0"/>
        <v>13.735853563856789</v>
      </c>
      <c r="F22" s="56" t="s">
        <v>9</v>
      </c>
      <c r="G22" s="8">
        <v>9</v>
      </c>
      <c r="H22" s="8">
        <v>61.9</v>
      </c>
      <c r="I22" s="8">
        <v>25.6</v>
      </c>
      <c r="J22" s="18">
        <v>8.8000000000000007</v>
      </c>
      <c r="K22" s="18">
        <v>65.2</v>
      </c>
      <c r="L22" s="18">
        <v>1</v>
      </c>
      <c r="M22" s="69">
        <v>4.6412254770223056</v>
      </c>
      <c r="N22" s="24">
        <v>1554.3</v>
      </c>
    </row>
    <row r="23" spans="1:14" x14ac:dyDescent="0.2">
      <c r="A23" s="98" t="s">
        <v>22</v>
      </c>
      <c r="B23" s="133">
        <v>73</v>
      </c>
      <c r="C23" s="35">
        <v>169</v>
      </c>
      <c r="D23" s="18">
        <v>65.400000000000006</v>
      </c>
      <c r="E23" s="45">
        <f t="shared" si="0"/>
        <v>22.898357900633734</v>
      </c>
      <c r="F23" s="56" t="s">
        <v>9</v>
      </c>
      <c r="G23" s="8">
        <v>6.7</v>
      </c>
      <c r="H23" s="8">
        <v>72.400000000000006</v>
      </c>
      <c r="I23" s="8">
        <v>20.7</v>
      </c>
      <c r="J23" s="18">
        <v>9.6999999999999993</v>
      </c>
      <c r="K23" s="18">
        <v>64.599999999999994</v>
      </c>
      <c r="L23" s="18">
        <v>3.7</v>
      </c>
      <c r="M23" s="69">
        <v>9.2202653968698574</v>
      </c>
      <c r="N23" s="24">
        <v>2633.4</v>
      </c>
    </row>
    <row r="24" spans="1:14" x14ac:dyDescent="0.2">
      <c r="A24" s="98" t="s">
        <v>34</v>
      </c>
      <c r="B24" s="133">
        <v>76</v>
      </c>
      <c r="C24" s="35">
        <v>171.6</v>
      </c>
      <c r="D24" s="18">
        <v>60.2</v>
      </c>
      <c r="E24" s="45">
        <f t="shared" si="0"/>
        <v>20.443814150107862</v>
      </c>
      <c r="F24" s="58" t="s">
        <v>10</v>
      </c>
      <c r="G24" s="8">
        <v>9.4</v>
      </c>
      <c r="H24" s="8">
        <v>66.900000000000006</v>
      </c>
      <c r="I24" s="8">
        <v>5</v>
      </c>
      <c r="J24" s="18">
        <v>9.4</v>
      </c>
      <c r="K24" s="18">
        <v>60.4</v>
      </c>
      <c r="L24" s="18">
        <v>3.6</v>
      </c>
      <c r="M24" s="69">
        <v>7.7323123651794985</v>
      </c>
      <c r="N24" s="24">
        <v>2276.9</v>
      </c>
    </row>
    <row r="25" spans="1:14" x14ac:dyDescent="0.2">
      <c r="A25" s="98" t="s">
        <v>35</v>
      </c>
      <c r="B25" s="133">
        <v>84</v>
      </c>
      <c r="C25" s="35">
        <v>164</v>
      </c>
      <c r="D25" s="18">
        <v>52.6</v>
      </c>
      <c r="E25" s="45">
        <f t="shared" si="0"/>
        <v>19.556811421772753</v>
      </c>
      <c r="F25" s="58" t="s">
        <v>10</v>
      </c>
      <c r="G25" s="8">
        <v>7.3</v>
      </c>
      <c r="H25" s="8">
        <v>51.8</v>
      </c>
      <c r="I25" s="8">
        <v>17.899999999999999</v>
      </c>
      <c r="J25" s="18">
        <v>6</v>
      </c>
      <c r="K25" s="18">
        <v>40.1</v>
      </c>
      <c r="L25" s="18">
        <v>7.3</v>
      </c>
      <c r="M25" s="69">
        <v>6.1220999405115997</v>
      </c>
      <c r="N25" s="24">
        <v>1646.6</v>
      </c>
    </row>
    <row r="26" spans="1:14" x14ac:dyDescent="0.2">
      <c r="A26" s="98" t="s">
        <v>39</v>
      </c>
      <c r="B26" s="133">
        <v>54</v>
      </c>
      <c r="C26" s="36">
        <v>161.6</v>
      </c>
      <c r="D26" s="8">
        <v>86.4</v>
      </c>
      <c r="E26" s="45">
        <f t="shared" si="0"/>
        <v>33.084991667483585</v>
      </c>
      <c r="F26" s="59" t="s">
        <v>8</v>
      </c>
      <c r="G26" s="133">
        <v>11.1</v>
      </c>
      <c r="H26" s="133">
        <v>80.5</v>
      </c>
      <c r="I26" s="133">
        <v>31.2</v>
      </c>
      <c r="J26" s="133">
        <v>14.6</v>
      </c>
      <c r="K26" s="133">
        <v>65.5</v>
      </c>
      <c r="L26" s="133">
        <v>7.7</v>
      </c>
      <c r="M26" s="69">
        <v>9.5693743260464679</v>
      </c>
      <c r="N26" s="24">
        <v>2499</v>
      </c>
    </row>
    <row r="27" spans="1:14" x14ac:dyDescent="0.2">
      <c r="A27" s="98" t="s">
        <v>40</v>
      </c>
      <c r="B27" s="133">
        <v>64</v>
      </c>
      <c r="C27" s="36">
        <v>173.1</v>
      </c>
      <c r="D27" s="8">
        <v>65.900000000000006</v>
      </c>
      <c r="E27" s="45">
        <f t="shared" si="0"/>
        <v>21.993344593658776</v>
      </c>
      <c r="F27" s="59" t="s">
        <v>8</v>
      </c>
      <c r="G27" s="133">
        <v>8.4</v>
      </c>
      <c r="H27" s="133">
        <v>71.599999999999994</v>
      </c>
      <c r="I27" s="133">
        <v>11</v>
      </c>
      <c r="J27" s="133">
        <v>12</v>
      </c>
      <c r="K27" s="133">
        <v>70.5</v>
      </c>
      <c r="L27" s="133">
        <v>1</v>
      </c>
      <c r="M27" s="69">
        <v>8.8397225834937778</v>
      </c>
      <c r="N27" s="24">
        <v>2648.7</v>
      </c>
    </row>
    <row r="28" spans="1:14" x14ac:dyDescent="0.2">
      <c r="A28" s="98" t="s">
        <v>41</v>
      </c>
      <c r="B28" s="133">
        <v>54</v>
      </c>
      <c r="C28" s="36">
        <v>166.5</v>
      </c>
      <c r="D28" s="8">
        <v>80</v>
      </c>
      <c r="E28" s="45">
        <f t="shared" si="0"/>
        <v>28.857686515344174</v>
      </c>
      <c r="F28" s="58" t="s">
        <v>10</v>
      </c>
      <c r="G28" s="133">
        <v>14.8</v>
      </c>
      <c r="H28" s="133">
        <v>95.8</v>
      </c>
      <c r="I28" s="133">
        <v>19.3</v>
      </c>
      <c r="J28" s="133">
        <v>15.8</v>
      </c>
      <c r="K28" s="133">
        <v>72.599999999999994</v>
      </c>
      <c r="L28" s="133">
        <v>1</v>
      </c>
      <c r="M28" s="69">
        <v>6.2386711035359674</v>
      </c>
      <c r="N28" s="24">
        <v>1729.5</v>
      </c>
    </row>
    <row r="29" spans="1:14" x14ac:dyDescent="0.2">
      <c r="A29" s="98" t="s">
        <v>42</v>
      </c>
      <c r="B29" s="133">
        <v>71</v>
      </c>
      <c r="C29" s="36">
        <v>169.4</v>
      </c>
      <c r="D29" s="8">
        <v>42.9</v>
      </c>
      <c r="E29" s="45">
        <f t="shared" si="0"/>
        <v>14.949631242429351</v>
      </c>
      <c r="F29" s="58" t="s">
        <v>10</v>
      </c>
      <c r="G29" s="133">
        <v>13.9</v>
      </c>
      <c r="H29" s="133">
        <v>65.400000000000006</v>
      </c>
      <c r="I29" s="133">
        <v>9.4</v>
      </c>
      <c r="J29" s="133">
        <v>14.8</v>
      </c>
      <c r="K29" s="133">
        <v>73.2</v>
      </c>
      <c r="L29" s="133">
        <v>1</v>
      </c>
      <c r="M29" s="69">
        <v>7.3964084643487871</v>
      </c>
      <c r="N29" s="24">
        <v>2122.5</v>
      </c>
    </row>
    <row r="30" spans="1:14" x14ac:dyDescent="0.2">
      <c r="A30" s="98" t="s">
        <v>43</v>
      </c>
      <c r="B30" s="133">
        <v>70</v>
      </c>
      <c r="C30" s="36">
        <v>170.1</v>
      </c>
      <c r="D30" s="8">
        <v>64</v>
      </c>
      <c r="E30" s="45">
        <f t="shared" si="0"/>
        <v>22.119298362031397</v>
      </c>
      <c r="F30" s="59" t="s">
        <v>8</v>
      </c>
      <c r="G30" s="133">
        <v>9.8000000000000007</v>
      </c>
      <c r="H30" s="133">
        <v>54.3</v>
      </c>
      <c r="I30" s="133">
        <v>30.2</v>
      </c>
      <c r="J30" s="133">
        <v>11.3</v>
      </c>
      <c r="K30" s="133">
        <v>68.900000000000006</v>
      </c>
      <c r="L30" s="133">
        <v>5</v>
      </c>
      <c r="M30" s="69">
        <v>5.5806298539331403</v>
      </c>
      <c r="N30" s="24">
        <v>1614.7</v>
      </c>
    </row>
    <row r="31" spans="1:14" x14ac:dyDescent="0.2">
      <c r="A31" s="98" t="s">
        <v>44</v>
      </c>
      <c r="B31" s="133">
        <v>30</v>
      </c>
      <c r="C31" s="36">
        <v>168</v>
      </c>
      <c r="D31" s="8">
        <v>70.2</v>
      </c>
      <c r="E31" s="45">
        <f t="shared" si="0"/>
        <v>24.872448979591837</v>
      </c>
      <c r="F31" s="58" t="s">
        <v>10</v>
      </c>
      <c r="G31" s="133">
        <v>13.3</v>
      </c>
      <c r="H31" s="133">
        <v>70.2</v>
      </c>
      <c r="I31" s="133">
        <v>5.7</v>
      </c>
      <c r="J31" s="133">
        <v>14</v>
      </c>
      <c r="K31" s="133">
        <v>64</v>
      </c>
      <c r="L31" s="133">
        <v>2.9</v>
      </c>
      <c r="M31" s="69">
        <v>7.6431405895691613</v>
      </c>
      <c r="N31" s="24">
        <v>2157.1999999999998</v>
      </c>
    </row>
    <row r="32" spans="1:14" x14ac:dyDescent="0.2">
      <c r="A32" s="98" t="s">
        <v>45</v>
      </c>
      <c r="B32" s="133">
        <v>55</v>
      </c>
      <c r="C32" s="36">
        <v>169.2</v>
      </c>
      <c r="D32" s="8">
        <v>75.599999999999994</v>
      </c>
      <c r="E32" s="45">
        <f t="shared" si="0"/>
        <v>26.407122378149992</v>
      </c>
      <c r="F32" s="59" t="s">
        <v>8</v>
      </c>
      <c r="G32" s="133">
        <v>12.6</v>
      </c>
      <c r="H32" s="133">
        <v>34.5</v>
      </c>
      <c r="I32" s="133">
        <v>19.399999999999999</v>
      </c>
      <c r="J32" s="133">
        <v>9.1999999999999993</v>
      </c>
      <c r="K32" s="133">
        <v>36.200000000000003</v>
      </c>
      <c r="L32" s="133">
        <v>1.4</v>
      </c>
      <c r="M32" s="69">
        <v>4.3879136417238129</v>
      </c>
      <c r="N32" s="24">
        <v>1256.2</v>
      </c>
    </row>
    <row r="33" spans="1:14" x14ac:dyDescent="0.2">
      <c r="A33" s="98" t="s">
        <v>46</v>
      </c>
      <c r="B33" s="133">
        <v>70</v>
      </c>
      <c r="C33" s="36">
        <v>174</v>
      </c>
      <c r="D33" s="8">
        <v>67</v>
      </c>
      <c r="E33" s="45">
        <f t="shared" si="0"/>
        <v>22.129739727837229</v>
      </c>
      <c r="F33" s="56" t="s">
        <v>9</v>
      </c>
      <c r="G33" s="133">
        <v>15.6</v>
      </c>
      <c r="H33" s="133">
        <v>69.900000000000006</v>
      </c>
      <c r="I33" s="133">
        <v>11.9</v>
      </c>
      <c r="J33" s="133">
        <v>12.3</v>
      </c>
      <c r="K33" s="133">
        <v>62</v>
      </c>
      <c r="L33" s="133">
        <v>6.9</v>
      </c>
      <c r="M33" s="69">
        <v>8.5803937111903839</v>
      </c>
      <c r="N33" s="24">
        <v>2597.8000000000002</v>
      </c>
    </row>
    <row r="34" spans="1:14" ht="15" thickBot="1" x14ac:dyDescent="0.25">
      <c r="A34" s="47" t="s">
        <v>47</v>
      </c>
      <c r="B34" s="29">
        <v>86</v>
      </c>
      <c r="C34" s="157">
        <v>161.19999999999999</v>
      </c>
      <c r="D34" s="48">
        <v>56.2</v>
      </c>
      <c r="E34" s="46">
        <f t="shared" si="0"/>
        <v>21.627496013151983</v>
      </c>
      <c r="F34" s="159" t="s">
        <v>8</v>
      </c>
      <c r="G34" s="29">
        <v>5.2</v>
      </c>
      <c r="H34" s="29">
        <v>59.8</v>
      </c>
      <c r="I34" s="29">
        <v>8.4</v>
      </c>
      <c r="J34" s="29">
        <v>11.8</v>
      </c>
      <c r="K34" s="29">
        <v>56.3</v>
      </c>
      <c r="L34" s="29">
        <v>6.4</v>
      </c>
      <c r="M34" s="71">
        <v>6.1465189737021957</v>
      </c>
      <c r="N34" s="63">
        <v>1597.1999999999998</v>
      </c>
    </row>
    <row r="35" spans="1:14" x14ac:dyDescent="0.2">
      <c r="A35" s="131" t="s">
        <v>48</v>
      </c>
      <c r="B35" s="129">
        <v>50</v>
      </c>
      <c r="C35" s="130">
        <v>174.2</v>
      </c>
      <c r="D35" s="50">
        <v>59</v>
      </c>
      <c r="E35" s="64">
        <f t="shared" ref="E35:E52" si="1">D35/C35/C35*10000</f>
        <v>19.442661285113779</v>
      </c>
      <c r="F35" s="158" t="s">
        <v>9</v>
      </c>
      <c r="G35" s="129">
        <v>13.9</v>
      </c>
      <c r="H35" s="129">
        <v>60.4</v>
      </c>
      <c r="I35" s="129">
        <v>17.2</v>
      </c>
      <c r="J35" s="129">
        <v>12.4</v>
      </c>
      <c r="K35" s="129">
        <v>59.7</v>
      </c>
      <c r="L35" s="129">
        <v>2.8</v>
      </c>
      <c r="M35" s="72">
        <v>6.8764408989232066</v>
      </c>
      <c r="N35" s="65">
        <v>2086.6999999999998</v>
      </c>
    </row>
    <row r="36" spans="1:14" x14ac:dyDescent="0.2">
      <c r="A36" s="98" t="s">
        <v>49</v>
      </c>
      <c r="B36" s="133">
        <v>75</v>
      </c>
      <c r="C36" s="36">
        <v>162.80000000000001</v>
      </c>
      <c r="D36" s="8">
        <v>69.599999999999994</v>
      </c>
      <c r="E36" s="45">
        <f t="shared" si="1"/>
        <v>26.260345670665078</v>
      </c>
      <c r="F36" s="59" t="s">
        <v>8</v>
      </c>
      <c r="G36" s="133">
        <v>12.7</v>
      </c>
      <c r="H36" s="133">
        <v>63.5</v>
      </c>
      <c r="I36" s="133">
        <v>12.6</v>
      </c>
      <c r="J36" s="133">
        <v>12.7</v>
      </c>
      <c r="K36" s="133">
        <v>49.2</v>
      </c>
      <c r="L36" s="133">
        <v>4.7</v>
      </c>
      <c r="M36" s="69">
        <v>8.1441028922601397</v>
      </c>
      <c r="N36" s="24">
        <v>2158.5</v>
      </c>
    </row>
    <row r="37" spans="1:14" x14ac:dyDescent="0.2">
      <c r="A37" s="98" t="s">
        <v>50</v>
      </c>
      <c r="B37" s="133">
        <v>44</v>
      </c>
      <c r="C37" s="36">
        <v>155</v>
      </c>
      <c r="D37" s="8">
        <v>66.8</v>
      </c>
      <c r="E37" s="45">
        <f t="shared" si="1"/>
        <v>27.804370447450573</v>
      </c>
      <c r="F37" s="56" t="s">
        <v>9</v>
      </c>
      <c r="G37" s="133">
        <v>9.6999999999999993</v>
      </c>
      <c r="H37" s="133">
        <v>40.1</v>
      </c>
      <c r="I37" s="133">
        <v>34.4</v>
      </c>
      <c r="J37" s="133">
        <v>13.7</v>
      </c>
      <c r="K37" s="133">
        <v>75.2</v>
      </c>
      <c r="L37" s="133">
        <v>4.8</v>
      </c>
      <c r="M37" s="69">
        <v>7.6266389177939642</v>
      </c>
      <c r="N37" s="24">
        <v>1832.3</v>
      </c>
    </row>
    <row r="38" spans="1:14" x14ac:dyDescent="0.2">
      <c r="A38" s="98" t="s">
        <v>51</v>
      </c>
      <c r="B38" s="133">
        <v>59</v>
      </c>
      <c r="C38" s="36">
        <v>173</v>
      </c>
      <c r="D38" s="8">
        <v>73.2</v>
      </c>
      <c r="E38" s="45">
        <f t="shared" si="1"/>
        <v>24.457883657990578</v>
      </c>
      <c r="F38" s="58" t="s">
        <v>10</v>
      </c>
      <c r="G38" s="133">
        <v>10.6</v>
      </c>
      <c r="H38" s="133">
        <v>55.8</v>
      </c>
      <c r="I38" s="133">
        <v>15.5</v>
      </c>
      <c r="J38" s="133">
        <v>15.6</v>
      </c>
      <c r="K38" s="133">
        <v>60.8</v>
      </c>
      <c r="L38" s="133">
        <v>2.1</v>
      </c>
      <c r="M38" s="69">
        <v>9.1777206054328584</v>
      </c>
      <c r="N38" s="24">
        <v>2746.8</v>
      </c>
    </row>
    <row r="39" spans="1:14" x14ac:dyDescent="0.2">
      <c r="A39" s="98" t="s">
        <v>52</v>
      </c>
      <c r="B39" s="133">
        <v>79</v>
      </c>
      <c r="C39" s="36">
        <v>154.69999999999999</v>
      </c>
      <c r="D39" s="8">
        <v>52.1</v>
      </c>
      <c r="E39" s="45">
        <f t="shared" si="1"/>
        <v>21.769933173408592</v>
      </c>
      <c r="F39" s="59" t="s">
        <v>8</v>
      </c>
      <c r="G39" s="133">
        <v>11.5</v>
      </c>
      <c r="H39" s="133">
        <v>45.4</v>
      </c>
      <c r="I39" s="133">
        <v>24.3</v>
      </c>
      <c r="J39" s="133">
        <v>11</v>
      </c>
      <c r="K39" s="133">
        <v>50.9</v>
      </c>
      <c r="L39" s="133">
        <v>4.2</v>
      </c>
      <c r="M39" s="69">
        <v>5.9510055327386802</v>
      </c>
      <c r="N39" s="24">
        <v>1424.2</v>
      </c>
    </row>
    <row r="40" spans="1:14" x14ac:dyDescent="0.2">
      <c r="A40" s="98" t="s">
        <v>53</v>
      </c>
      <c r="B40" s="133">
        <v>58</v>
      </c>
      <c r="C40" s="36">
        <v>161.6</v>
      </c>
      <c r="D40" s="8">
        <v>86.4</v>
      </c>
      <c r="E40" s="45">
        <f t="shared" si="1"/>
        <v>33.084991667483585</v>
      </c>
      <c r="F40" s="59" t="s">
        <v>8</v>
      </c>
      <c r="G40" s="133">
        <v>13.7</v>
      </c>
      <c r="H40" s="133">
        <v>78.7</v>
      </c>
      <c r="I40" s="133">
        <v>23.2</v>
      </c>
      <c r="J40" s="133">
        <v>17.7</v>
      </c>
      <c r="K40" s="133">
        <v>69</v>
      </c>
      <c r="L40" s="133">
        <v>3.6</v>
      </c>
      <c r="M40" s="69">
        <v>6.1996066562101753</v>
      </c>
      <c r="N40" s="24">
        <v>1619</v>
      </c>
    </row>
    <row r="41" spans="1:14" x14ac:dyDescent="0.2">
      <c r="A41" s="98" t="s">
        <v>54</v>
      </c>
      <c r="B41" s="133">
        <v>66</v>
      </c>
      <c r="C41" s="36">
        <v>173.1</v>
      </c>
      <c r="D41" s="8">
        <v>65.900000000000006</v>
      </c>
      <c r="E41" s="45">
        <f t="shared" si="1"/>
        <v>21.993344593658776</v>
      </c>
      <c r="F41" s="59" t="s">
        <v>8</v>
      </c>
      <c r="G41" s="133">
        <v>7.7</v>
      </c>
      <c r="H41" s="133">
        <v>74.8</v>
      </c>
      <c r="I41" s="133">
        <v>13.9</v>
      </c>
      <c r="J41" s="133">
        <v>12.9</v>
      </c>
      <c r="K41" s="133">
        <v>74</v>
      </c>
      <c r="L41" s="133">
        <v>3.4</v>
      </c>
      <c r="M41" s="69">
        <v>6.0206363652443748</v>
      </c>
      <c r="N41" s="24">
        <v>1804</v>
      </c>
    </row>
    <row r="42" spans="1:14" x14ac:dyDescent="0.2">
      <c r="A42" s="98" t="s">
        <v>55</v>
      </c>
      <c r="B42" s="133">
        <v>65</v>
      </c>
      <c r="C42" s="36">
        <v>165.7</v>
      </c>
      <c r="D42" s="8">
        <v>70</v>
      </c>
      <c r="E42" s="45">
        <f t="shared" si="1"/>
        <v>25.494882994876626</v>
      </c>
      <c r="F42" s="56" t="s">
        <v>9</v>
      </c>
      <c r="G42" s="133">
        <v>11.7</v>
      </c>
      <c r="H42" s="133">
        <v>66.7</v>
      </c>
      <c r="I42" s="133">
        <v>12.5</v>
      </c>
      <c r="J42" s="133">
        <v>16.2</v>
      </c>
      <c r="K42" s="133">
        <v>64.2</v>
      </c>
      <c r="L42" s="133">
        <v>2.1</v>
      </c>
      <c r="M42" s="69">
        <v>9.3325840265816939</v>
      </c>
      <c r="N42" s="24">
        <v>2562.3999999999996</v>
      </c>
    </row>
    <row r="43" spans="1:14" x14ac:dyDescent="0.2">
      <c r="A43" s="98" t="s">
        <v>56</v>
      </c>
      <c r="B43" s="133">
        <v>41</v>
      </c>
      <c r="C43" s="36">
        <v>167.5</v>
      </c>
      <c r="D43" s="8">
        <v>75</v>
      </c>
      <c r="E43" s="45">
        <f t="shared" si="1"/>
        <v>26.732011583871689</v>
      </c>
      <c r="F43" s="56" t="s">
        <v>9</v>
      </c>
      <c r="G43" s="133">
        <v>14</v>
      </c>
      <c r="H43" s="133">
        <v>69.5</v>
      </c>
      <c r="I43" s="133">
        <v>13.8</v>
      </c>
      <c r="J43" s="133">
        <v>17.3</v>
      </c>
      <c r="K43" s="133">
        <v>60.8</v>
      </c>
      <c r="L43" s="133">
        <v>3.6</v>
      </c>
      <c r="M43" s="69">
        <v>7.2686121630652707</v>
      </c>
      <c r="N43" s="24">
        <v>2039.3</v>
      </c>
    </row>
    <row r="44" spans="1:14" x14ac:dyDescent="0.2">
      <c r="A44" s="98" t="s">
        <v>57</v>
      </c>
      <c r="B44" s="133">
        <v>47</v>
      </c>
      <c r="C44" s="36">
        <v>160.6</v>
      </c>
      <c r="D44" s="8">
        <v>65.400000000000006</v>
      </c>
      <c r="E44" s="45">
        <f t="shared" si="1"/>
        <v>25.356345832641917</v>
      </c>
      <c r="F44" s="56" t="s">
        <v>9</v>
      </c>
      <c r="G44" s="133">
        <v>11.2</v>
      </c>
      <c r="H44" s="133">
        <v>61.2</v>
      </c>
      <c r="I44" s="133">
        <v>18.899999999999999</v>
      </c>
      <c r="J44" s="133">
        <v>13.8</v>
      </c>
      <c r="K44" s="133">
        <v>54.6</v>
      </c>
      <c r="L44" s="133">
        <v>1.8</v>
      </c>
      <c r="M44" s="69">
        <v>7.5231580204370614</v>
      </c>
      <c r="N44" s="24">
        <v>1940.4</v>
      </c>
    </row>
    <row r="45" spans="1:14" x14ac:dyDescent="0.2">
      <c r="A45" s="98" t="s">
        <v>58</v>
      </c>
      <c r="B45" s="133">
        <v>84</v>
      </c>
      <c r="C45" s="36">
        <v>172.5</v>
      </c>
      <c r="D45" s="8">
        <v>77.2</v>
      </c>
      <c r="E45" s="45">
        <f t="shared" si="1"/>
        <v>25.944129384583071</v>
      </c>
      <c r="F45" s="59" t="s">
        <v>8</v>
      </c>
      <c r="G45" s="133">
        <v>5.7</v>
      </c>
      <c r="H45" s="133">
        <v>59.8</v>
      </c>
      <c r="I45" s="133">
        <v>31.6</v>
      </c>
      <c r="J45" s="133">
        <v>9.9</v>
      </c>
      <c r="K45" s="133">
        <v>58.1</v>
      </c>
      <c r="L45" s="133">
        <v>1</v>
      </c>
      <c r="M45" s="69">
        <v>4.3624448645242593</v>
      </c>
      <c r="N45" s="24">
        <v>1298.0999999999999</v>
      </c>
    </row>
    <row r="46" spans="1:14" x14ac:dyDescent="0.2">
      <c r="A46" s="98" t="s">
        <v>59</v>
      </c>
      <c r="B46" s="133">
        <v>57</v>
      </c>
      <c r="C46" s="36">
        <v>171</v>
      </c>
      <c r="D46" s="8">
        <v>69.5</v>
      </c>
      <c r="E46" s="45">
        <f t="shared" si="1"/>
        <v>23.767996990526999</v>
      </c>
      <c r="F46" s="59" t="s">
        <v>8</v>
      </c>
      <c r="G46" s="133">
        <v>10.199999999999999</v>
      </c>
      <c r="H46" s="133">
        <v>72.099999999999994</v>
      </c>
      <c r="I46" s="133">
        <v>11.9</v>
      </c>
      <c r="J46" s="133">
        <v>9.8000000000000007</v>
      </c>
      <c r="K46" s="133">
        <v>77.900000000000006</v>
      </c>
      <c r="L46" s="133">
        <v>3.8</v>
      </c>
      <c r="M46" s="69">
        <v>9.0988680277692282</v>
      </c>
      <c r="N46" s="24">
        <v>2660.6000000000004</v>
      </c>
    </row>
    <row r="47" spans="1:14" x14ac:dyDescent="0.2">
      <c r="A47" s="98" t="s">
        <v>60</v>
      </c>
      <c r="B47" s="133">
        <v>63</v>
      </c>
      <c r="C47" s="36">
        <v>180.5</v>
      </c>
      <c r="D47" s="8">
        <v>70</v>
      </c>
      <c r="E47" s="45">
        <f t="shared" si="1"/>
        <v>21.485409105209445</v>
      </c>
      <c r="F47" s="59" t="s">
        <v>8</v>
      </c>
      <c r="G47" s="133">
        <v>7.2</v>
      </c>
      <c r="H47" s="133">
        <v>73</v>
      </c>
      <c r="I47" s="133">
        <v>21.9</v>
      </c>
      <c r="J47" s="133">
        <v>8.8000000000000007</v>
      </c>
      <c r="K47" s="133">
        <v>64.5</v>
      </c>
      <c r="L47" s="133">
        <v>7</v>
      </c>
      <c r="M47" s="69">
        <v>5.2709847223394535</v>
      </c>
      <c r="N47" s="24">
        <v>1717.3</v>
      </c>
    </row>
    <row r="48" spans="1:14" x14ac:dyDescent="0.2">
      <c r="A48" s="98" t="s">
        <v>61</v>
      </c>
      <c r="B48" s="133">
        <v>64</v>
      </c>
      <c r="C48" s="36">
        <v>176</v>
      </c>
      <c r="D48" s="8">
        <v>65.900000000000006</v>
      </c>
      <c r="E48" s="45">
        <f t="shared" si="1"/>
        <v>21.274535123966942</v>
      </c>
      <c r="F48" s="59" t="s">
        <v>8</v>
      </c>
      <c r="G48" s="133">
        <v>10.3</v>
      </c>
      <c r="H48" s="133">
        <v>65.5</v>
      </c>
      <c r="I48" s="133">
        <v>24.8</v>
      </c>
      <c r="J48" s="133">
        <v>11.6</v>
      </c>
      <c r="K48" s="133">
        <v>69.7</v>
      </c>
      <c r="L48" s="133">
        <v>1</v>
      </c>
      <c r="M48" s="69">
        <v>7.823799070247933</v>
      </c>
      <c r="N48" s="24">
        <v>2423.5</v>
      </c>
    </row>
    <row r="49" spans="1:14" x14ac:dyDescent="0.2">
      <c r="A49" s="98" t="s">
        <v>62</v>
      </c>
      <c r="B49" s="133">
        <v>73</v>
      </c>
      <c r="C49" s="36">
        <v>165</v>
      </c>
      <c r="D49" s="8">
        <v>69.599999999999994</v>
      </c>
      <c r="E49" s="45">
        <f t="shared" si="1"/>
        <v>25.564738292011015</v>
      </c>
      <c r="F49" s="56" t="s">
        <v>9</v>
      </c>
      <c r="G49" s="133">
        <v>11.5</v>
      </c>
      <c r="H49" s="133">
        <v>65.400000000000006</v>
      </c>
      <c r="I49" s="133">
        <v>18.7</v>
      </c>
      <c r="J49" s="133">
        <v>15.9</v>
      </c>
      <c r="K49" s="133">
        <v>54.8</v>
      </c>
      <c r="L49" s="133">
        <v>3</v>
      </c>
      <c r="M49" s="69">
        <v>8.3838383838383841</v>
      </c>
      <c r="N49" s="24">
        <v>2282.5</v>
      </c>
    </row>
    <row r="50" spans="1:14" x14ac:dyDescent="0.2">
      <c r="A50" s="98" t="s">
        <v>63</v>
      </c>
      <c r="B50" s="133">
        <v>69</v>
      </c>
      <c r="C50" s="36">
        <v>160.9</v>
      </c>
      <c r="D50" s="8">
        <v>75.5</v>
      </c>
      <c r="E50" s="45">
        <f t="shared" si="1"/>
        <v>29.163178995094789</v>
      </c>
      <c r="F50" s="59" t="s">
        <v>8</v>
      </c>
      <c r="G50" s="133">
        <v>11.1</v>
      </c>
      <c r="H50" s="133">
        <v>82.3</v>
      </c>
      <c r="I50" s="133">
        <v>15.6</v>
      </c>
      <c r="J50" s="133">
        <v>10.199999999999999</v>
      </c>
      <c r="K50" s="133">
        <v>67.900000000000006</v>
      </c>
      <c r="L50" s="133">
        <v>7.5</v>
      </c>
      <c r="M50" s="69">
        <v>7.3023827669174439</v>
      </c>
      <c r="N50" s="24">
        <v>1890.5</v>
      </c>
    </row>
    <row r="51" spans="1:14" x14ac:dyDescent="0.2">
      <c r="A51" s="98" t="s">
        <v>64</v>
      </c>
      <c r="B51" s="133">
        <v>51</v>
      </c>
      <c r="C51" s="36">
        <v>166.2</v>
      </c>
      <c r="D51" s="8">
        <v>67</v>
      </c>
      <c r="E51" s="45">
        <f t="shared" si="1"/>
        <v>24.255641427766705</v>
      </c>
      <c r="F51" s="59" t="s">
        <v>8</v>
      </c>
      <c r="G51" s="133">
        <v>11.2</v>
      </c>
      <c r="H51" s="133">
        <v>51</v>
      </c>
      <c r="I51" s="133">
        <v>23.4</v>
      </c>
      <c r="J51" s="133">
        <v>16.8</v>
      </c>
      <c r="K51" s="133">
        <v>61.4</v>
      </c>
      <c r="L51" s="133">
        <v>4.0999999999999996</v>
      </c>
      <c r="M51" s="69">
        <v>7.5282994550807256</v>
      </c>
      <c r="N51" s="24">
        <v>2079.5</v>
      </c>
    </row>
    <row r="52" spans="1:14" ht="15" thickBot="1" x14ac:dyDescent="0.25">
      <c r="A52" s="134" t="s">
        <v>65</v>
      </c>
      <c r="B52" s="135">
        <v>50</v>
      </c>
      <c r="C52" s="37">
        <v>174.2</v>
      </c>
      <c r="D52" s="11">
        <v>59</v>
      </c>
      <c r="E52" s="51">
        <f t="shared" si="1"/>
        <v>19.442661285113779</v>
      </c>
      <c r="F52" s="57" t="s">
        <v>66</v>
      </c>
      <c r="G52" s="135">
        <v>14.9</v>
      </c>
      <c r="H52" s="135">
        <v>54</v>
      </c>
      <c r="I52" s="135">
        <v>21.1</v>
      </c>
      <c r="J52" s="135">
        <v>12.6</v>
      </c>
      <c r="K52" s="135">
        <v>61.8</v>
      </c>
      <c r="L52" s="135">
        <v>2</v>
      </c>
      <c r="M52" s="70">
        <v>6.9581659836470759</v>
      </c>
      <c r="N52" s="25">
        <v>2111.5</v>
      </c>
    </row>
  </sheetData>
  <autoFilter ref="A2:N52">
    <sortState ref="A3:N53">
      <sortCondition ref="A2:A52"/>
    </sortState>
  </autoFilter>
  <phoneticPr fontId="2"/>
  <pageMargins left="0.7" right="0.7" top="0.75" bottom="0.75" header="0.3" footer="0.3"/>
  <pageSetup paperSize="9" orientation="portrait" horizont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35" sqref="C35"/>
    </sheetView>
  </sheetViews>
  <sheetFormatPr defaultRowHeight="13.5" x14ac:dyDescent="0.15"/>
  <sheetData/>
  <phoneticPr fontId="2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4:I29"/>
  <sheetViews>
    <sheetView workbookViewId="0">
      <selection activeCell="H24" sqref="H24"/>
    </sheetView>
  </sheetViews>
  <sheetFormatPr defaultRowHeight="14.25" x14ac:dyDescent="0.2"/>
  <cols>
    <col min="3" max="3" width="14.875" style="38" customWidth="1"/>
    <col min="4" max="4" width="11.5" style="38" customWidth="1"/>
    <col min="5" max="5" width="14" style="38" customWidth="1"/>
    <col min="6" max="6" width="14.125" style="38" customWidth="1"/>
    <col min="7" max="9" width="10.625" style="38" customWidth="1"/>
  </cols>
  <sheetData>
    <row r="4" spans="3:9" ht="15" thickBot="1" x14ac:dyDescent="0.25">
      <c r="C4" s="38" t="s">
        <v>133</v>
      </c>
    </row>
    <row r="5" spans="3:9" ht="15" thickBot="1" x14ac:dyDescent="0.25">
      <c r="C5" s="160"/>
      <c r="D5" s="219" t="s">
        <v>184</v>
      </c>
      <c r="E5" s="220"/>
      <c r="F5" s="221"/>
      <c r="G5" s="222" t="s">
        <v>185</v>
      </c>
      <c r="H5" s="222"/>
      <c r="I5" s="223"/>
    </row>
    <row r="6" spans="3:9" ht="15.75" thickBot="1" x14ac:dyDescent="0.3">
      <c r="C6" s="161" t="s">
        <v>186</v>
      </c>
      <c r="D6" s="162" t="s">
        <v>187</v>
      </c>
      <c r="E6" s="162" t="s">
        <v>224</v>
      </c>
      <c r="F6" s="163" t="s">
        <v>225</v>
      </c>
      <c r="G6" s="162" t="s">
        <v>188</v>
      </c>
      <c r="H6" s="164" t="s">
        <v>189</v>
      </c>
      <c r="I6" s="165" t="s">
        <v>190</v>
      </c>
    </row>
    <row r="7" spans="3:9" ht="15.75" thickTop="1" x14ac:dyDescent="0.25">
      <c r="C7" s="166" t="s">
        <v>191</v>
      </c>
      <c r="D7" s="167" t="s">
        <v>192</v>
      </c>
      <c r="E7" s="167" t="s">
        <v>193</v>
      </c>
      <c r="F7" s="168" t="s">
        <v>193</v>
      </c>
      <c r="G7" s="169"/>
      <c r="H7" s="169"/>
      <c r="I7" s="170"/>
    </row>
    <row r="8" spans="3:9" ht="13.5" x14ac:dyDescent="0.15">
      <c r="C8" s="171" t="s">
        <v>194</v>
      </c>
      <c r="D8" s="167" t="s">
        <v>195</v>
      </c>
      <c r="E8" s="167" t="s">
        <v>196</v>
      </c>
      <c r="F8" s="168" t="s">
        <v>197</v>
      </c>
      <c r="G8" s="172">
        <v>0.68300000000000005</v>
      </c>
      <c r="H8" s="172">
        <v>0.26600000000000001</v>
      </c>
      <c r="I8" s="173">
        <v>0.68300000000000005</v>
      </c>
    </row>
    <row r="9" spans="3:9" ht="15" x14ac:dyDescent="0.25">
      <c r="C9" s="171" t="s">
        <v>198</v>
      </c>
      <c r="D9" s="167" t="s">
        <v>199</v>
      </c>
      <c r="E9" s="167" t="s">
        <v>200</v>
      </c>
      <c r="F9" s="168" t="s">
        <v>201</v>
      </c>
      <c r="G9" s="167">
        <v>1</v>
      </c>
      <c r="H9" s="174">
        <v>1</v>
      </c>
      <c r="I9" s="175">
        <v>1</v>
      </c>
    </row>
    <row r="10" spans="3:9" ht="15" x14ac:dyDescent="0.25">
      <c r="C10" s="171" t="s">
        <v>202</v>
      </c>
      <c r="D10" s="167" t="s">
        <v>203</v>
      </c>
      <c r="E10" s="167" t="s">
        <v>204</v>
      </c>
      <c r="F10" s="168" t="s">
        <v>205</v>
      </c>
      <c r="G10" s="167">
        <v>1</v>
      </c>
      <c r="H10" s="174">
        <v>0.39</v>
      </c>
      <c r="I10" s="175">
        <v>0.39</v>
      </c>
    </row>
    <row r="11" spans="3:9" ht="16.5" thickBot="1" x14ac:dyDescent="0.3">
      <c r="C11" s="176" t="s">
        <v>206</v>
      </c>
      <c r="D11" s="177" t="s">
        <v>207</v>
      </c>
      <c r="E11" s="177" t="s">
        <v>208</v>
      </c>
      <c r="F11" s="178" t="s">
        <v>209</v>
      </c>
      <c r="G11" s="177">
        <v>1</v>
      </c>
      <c r="H11" s="179">
        <v>1</v>
      </c>
      <c r="I11" s="180">
        <v>1</v>
      </c>
    </row>
    <row r="12" spans="3:9" x14ac:dyDescent="0.2">
      <c r="C12" s="181"/>
      <c r="D12" s="182"/>
      <c r="E12" s="182"/>
      <c r="F12" s="182"/>
      <c r="G12" s="182"/>
    </row>
    <row r="13" spans="3:9" ht="15" thickBot="1" x14ac:dyDescent="0.25">
      <c r="C13" s="181" t="s">
        <v>134</v>
      </c>
      <c r="D13" s="182"/>
      <c r="E13" s="182"/>
      <c r="F13" s="182"/>
      <c r="G13" s="182"/>
    </row>
    <row r="14" spans="3:9" ht="15" thickBot="1" x14ac:dyDescent="0.25">
      <c r="C14" s="183"/>
      <c r="D14" s="219" t="s">
        <v>184</v>
      </c>
      <c r="E14" s="220"/>
      <c r="F14" s="221"/>
      <c r="G14" s="222" t="s">
        <v>185</v>
      </c>
      <c r="H14" s="222"/>
      <c r="I14" s="223"/>
    </row>
    <row r="15" spans="3:9" ht="15.75" thickBot="1" x14ac:dyDescent="0.3">
      <c r="C15" s="184" t="s">
        <v>186</v>
      </c>
      <c r="D15" s="162" t="s">
        <v>187</v>
      </c>
      <c r="E15" s="162" t="s">
        <v>224</v>
      </c>
      <c r="F15" s="163" t="s">
        <v>226</v>
      </c>
      <c r="G15" s="162" t="s">
        <v>188</v>
      </c>
      <c r="H15" s="164" t="s">
        <v>189</v>
      </c>
      <c r="I15" s="165" t="s">
        <v>190</v>
      </c>
    </row>
    <row r="16" spans="3:9" ht="15.75" thickTop="1" x14ac:dyDescent="0.25">
      <c r="C16" s="185" t="s">
        <v>191</v>
      </c>
      <c r="D16" s="186" t="s">
        <v>193</v>
      </c>
      <c r="E16" s="186" t="s">
        <v>210</v>
      </c>
      <c r="F16" s="187" t="s">
        <v>211</v>
      </c>
      <c r="G16" s="169"/>
      <c r="H16" s="169"/>
      <c r="I16" s="170"/>
    </row>
    <row r="17" spans="3:9" ht="13.5" x14ac:dyDescent="0.15">
      <c r="C17" s="171" t="s">
        <v>194</v>
      </c>
      <c r="D17" s="167" t="s">
        <v>212</v>
      </c>
      <c r="E17" s="167" t="s">
        <v>213</v>
      </c>
      <c r="F17" s="168" t="s">
        <v>214</v>
      </c>
      <c r="G17" s="172">
        <v>0.28100000000000003</v>
      </c>
      <c r="H17" s="172">
        <v>7.8E-2</v>
      </c>
      <c r="I17" s="173">
        <v>0.77900000000000003</v>
      </c>
    </row>
    <row r="18" spans="3:9" ht="15" x14ac:dyDescent="0.25">
      <c r="C18" s="171" t="s">
        <v>198</v>
      </c>
      <c r="D18" s="167" t="s">
        <v>215</v>
      </c>
      <c r="E18" s="167" t="s">
        <v>216</v>
      </c>
      <c r="F18" s="168" t="s">
        <v>217</v>
      </c>
      <c r="G18" s="167">
        <v>1</v>
      </c>
      <c r="H18" s="174">
        <v>1</v>
      </c>
      <c r="I18" s="175">
        <v>1</v>
      </c>
    </row>
    <row r="19" spans="3:9" ht="15" x14ac:dyDescent="0.25">
      <c r="C19" s="171" t="s">
        <v>202</v>
      </c>
      <c r="D19" s="167" t="s">
        <v>218</v>
      </c>
      <c r="E19" s="167" t="s">
        <v>219</v>
      </c>
      <c r="F19" s="168" t="s">
        <v>220</v>
      </c>
      <c r="G19" s="167">
        <v>1</v>
      </c>
      <c r="H19" s="174">
        <v>1</v>
      </c>
      <c r="I19" s="175">
        <v>1</v>
      </c>
    </row>
    <row r="20" spans="3:9" ht="16.5" thickBot="1" x14ac:dyDescent="0.3">
      <c r="C20" s="176" t="s">
        <v>206</v>
      </c>
      <c r="D20" s="177" t="s">
        <v>221</v>
      </c>
      <c r="E20" s="177" t="s">
        <v>222</v>
      </c>
      <c r="F20" s="178" t="s">
        <v>223</v>
      </c>
      <c r="G20" s="177">
        <v>1</v>
      </c>
      <c r="H20" s="179">
        <v>1</v>
      </c>
      <c r="I20" s="180">
        <v>0.80600000000000005</v>
      </c>
    </row>
    <row r="23" spans="3:9" x14ac:dyDescent="0.2">
      <c r="E23" s="40"/>
      <c r="F23" s="40"/>
      <c r="G23" s="40"/>
      <c r="H23" s="40"/>
      <c r="I23" s="40"/>
    </row>
    <row r="24" spans="3:9" x14ac:dyDescent="0.2">
      <c r="E24" s="40"/>
      <c r="F24" s="42"/>
      <c r="G24" s="99"/>
      <c r="H24" s="99"/>
      <c r="I24" s="99"/>
    </row>
    <row r="25" spans="3:9" x14ac:dyDescent="0.2">
      <c r="E25" s="40"/>
      <c r="F25" s="42"/>
      <c r="G25" s="40"/>
      <c r="H25" s="99"/>
      <c r="I25" s="99"/>
    </row>
    <row r="26" spans="3:9" x14ac:dyDescent="0.2">
      <c r="E26" s="40"/>
      <c r="F26" s="42"/>
      <c r="G26" s="40"/>
      <c r="H26" s="99"/>
      <c r="I26" s="99"/>
    </row>
    <row r="27" spans="3:9" x14ac:dyDescent="0.2">
      <c r="E27" s="40"/>
      <c r="F27" s="42"/>
      <c r="G27" s="40"/>
      <c r="H27" s="99"/>
      <c r="I27" s="99"/>
    </row>
    <row r="28" spans="3:9" x14ac:dyDescent="0.2">
      <c r="E28" s="40"/>
      <c r="F28" s="40"/>
      <c r="G28" s="40"/>
      <c r="H28" s="40"/>
      <c r="I28" s="40"/>
    </row>
    <row r="29" spans="3:9" x14ac:dyDescent="0.2">
      <c r="E29" s="40"/>
      <c r="F29" s="40"/>
      <c r="G29" s="40"/>
      <c r="H29" s="40"/>
      <c r="I29" s="40"/>
    </row>
  </sheetData>
  <mergeCells count="4">
    <mergeCell ref="D5:F5"/>
    <mergeCell ref="G5:I5"/>
    <mergeCell ref="D14:F14"/>
    <mergeCell ref="G14:I14"/>
  </mergeCells>
  <phoneticPr fontId="2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1:J16"/>
  <sheetViews>
    <sheetView workbookViewId="0">
      <selection activeCell="G21" sqref="G21"/>
    </sheetView>
  </sheetViews>
  <sheetFormatPr defaultRowHeight="14.25" x14ac:dyDescent="0.2"/>
  <cols>
    <col min="4" max="4" width="14.125" style="38" customWidth="1"/>
    <col min="5" max="7" width="10.625" style="38" customWidth="1"/>
    <col min="8" max="8" width="8.625" style="38" customWidth="1"/>
    <col min="9" max="10" width="8.875" style="38"/>
  </cols>
  <sheetData>
    <row r="1" spans="4:10" ht="15.75" thickBot="1" x14ac:dyDescent="0.3">
      <c r="D1" s="207" t="s">
        <v>133</v>
      </c>
      <c r="E1" s="182"/>
      <c r="F1" s="182"/>
      <c r="G1" s="182"/>
      <c r="H1" s="182"/>
      <c r="I1" s="188"/>
      <c r="J1" s="188"/>
    </row>
    <row r="2" spans="4:10" ht="15.75" thickBot="1" x14ac:dyDescent="0.3">
      <c r="D2" s="189"/>
      <c r="E2" s="224" t="s">
        <v>227</v>
      </c>
      <c r="F2" s="225"/>
      <c r="G2" s="226"/>
      <c r="H2" s="222" t="s">
        <v>228</v>
      </c>
      <c r="I2" s="222"/>
      <c r="J2" s="223"/>
    </row>
    <row r="3" spans="4:10" ht="15.75" thickBot="1" x14ac:dyDescent="0.3">
      <c r="D3" s="190" t="s">
        <v>229</v>
      </c>
      <c r="E3" s="162" t="s">
        <v>187</v>
      </c>
      <c r="F3" s="162" t="s">
        <v>230</v>
      </c>
      <c r="G3" s="163" t="s">
        <v>225</v>
      </c>
      <c r="H3" s="163" t="s">
        <v>232</v>
      </c>
      <c r="I3" s="164" t="s">
        <v>234</v>
      </c>
      <c r="J3" s="165" t="s">
        <v>236</v>
      </c>
    </row>
    <row r="4" spans="4:10" ht="15.75" thickTop="1" x14ac:dyDescent="0.25">
      <c r="D4" s="191" t="s">
        <v>237</v>
      </c>
      <c r="E4" s="186" t="s">
        <v>193</v>
      </c>
      <c r="F4" s="186" t="s">
        <v>238</v>
      </c>
      <c r="G4" s="187" t="s">
        <v>239</v>
      </c>
      <c r="H4" s="192"/>
      <c r="I4" s="169"/>
      <c r="J4" s="170"/>
    </row>
    <row r="5" spans="4:10" ht="13.5" x14ac:dyDescent="0.15">
      <c r="D5" s="227" t="s">
        <v>241</v>
      </c>
      <c r="E5" s="228"/>
      <c r="F5" s="228"/>
      <c r="G5" s="228"/>
      <c r="H5" s="228"/>
      <c r="I5" s="228"/>
      <c r="J5" s="229"/>
    </row>
    <row r="6" spans="4:10" ht="15.75" x14ac:dyDescent="0.25">
      <c r="D6" s="191" t="s">
        <v>242</v>
      </c>
      <c r="E6" s="186" t="s">
        <v>243</v>
      </c>
      <c r="F6" s="186" t="s">
        <v>244</v>
      </c>
      <c r="G6" s="187" t="s">
        <v>245</v>
      </c>
      <c r="H6" s="187">
        <v>0.42899999999999999</v>
      </c>
      <c r="I6" s="169">
        <v>0.17699999999999999</v>
      </c>
      <c r="J6" s="170">
        <v>0.56699999999999995</v>
      </c>
    </row>
    <row r="7" spans="4:10" ht="16.5" thickBot="1" x14ac:dyDescent="0.3">
      <c r="D7" s="193" t="s">
        <v>246</v>
      </c>
      <c r="E7" s="177" t="s">
        <v>247</v>
      </c>
      <c r="F7" s="177" t="s">
        <v>248</v>
      </c>
      <c r="G7" s="178" t="s">
        <v>249</v>
      </c>
      <c r="H7" s="178">
        <v>0.24399999999999999</v>
      </c>
      <c r="I7" s="179">
        <v>0.17699999999999999</v>
      </c>
      <c r="J7" s="180">
        <v>0.71299999999999997</v>
      </c>
    </row>
    <row r="8" spans="4:10" x14ac:dyDescent="0.2">
      <c r="D8" s="194"/>
      <c r="E8" s="195"/>
      <c r="F8" s="195"/>
      <c r="G8" s="195"/>
      <c r="H8" s="196"/>
    </row>
    <row r="9" spans="4:10" ht="15" thickBot="1" x14ac:dyDescent="0.25">
      <c r="D9" s="181" t="s">
        <v>134</v>
      </c>
      <c r="E9" s="195"/>
      <c r="F9" s="195"/>
      <c r="G9" s="195"/>
      <c r="H9" s="196"/>
    </row>
    <row r="10" spans="4:10" thickBot="1" x14ac:dyDescent="0.2">
      <c r="D10" s="197"/>
      <c r="E10" s="230" t="s">
        <v>227</v>
      </c>
      <c r="F10" s="222"/>
      <c r="G10" s="231"/>
      <c r="H10" s="222" t="s">
        <v>185</v>
      </c>
      <c r="I10" s="222"/>
      <c r="J10" s="223"/>
    </row>
    <row r="11" spans="4:10" thickBot="1" x14ac:dyDescent="0.2">
      <c r="D11" s="198" t="s">
        <v>186</v>
      </c>
      <c r="E11" s="199" t="s">
        <v>187</v>
      </c>
      <c r="F11" s="199" t="s">
        <v>230</v>
      </c>
      <c r="G11" s="200" t="s">
        <v>250</v>
      </c>
      <c r="H11" s="163" t="s">
        <v>231</v>
      </c>
      <c r="I11" s="162" t="s">
        <v>233</v>
      </c>
      <c r="J11" s="201" t="s">
        <v>251</v>
      </c>
    </row>
    <row r="12" spans="4:10" thickTop="1" x14ac:dyDescent="0.15">
      <c r="D12" s="202" t="s">
        <v>252</v>
      </c>
      <c r="E12" s="167" t="s">
        <v>253</v>
      </c>
      <c r="F12" s="167" t="s">
        <v>193</v>
      </c>
      <c r="G12" s="168" t="s">
        <v>193</v>
      </c>
      <c r="H12" s="187"/>
      <c r="I12" s="186"/>
      <c r="J12" s="203"/>
    </row>
    <row r="13" spans="4:10" ht="13.5" x14ac:dyDescent="0.15">
      <c r="D13" s="232" t="s">
        <v>240</v>
      </c>
      <c r="E13" s="233"/>
      <c r="F13" s="233"/>
      <c r="G13" s="233"/>
      <c r="H13" s="233"/>
      <c r="I13" s="233"/>
      <c r="J13" s="234"/>
    </row>
    <row r="14" spans="4:10" ht="15.75" x14ac:dyDescent="0.15">
      <c r="D14" s="204" t="s">
        <v>242</v>
      </c>
      <c r="E14" s="167" t="s">
        <v>254</v>
      </c>
      <c r="F14" s="167" t="s">
        <v>255</v>
      </c>
      <c r="G14" s="168" t="s">
        <v>256</v>
      </c>
      <c r="H14" s="168">
        <v>0.96599999999999997</v>
      </c>
      <c r="I14" s="167">
        <v>0.68799999999999994</v>
      </c>
      <c r="J14" s="205">
        <v>0.96599999999999997</v>
      </c>
    </row>
    <row r="15" spans="4:10" ht="16.5" thickBot="1" x14ac:dyDescent="0.2">
      <c r="D15" s="193" t="s">
        <v>246</v>
      </c>
      <c r="E15" s="177" t="s">
        <v>257</v>
      </c>
      <c r="F15" s="177" t="s">
        <v>258</v>
      </c>
      <c r="G15" s="178" t="s">
        <v>259</v>
      </c>
      <c r="H15" s="178">
        <v>1</v>
      </c>
      <c r="I15" s="177">
        <v>0.92200000000000004</v>
      </c>
      <c r="J15" s="206">
        <v>1</v>
      </c>
    </row>
    <row r="16" spans="4:10" x14ac:dyDescent="0.2">
      <c r="H16" s="40"/>
    </row>
  </sheetData>
  <mergeCells count="6">
    <mergeCell ref="D13:J13"/>
    <mergeCell ref="E2:G2"/>
    <mergeCell ref="H2:J2"/>
    <mergeCell ref="D5:J5"/>
    <mergeCell ref="E10:G10"/>
    <mergeCell ref="H10:J10"/>
  </mergeCells>
  <phoneticPr fontId="2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1:J25"/>
  <sheetViews>
    <sheetView workbookViewId="0">
      <selection activeCell="N16" sqref="N16"/>
    </sheetView>
  </sheetViews>
  <sheetFormatPr defaultRowHeight="14.25" x14ac:dyDescent="0.2"/>
  <cols>
    <col min="4" max="4" width="14.125" style="38" customWidth="1"/>
    <col min="5" max="7" width="10.625" style="38" customWidth="1"/>
  </cols>
  <sheetData>
    <row r="1" spans="4:10" ht="15" thickBot="1" x14ac:dyDescent="0.25">
      <c r="D1" s="38" t="s">
        <v>308</v>
      </c>
    </row>
    <row r="2" spans="4:10" thickBot="1" x14ac:dyDescent="0.2">
      <c r="D2" s="197"/>
      <c r="E2" s="230" t="s">
        <v>184</v>
      </c>
      <c r="F2" s="222"/>
      <c r="G2" s="231"/>
      <c r="H2" s="222" t="s">
        <v>185</v>
      </c>
      <c r="I2" s="222"/>
      <c r="J2" s="223"/>
    </row>
    <row r="3" spans="4:10" thickBot="1" x14ac:dyDescent="0.2">
      <c r="D3" s="208" t="s">
        <v>186</v>
      </c>
      <c r="E3" s="199" t="s">
        <v>187</v>
      </c>
      <c r="F3" s="199" t="s">
        <v>224</v>
      </c>
      <c r="G3" s="200" t="s">
        <v>225</v>
      </c>
      <c r="H3" s="209" t="s">
        <v>231</v>
      </c>
      <c r="I3" s="209" t="s">
        <v>233</v>
      </c>
      <c r="J3" s="210" t="s">
        <v>235</v>
      </c>
    </row>
    <row r="4" spans="4:10" ht="15.75" thickTop="1" x14ac:dyDescent="0.25">
      <c r="D4" s="191" t="s">
        <v>191</v>
      </c>
      <c r="E4" s="186" t="s">
        <v>192</v>
      </c>
      <c r="F4" s="186" t="s">
        <v>193</v>
      </c>
      <c r="G4" s="187" t="s">
        <v>193</v>
      </c>
      <c r="H4" s="169"/>
      <c r="I4" s="169"/>
      <c r="J4" s="170"/>
    </row>
    <row r="5" spans="4:10" thickBot="1" x14ac:dyDescent="0.2">
      <c r="D5" s="235" t="s">
        <v>260</v>
      </c>
      <c r="E5" s="236"/>
      <c r="F5" s="236"/>
      <c r="G5" s="236"/>
      <c r="H5" s="236"/>
      <c r="I5" s="236"/>
      <c r="J5" s="237"/>
    </row>
    <row r="6" spans="4:10" ht="15.75" thickTop="1" x14ac:dyDescent="0.25">
      <c r="D6" s="191" t="s">
        <v>261</v>
      </c>
      <c r="E6" s="186" t="s">
        <v>262</v>
      </c>
      <c r="F6" s="186" t="s">
        <v>263</v>
      </c>
      <c r="G6" s="187" t="s">
        <v>264</v>
      </c>
      <c r="H6" s="169">
        <v>0.97599999999999998</v>
      </c>
      <c r="I6" s="169">
        <v>1</v>
      </c>
      <c r="J6" s="170">
        <v>1</v>
      </c>
    </row>
    <row r="7" spans="4:10" ht="15" x14ac:dyDescent="0.25">
      <c r="D7" s="204" t="s">
        <v>265</v>
      </c>
      <c r="E7" s="167" t="s">
        <v>266</v>
      </c>
      <c r="F7" s="167" t="s">
        <v>267</v>
      </c>
      <c r="G7" s="168" t="s">
        <v>268</v>
      </c>
      <c r="H7" s="174">
        <v>0.85799999999999998</v>
      </c>
      <c r="I7" s="174">
        <v>1</v>
      </c>
      <c r="J7" s="175">
        <v>1</v>
      </c>
    </row>
    <row r="8" spans="4:10" ht="15" x14ac:dyDescent="0.25">
      <c r="D8" s="204" t="s">
        <v>269</v>
      </c>
      <c r="E8" s="167" t="s">
        <v>270</v>
      </c>
      <c r="F8" s="167" t="s">
        <v>271</v>
      </c>
      <c r="G8" s="168" t="s">
        <v>272</v>
      </c>
      <c r="H8" s="211" t="s">
        <v>273</v>
      </c>
      <c r="I8" s="174">
        <v>0.59299999999999997</v>
      </c>
      <c r="J8" s="175" t="s">
        <v>274</v>
      </c>
    </row>
    <row r="9" spans="4:10" thickBot="1" x14ac:dyDescent="0.2">
      <c r="D9" s="235" t="s">
        <v>275</v>
      </c>
      <c r="E9" s="236"/>
      <c r="F9" s="236"/>
      <c r="G9" s="236"/>
      <c r="H9" s="236"/>
      <c r="I9" s="236"/>
      <c r="J9" s="237"/>
    </row>
    <row r="10" spans="4:10" ht="15.75" thickTop="1" x14ac:dyDescent="0.25">
      <c r="D10" s="191" t="s">
        <v>276</v>
      </c>
      <c r="E10" s="186" t="s">
        <v>277</v>
      </c>
      <c r="F10" s="186" t="s">
        <v>278</v>
      </c>
      <c r="G10" s="187" t="s">
        <v>279</v>
      </c>
      <c r="H10" s="169">
        <v>0.193</v>
      </c>
      <c r="I10" s="169">
        <v>0.70099999999999996</v>
      </c>
      <c r="J10" s="170">
        <v>0.70099999999999996</v>
      </c>
    </row>
    <row r="11" spans="4:10" ht="15" x14ac:dyDescent="0.25">
      <c r="D11" s="204" t="s">
        <v>280</v>
      </c>
      <c r="E11" s="167" t="s">
        <v>281</v>
      </c>
      <c r="F11" s="167" t="s">
        <v>282</v>
      </c>
      <c r="G11" s="168" t="s">
        <v>283</v>
      </c>
      <c r="H11" s="174">
        <v>0.89400000000000002</v>
      </c>
      <c r="I11" s="174">
        <v>0.42699999999999999</v>
      </c>
      <c r="J11" s="175">
        <v>0.42699999999999999</v>
      </c>
    </row>
    <row r="12" spans="4:10" ht="15.75" thickBot="1" x14ac:dyDescent="0.3">
      <c r="D12" s="193" t="s">
        <v>284</v>
      </c>
      <c r="E12" s="177" t="s">
        <v>285</v>
      </c>
      <c r="F12" s="177" t="s">
        <v>286</v>
      </c>
      <c r="G12" s="178" t="s">
        <v>287</v>
      </c>
      <c r="H12" s="179" t="s">
        <v>288</v>
      </c>
      <c r="I12" s="179" t="s">
        <v>289</v>
      </c>
      <c r="J12" s="180">
        <v>0.27100000000000002</v>
      </c>
    </row>
    <row r="13" spans="4:10" ht="13.5" x14ac:dyDescent="0.15">
      <c r="D13" s="181"/>
      <c r="E13" s="182"/>
      <c r="F13" s="182"/>
      <c r="G13" s="182"/>
    </row>
    <row r="14" spans="4:10" thickBot="1" x14ac:dyDescent="0.2">
      <c r="D14" s="181" t="s">
        <v>134</v>
      </c>
      <c r="E14" s="182"/>
      <c r="F14" s="182"/>
      <c r="G14" s="182"/>
    </row>
    <row r="15" spans="4:10" thickBot="1" x14ac:dyDescent="0.2">
      <c r="D15" s="197"/>
      <c r="E15" s="230" t="s">
        <v>184</v>
      </c>
      <c r="F15" s="222"/>
      <c r="G15" s="231"/>
      <c r="H15" s="222" t="s">
        <v>185</v>
      </c>
      <c r="I15" s="222"/>
      <c r="J15" s="223"/>
    </row>
    <row r="16" spans="4:10" thickBot="1" x14ac:dyDescent="0.2">
      <c r="D16" s="212" t="s">
        <v>186</v>
      </c>
      <c r="E16" s="199" t="s">
        <v>187</v>
      </c>
      <c r="F16" s="199" t="s">
        <v>224</v>
      </c>
      <c r="G16" s="200" t="s">
        <v>225</v>
      </c>
      <c r="H16" s="209" t="s">
        <v>231</v>
      </c>
      <c r="I16" s="209" t="s">
        <v>233</v>
      </c>
      <c r="J16" s="210" t="s">
        <v>235</v>
      </c>
    </row>
    <row r="17" spans="4:10" ht="15.75" thickTop="1" x14ac:dyDescent="0.25">
      <c r="D17" s="185" t="s">
        <v>191</v>
      </c>
      <c r="E17" s="186" t="s">
        <v>193</v>
      </c>
      <c r="F17" s="186" t="s">
        <v>210</v>
      </c>
      <c r="G17" s="187" t="s">
        <v>211</v>
      </c>
      <c r="H17" s="213"/>
      <c r="I17" s="213"/>
      <c r="J17" s="214"/>
    </row>
    <row r="18" spans="4:10" thickBot="1" x14ac:dyDescent="0.2">
      <c r="D18" s="235" t="s">
        <v>260</v>
      </c>
      <c r="E18" s="236"/>
      <c r="F18" s="236"/>
      <c r="G18" s="236"/>
      <c r="H18" s="236"/>
      <c r="I18" s="236"/>
      <c r="J18" s="237"/>
    </row>
    <row r="19" spans="4:10" ht="15.75" thickTop="1" x14ac:dyDescent="0.25">
      <c r="D19" s="185" t="s">
        <v>261</v>
      </c>
      <c r="E19" s="186" t="s">
        <v>290</v>
      </c>
      <c r="F19" s="186" t="s">
        <v>291</v>
      </c>
      <c r="G19" s="187" t="s">
        <v>292</v>
      </c>
      <c r="H19" s="213">
        <v>0.89900000000000002</v>
      </c>
      <c r="I19" s="213">
        <v>0.4</v>
      </c>
      <c r="J19" s="214">
        <v>0.89900000000000002</v>
      </c>
    </row>
    <row r="20" spans="4:10" ht="15" x14ac:dyDescent="0.25">
      <c r="D20" s="171" t="s">
        <v>265</v>
      </c>
      <c r="E20" s="167" t="s">
        <v>293</v>
      </c>
      <c r="F20" s="167" t="s">
        <v>294</v>
      </c>
      <c r="G20" s="168" t="s">
        <v>295</v>
      </c>
      <c r="H20" s="215">
        <v>1</v>
      </c>
      <c r="I20" s="215">
        <v>1</v>
      </c>
      <c r="J20" s="216">
        <v>1</v>
      </c>
    </row>
    <row r="21" spans="4:10" ht="15" x14ac:dyDescent="0.25">
      <c r="D21" s="171" t="s">
        <v>269</v>
      </c>
      <c r="E21" s="167" t="s">
        <v>296</v>
      </c>
      <c r="F21" s="167" t="s">
        <v>297</v>
      </c>
      <c r="G21" s="168" t="s">
        <v>298</v>
      </c>
      <c r="H21" s="215" t="s">
        <v>274</v>
      </c>
      <c r="I21" s="215">
        <v>0.85699999999999998</v>
      </c>
      <c r="J21" s="216" t="s">
        <v>274</v>
      </c>
    </row>
    <row r="22" spans="4:10" thickBot="1" x14ac:dyDescent="0.2">
      <c r="D22" s="235" t="s">
        <v>275</v>
      </c>
      <c r="E22" s="236"/>
      <c r="F22" s="236"/>
      <c r="G22" s="236"/>
      <c r="H22" s="236"/>
      <c r="I22" s="236"/>
      <c r="J22" s="237"/>
    </row>
    <row r="23" spans="4:10" ht="15.75" thickTop="1" x14ac:dyDescent="0.25">
      <c r="D23" s="185" t="s">
        <v>276</v>
      </c>
      <c r="E23" s="186" t="s">
        <v>299</v>
      </c>
      <c r="F23" s="186" t="s">
        <v>300</v>
      </c>
      <c r="G23" s="187" t="s">
        <v>301</v>
      </c>
      <c r="H23" s="213">
        <v>0.628</v>
      </c>
      <c r="I23" s="213">
        <v>0.22900000000000001</v>
      </c>
      <c r="J23" s="214">
        <v>0.628</v>
      </c>
    </row>
    <row r="24" spans="4:10" ht="15" x14ac:dyDescent="0.25">
      <c r="D24" s="171" t="s">
        <v>280</v>
      </c>
      <c r="E24" s="167" t="s">
        <v>302</v>
      </c>
      <c r="F24" s="167" t="s">
        <v>303</v>
      </c>
      <c r="G24" s="168" t="s">
        <v>304</v>
      </c>
      <c r="H24" s="215">
        <v>1</v>
      </c>
      <c r="I24" s="215">
        <v>1</v>
      </c>
      <c r="J24" s="216">
        <v>1</v>
      </c>
    </row>
    <row r="25" spans="4:10" ht="15.75" thickBot="1" x14ac:dyDescent="0.3">
      <c r="D25" s="176" t="s">
        <v>284</v>
      </c>
      <c r="E25" s="177" t="s">
        <v>305</v>
      </c>
      <c r="F25" s="177" t="s">
        <v>306</v>
      </c>
      <c r="G25" s="178" t="s">
        <v>307</v>
      </c>
      <c r="H25" s="217">
        <v>0.89300000000000002</v>
      </c>
      <c r="I25" s="217">
        <v>0.59399999999999997</v>
      </c>
      <c r="J25" s="218">
        <v>0.60099999999999998</v>
      </c>
    </row>
  </sheetData>
  <mergeCells count="8">
    <mergeCell ref="D18:J18"/>
    <mergeCell ref="D22:J22"/>
    <mergeCell ref="E2:G2"/>
    <mergeCell ref="H2:J2"/>
    <mergeCell ref="D5:J5"/>
    <mergeCell ref="D9:J9"/>
    <mergeCell ref="E15:G15"/>
    <mergeCell ref="H15:J15"/>
  </mergeCells>
  <phoneticPr fontId="2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F71"/>
  <sheetViews>
    <sheetView topLeftCell="A9" workbookViewId="0">
      <selection activeCell="B17" sqref="B17"/>
    </sheetView>
  </sheetViews>
  <sheetFormatPr defaultRowHeight="14.25" x14ac:dyDescent="0.2"/>
  <cols>
    <col min="3" max="3" width="20.25" style="38" customWidth="1"/>
    <col min="4" max="4" width="8.625" style="38" customWidth="1"/>
    <col min="5" max="6" width="7.625" style="38" customWidth="1"/>
  </cols>
  <sheetData>
    <row r="1" spans="3:6" x14ac:dyDescent="0.15">
      <c r="C1" s="1"/>
      <c r="D1" s="1"/>
      <c r="E1" s="1"/>
      <c r="F1" s="1"/>
    </row>
    <row r="2" spans="3:6" thickBot="1" x14ac:dyDescent="0.2">
      <c r="C2" s="80"/>
      <c r="D2" s="80"/>
      <c r="E2" s="80"/>
      <c r="F2" s="80"/>
    </row>
    <row r="3" spans="3:6" ht="13.5" x14ac:dyDescent="0.15">
      <c r="C3" s="238" t="s">
        <v>134</v>
      </c>
      <c r="D3" s="239"/>
      <c r="E3" s="239"/>
      <c r="F3" s="240"/>
    </row>
    <row r="4" spans="3:6" ht="15" x14ac:dyDescent="0.25">
      <c r="C4" s="93" t="s">
        <v>142</v>
      </c>
      <c r="D4" s="241">
        <v>0.36119646734645028</v>
      </c>
      <c r="E4" s="242"/>
      <c r="F4" s="243"/>
    </row>
    <row r="5" spans="3:6" ht="13.5" x14ac:dyDescent="0.15">
      <c r="C5" s="94" t="s">
        <v>309</v>
      </c>
      <c r="D5" s="244">
        <v>1E-3</v>
      </c>
      <c r="E5" s="244"/>
      <c r="F5" s="245"/>
    </row>
    <row r="6" spans="3:6" thickBot="1" x14ac:dyDescent="0.2">
      <c r="C6" s="95"/>
      <c r="D6" s="81" t="s">
        <v>136</v>
      </c>
      <c r="E6" s="81" t="s">
        <v>310</v>
      </c>
      <c r="F6" s="82" t="s">
        <v>311</v>
      </c>
    </row>
    <row r="7" spans="3:6" thickTop="1" x14ac:dyDescent="0.15">
      <c r="C7" s="96" t="s">
        <v>138</v>
      </c>
      <c r="D7" s="89">
        <v>1.4228894767031525E-16</v>
      </c>
      <c r="E7" s="89">
        <v>0.11839402130667243</v>
      </c>
      <c r="F7" s="90">
        <v>1</v>
      </c>
    </row>
    <row r="8" spans="3:6" ht="13.5" x14ac:dyDescent="0.15">
      <c r="C8" s="93" t="s">
        <v>135</v>
      </c>
      <c r="D8" s="144">
        <v>-0.18253780031192351</v>
      </c>
      <c r="E8" s="144">
        <v>0.13415226620689172</v>
      </c>
      <c r="F8" s="145">
        <v>0.18054560482957902</v>
      </c>
    </row>
    <row r="9" spans="3:6" ht="13.5" x14ac:dyDescent="0.15">
      <c r="C9" s="94" t="s">
        <v>143</v>
      </c>
      <c r="D9" s="144">
        <v>0.22654435079435409</v>
      </c>
      <c r="E9" s="144">
        <v>0.14388497138189638</v>
      </c>
      <c r="F9" s="145">
        <v>0.12253981464905177</v>
      </c>
    </row>
    <row r="10" spans="3:6" ht="13.5" x14ac:dyDescent="0.15">
      <c r="C10" s="94" t="s">
        <v>140</v>
      </c>
      <c r="D10" s="144">
        <v>0.24194723237962501</v>
      </c>
      <c r="E10" s="144">
        <v>0.13293094096101662</v>
      </c>
      <c r="F10" s="145">
        <v>7.5550864176405039E-2</v>
      </c>
    </row>
    <row r="11" spans="3:6" ht="13.5" x14ac:dyDescent="0.15">
      <c r="C11" s="94" t="s">
        <v>141</v>
      </c>
      <c r="D11" s="144">
        <v>0.22870359348329891</v>
      </c>
      <c r="E11" s="144">
        <v>0.12321235944692133</v>
      </c>
      <c r="F11" s="145">
        <v>7.0133217677864595E-2</v>
      </c>
    </row>
    <row r="12" spans="3:6" thickBot="1" x14ac:dyDescent="0.2">
      <c r="C12" s="97" t="s">
        <v>144</v>
      </c>
      <c r="D12" s="91">
        <v>-0.37944161794087267</v>
      </c>
      <c r="E12" s="91">
        <v>0.12186538860760635</v>
      </c>
      <c r="F12" s="92">
        <v>3.2454886931360121E-3</v>
      </c>
    </row>
    <row r="13" spans="3:6" x14ac:dyDescent="0.15">
      <c r="C13" s="43"/>
      <c r="D13" s="43"/>
      <c r="E13" s="43"/>
      <c r="F13" s="43"/>
    </row>
    <row r="14" spans="3:6" ht="15" thickBot="1" x14ac:dyDescent="0.25"/>
    <row r="15" spans="3:6" ht="13.5" x14ac:dyDescent="0.15">
      <c r="C15" s="246" t="s">
        <v>133</v>
      </c>
      <c r="D15" s="247"/>
      <c r="E15" s="247"/>
      <c r="F15" s="248"/>
    </row>
    <row r="16" spans="3:6" ht="13.5" x14ac:dyDescent="0.15">
      <c r="C16" s="116" t="s">
        <v>142</v>
      </c>
      <c r="D16" s="249">
        <v>0.38212109091520263</v>
      </c>
      <c r="E16" s="249"/>
      <c r="F16" s="250"/>
    </row>
    <row r="17" spans="3:6" ht="13.5" x14ac:dyDescent="0.15">
      <c r="C17" s="117" t="s">
        <v>137</v>
      </c>
      <c r="D17" s="244">
        <v>1E-3</v>
      </c>
      <c r="E17" s="244"/>
      <c r="F17" s="245"/>
    </row>
    <row r="18" spans="3:6" thickBot="1" x14ac:dyDescent="0.2">
      <c r="C18" s="118"/>
      <c r="D18" s="119" t="s">
        <v>136</v>
      </c>
      <c r="E18" s="119" t="s">
        <v>310</v>
      </c>
      <c r="F18" s="120" t="s">
        <v>139</v>
      </c>
    </row>
    <row r="19" spans="3:6" ht="15.75" thickTop="1" x14ac:dyDescent="0.25">
      <c r="C19" s="121" t="s">
        <v>138</v>
      </c>
      <c r="D19" s="122">
        <v>1.7591491751588974E-16</v>
      </c>
      <c r="E19" s="122">
        <v>0.11589715353491477</v>
      </c>
      <c r="F19" s="123">
        <v>1</v>
      </c>
    </row>
    <row r="20" spans="3:6" ht="15" x14ac:dyDescent="0.25">
      <c r="C20" s="116" t="s">
        <v>135</v>
      </c>
      <c r="D20" s="124">
        <v>-0.26271690716855195</v>
      </c>
      <c r="E20" s="124">
        <v>0.14056613615552618</v>
      </c>
      <c r="F20" s="125">
        <v>6.7998717062939723E-2</v>
      </c>
    </row>
    <row r="21" spans="3:6" ht="15" x14ac:dyDescent="0.25">
      <c r="C21" s="117" t="s">
        <v>143</v>
      </c>
      <c r="D21" s="124">
        <v>0.384627288058769</v>
      </c>
      <c r="E21" s="124">
        <v>0.1406065080248543</v>
      </c>
      <c r="F21" s="125">
        <v>8.8189107094599692E-3</v>
      </c>
    </row>
    <row r="22" spans="3:6" ht="15.75" thickBot="1" x14ac:dyDescent="0.3">
      <c r="C22" s="126" t="s">
        <v>145</v>
      </c>
      <c r="D22" s="127">
        <v>0.21859355002703101</v>
      </c>
      <c r="E22" s="127">
        <v>0.11599819061630239</v>
      </c>
      <c r="F22" s="128">
        <v>6.5831135150832498E-2</v>
      </c>
    </row>
    <row r="23" spans="3:6" ht="13.5" x14ac:dyDescent="0.15">
      <c r="C23" s="114"/>
      <c r="D23" s="115"/>
      <c r="E23" s="115"/>
      <c r="F23" s="115"/>
    </row>
    <row r="24" spans="3:6" ht="13.5" x14ac:dyDescent="0.15">
      <c r="C24" s="114"/>
      <c r="D24" s="115"/>
      <c r="E24" s="115"/>
      <c r="F24" s="115"/>
    </row>
    <row r="25" spans="3:6" ht="13.5" x14ac:dyDescent="0.15">
      <c r="C25" s="41"/>
      <c r="D25" s="41"/>
      <c r="E25" s="30"/>
      <c r="F25"/>
    </row>
    <row r="26" spans="3:6" ht="13.5" x14ac:dyDescent="0.15">
      <c r="C26" s="41"/>
      <c r="D26" s="41"/>
      <c r="E26" s="30"/>
      <c r="F26"/>
    </row>
    <row r="27" spans="3:6" ht="13.5" x14ac:dyDescent="0.15">
      <c r="C27" s="41"/>
      <c r="D27" s="41"/>
      <c r="E27" s="30"/>
      <c r="F27"/>
    </row>
    <row r="28" spans="3:6" ht="13.5" x14ac:dyDescent="0.15">
      <c r="C28" s="41"/>
      <c r="D28" s="41"/>
      <c r="E28" s="30"/>
      <c r="F28"/>
    </row>
    <row r="29" spans="3:6" ht="13.5" x14ac:dyDescent="0.15">
      <c r="C29" s="41"/>
      <c r="D29" s="41"/>
      <c r="E29" s="30"/>
      <c r="F29"/>
    </row>
    <row r="30" spans="3:6" ht="13.5" x14ac:dyDescent="0.15">
      <c r="C30" s="41"/>
      <c r="D30" s="41"/>
      <c r="E30" s="30"/>
      <c r="F30"/>
    </row>
    <row r="31" spans="3:6" ht="13.5" x14ac:dyDescent="0.15">
      <c r="C31" s="41"/>
      <c r="D31" s="41"/>
      <c r="E31" s="30"/>
      <c r="F31"/>
    </row>
    <row r="32" spans="3:6" ht="13.5" x14ac:dyDescent="0.15">
      <c r="C32" s="41"/>
      <c r="D32" s="41"/>
      <c r="E32" s="30"/>
      <c r="F32"/>
    </row>
    <row r="33" spans="3:6" ht="13.5" x14ac:dyDescent="0.15">
      <c r="C33" s="41"/>
      <c r="D33" s="41"/>
      <c r="E33" s="30"/>
      <c r="F33"/>
    </row>
    <row r="34" spans="3:6" ht="13.5" x14ac:dyDescent="0.15">
      <c r="C34" s="41"/>
      <c r="D34" s="41"/>
      <c r="E34" s="30"/>
      <c r="F34"/>
    </row>
    <row r="35" spans="3:6" ht="13.5" x14ac:dyDescent="0.15">
      <c r="C35" s="41"/>
      <c r="D35" s="41"/>
      <c r="E35" s="30"/>
      <c r="F35"/>
    </row>
    <row r="36" spans="3:6" ht="13.5" x14ac:dyDescent="0.15">
      <c r="C36" s="41"/>
      <c r="D36" s="41"/>
      <c r="E36" s="30"/>
      <c r="F36"/>
    </row>
    <row r="37" spans="3:6" ht="13.5" x14ac:dyDescent="0.15">
      <c r="C37" s="41"/>
      <c r="D37" s="41"/>
      <c r="E37" s="30"/>
      <c r="F37"/>
    </row>
    <row r="38" spans="3:6" ht="13.5" x14ac:dyDescent="0.15">
      <c r="C38" s="41"/>
      <c r="D38" s="41"/>
      <c r="E38" s="30"/>
      <c r="F38"/>
    </row>
    <row r="39" spans="3:6" ht="13.5" x14ac:dyDescent="0.15">
      <c r="C39" s="41"/>
      <c r="D39" s="41"/>
      <c r="E39" s="30"/>
      <c r="F39"/>
    </row>
    <row r="40" spans="3:6" ht="13.5" x14ac:dyDescent="0.15">
      <c r="C40" s="41"/>
      <c r="D40" s="41"/>
      <c r="E40" s="30"/>
      <c r="F40"/>
    </row>
    <row r="41" spans="3:6" ht="13.5" x14ac:dyDescent="0.15">
      <c r="C41" s="41"/>
      <c r="D41" s="41"/>
      <c r="E41" s="30"/>
      <c r="F41"/>
    </row>
    <row r="42" spans="3:6" ht="13.5" x14ac:dyDescent="0.15">
      <c r="C42" s="41"/>
      <c r="D42" s="41"/>
      <c r="E42" s="30"/>
      <c r="F42"/>
    </row>
    <row r="43" spans="3:6" ht="13.5" x14ac:dyDescent="0.15">
      <c r="C43" s="41"/>
      <c r="D43" s="41"/>
      <c r="E43" s="30"/>
      <c r="F43"/>
    </row>
    <row r="44" spans="3:6" ht="13.5" x14ac:dyDescent="0.15">
      <c r="C44" s="41"/>
      <c r="D44" s="41"/>
      <c r="E44" s="30"/>
      <c r="F44"/>
    </row>
    <row r="45" spans="3:6" ht="13.5" x14ac:dyDescent="0.15">
      <c r="C45" s="41"/>
      <c r="D45" s="41"/>
      <c r="E45" s="30"/>
      <c r="F45"/>
    </row>
    <row r="46" spans="3:6" ht="13.5" x14ac:dyDescent="0.15">
      <c r="C46" s="41"/>
      <c r="D46" s="41"/>
      <c r="E46" s="30"/>
      <c r="F46"/>
    </row>
    <row r="47" spans="3:6" ht="13.5" x14ac:dyDescent="0.15">
      <c r="C47" s="41"/>
      <c r="D47" s="41"/>
      <c r="E47" s="30"/>
      <c r="F47"/>
    </row>
    <row r="48" spans="3:6" ht="13.5" x14ac:dyDescent="0.15">
      <c r="C48" s="41"/>
      <c r="D48" s="41"/>
      <c r="E48" s="30"/>
      <c r="F48"/>
    </row>
    <row r="49" spans="3:6" ht="13.5" x14ac:dyDescent="0.15">
      <c r="C49" s="41"/>
      <c r="D49" s="41"/>
      <c r="E49" s="30"/>
      <c r="F49"/>
    </row>
    <row r="50" spans="3:6" ht="13.5" x14ac:dyDescent="0.15">
      <c r="C50" s="41"/>
      <c r="D50" s="41"/>
      <c r="E50" s="30"/>
      <c r="F50"/>
    </row>
    <row r="51" spans="3:6" ht="13.5" x14ac:dyDescent="0.15">
      <c r="C51" s="41"/>
      <c r="D51" s="41"/>
      <c r="E51" s="30"/>
      <c r="F51"/>
    </row>
    <row r="52" spans="3:6" ht="13.5" x14ac:dyDescent="0.15">
      <c r="C52" s="41"/>
      <c r="D52" s="41"/>
      <c r="E52" s="30"/>
      <c r="F52"/>
    </row>
    <row r="53" spans="3:6" ht="13.5" x14ac:dyDescent="0.15">
      <c r="C53" s="41"/>
      <c r="D53" s="41"/>
      <c r="E53" s="30"/>
      <c r="F53"/>
    </row>
    <row r="54" spans="3:6" ht="13.5" x14ac:dyDescent="0.15">
      <c r="C54" s="41"/>
      <c r="D54" s="41"/>
      <c r="E54" s="30"/>
      <c r="F54"/>
    </row>
    <row r="55" spans="3:6" ht="13.5" x14ac:dyDescent="0.15">
      <c r="C55" s="41"/>
      <c r="D55" s="41"/>
      <c r="E55" s="30"/>
      <c r="F55"/>
    </row>
    <row r="56" spans="3:6" ht="13.5" x14ac:dyDescent="0.15">
      <c r="C56" s="41"/>
      <c r="D56" s="41"/>
      <c r="E56" s="30"/>
      <c r="F56"/>
    </row>
    <row r="57" spans="3:6" ht="13.5" x14ac:dyDescent="0.15">
      <c r="C57" s="41"/>
      <c r="D57" s="41"/>
      <c r="E57" s="30"/>
      <c r="F57"/>
    </row>
    <row r="58" spans="3:6" ht="13.5" x14ac:dyDescent="0.15">
      <c r="C58" s="41"/>
      <c r="D58" s="41"/>
      <c r="E58" s="30"/>
      <c r="F58"/>
    </row>
    <row r="59" spans="3:6" ht="13.5" x14ac:dyDescent="0.15">
      <c r="C59" s="41"/>
      <c r="D59" s="41"/>
      <c r="E59" s="30"/>
      <c r="F59"/>
    </row>
    <row r="60" spans="3:6" ht="13.5" x14ac:dyDescent="0.15">
      <c r="C60" s="41"/>
      <c r="D60" s="41"/>
      <c r="E60" s="30"/>
      <c r="F60"/>
    </row>
    <row r="61" spans="3:6" ht="13.5" x14ac:dyDescent="0.15">
      <c r="C61" s="41"/>
      <c r="D61" s="41"/>
      <c r="E61" s="30"/>
      <c r="F61"/>
    </row>
    <row r="62" spans="3:6" ht="13.5" x14ac:dyDescent="0.15">
      <c r="C62" s="41"/>
      <c r="D62" s="41"/>
      <c r="E62" s="30"/>
      <c r="F62"/>
    </row>
    <row r="63" spans="3:6" ht="13.5" x14ac:dyDescent="0.15">
      <c r="C63" s="41"/>
      <c r="D63" s="41"/>
      <c r="E63" s="30"/>
      <c r="F63"/>
    </row>
    <row r="64" spans="3:6" ht="13.5" x14ac:dyDescent="0.15">
      <c r="C64" s="41"/>
      <c r="D64" s="41"/>
      <c r="E64" s="30"/>
      <c r="F64"/>
    </row>
    <row r="65" spans="3:6" ht="13.5" x14ac:dyDescent="0.15">
      <c r="C65" s="41"/>
      <c r="D65" s="41"/>
      <c r="E65" s="30"/>
      <c r="F65"/>
    </row>
    <row r="66" spans="3:6" ht="13.5" x14ac:dyDescent="0.15">
      <c r="C66" s="41"/>
      <c r="D66" s="41"/>
      <c r="E66" s="30"/>
      <c r="F66"/>
    </row>
    <row r="67" spans="3:6" ht="13.5" x14ac:dyDescent="0.15">
      <c r="C67" s="41"/>
      <c r="D67" s="41"/>
      <c r="E67" s="30"/>
      <c r="F67"/>
    </row>
    <row r="68" spans="3:6" x14ac:dyDescent="0.2">
      <c r="C68" s="40"/>
      <c r="D68" s="40"/>
      <c r="E68" s="40"/>
    </row>
    <row r="69" spans="3:6" x14ac:dyDescent="0.2">
      <c r="C69" s="40"/>
      <c r="D69" s="40"/>
      <c r="E69" s="40"/>
    </row>
    <row r="70" spans="3:6" x14ac:dyDescent="0.2">
      <c r="C70" s="40"/>
      <c r="D70" s="40"/>
      <c r="E70" s="40"/>
    </row>
    <row r="71" spans="3:6" x14ac:dyDescent="0.2">
      <c r="C71" s="40"/>
      <c r="D71" s="40"/>
      <c r="E71" s="40"/>
    </row>
  </sheetData>
  <mergeCells count="6">
    <mergeCell ref="D17:F17"/>
    <mergeCell ref="C3:F3"/>
    <mergeCell ref="D4:F4"/>
    <mergeCell ref="D5:F5"/>
    <mergeCell ref="C15:F15"/>
    <mergeCell ref="D16:F16"/>
  </mergeCells>
  <phoneticPr fontId="2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38"/>
  <sheetViews>
    <sheetView tabSelected="1" topLeftCell="C7" workbookViewId="0">
      <selection activeCell="H37" sqref="H37"/>
    </sheetView>
  </sheetViews>
  <sheetFormatPr defaultColWidth="9.125" defaultRowHeight="14.25" x14ac:dyDescent="0.2"/>
  <cols>
    <col min="1" max="2" width="9.125" style="38"/>
    <col min="3" max="3" width="15.75" style="38" customWidth="1"/>
    <col min="4" max="7" width="10.75" style="38" customWidth="1"/>
    <col min="8" max="8" width="9.125" style="38"/>
    <col min="9" max="9" width="15.75" style="38" customWidth="1"/>
    <col min="10" max="13" width="10.75" style="38" customWidth="1"/>
    <col min="14" max="16384" width="9.125" style="38"/>
  </cols>
  <sheetData>
    <row r="2" spans="2:13" x14ac:dyDescent="0.2">
      <c r="D2" s="38">
        <f>D6-D12</f>
        <v>3.4000000000000004</v>
      </c>
    </row>
    <row r="4" spans="2:13" ht="15" thickBot="1" x14ac:dyDescent="0.25"/>
    <row r="5" spans="2:13" x14ac:dyDescent="0.2">
      <c r="C5" s="88" t="s">
        <v>72</v>
      </c>
      <c r="D5" s="86" t="s">
        <v>152</v>
      </c>
      <c r="E5" s="86" t="s">
        <v>153</v>
      </c>
      <c r="F5" s="86" t="s">
        <v>154</v>
      </c>
      <c r="G5" s="65"/>
      <c r="I5" s="88" t="s">
        <v>73</v>
      </c>
      <c r="J5" s="86" t="s">
        <v>155</v>
      </c>
      <c r="K5" s="86" t="s">
        <v>156</v>
      </c>
      <c r="L5" s="86" t="s">
        <v>157</v>
      </c>
      <c r="M5" s="65"/>
    </row>
    <row r="6" spans="2:13" x14ac:dyDescent="0.2">
      <c r="C6" s="87" t="s">
        <v>147</v>
      </c>
      <c r="D6" s="85">
        <v>19</v>
      </c>
      <c r="E6" s="85">
        <v>10</v>
      </c>
      <c r="F6" s="85">
        <v>10</v>
      </c>
      <c r="G6" s="24">
        <v>39</v>
      </c>
      <c r="I6" s="87" t="s">
        <v>146</v>
      </c>
      <c r="J6" s="85">
        <v>13</v>
      </c>
      <c r="K6" s="85">
        <v>11</v>
      </c>
      <c r="L6" s="85">
        <v>9</v>
      </c>
      <c r="M6" s="24">
        <v>33</v>
      </c>
    </row>
    <row r="7" spans="2:13" x14ac:dyDescent="0.2">
      <c r="B7" s="43"/>
      <c r="C7" s="87" t="s">
        <v>71</v>
      </c>
      <c r="D7" s="85">
        <v>1</v>
      </c>
      <c r="E7" s="85">
        <v>5</v>
      </c>
      <c r="F7" s="85">
        <v>5</v>
      </c>
      <c r="G7" s="24">
        <v>11</v>
      </c>
      <c r="I7" s="87" t="s">
        <v>75</v>
      </c>
      <c r="J7" s="85">
        <v>2</v>
      </c>
      <c r="K7" s="85">
        <v>6</v>
      </c>
      <c r="L7" s="85">
        <v>9</v>
      </c>
      <c r="M7" s="24">
        <v>17</v>
      </c>
    </row>
    <row r="8" spans="2:13" ht="15" thickBot="1" x14ac:dyDescent="0.25">
      <c r="B8" s="43"/>
      <c r="C8" s="83"/>
      <c r="D8" s="84">
        <v>20</v>
      </c>
      <c r="E8" s="84">
        <v>15</v>
      </c>
      <c r="F8" s="84">
        <v>15</v>
      </c>
      <c r="G8" s="25">
        <v>50</v>
      </c>
      <c r="I8" s="83"/>
      <c r="J8" s="84">
        <v>15</v>
      </c>
      <c r="K8" s="84">
        <v>17</v>
      </c>
      <c r="L8" s="84">
        <v>18</v>
      </c>
      <c r="M8" s="25">
        <v>50</v>
      </c>
    </row>
    <row r="11" spans="2:13" x14ac:dyDescent="0.2">
      <c r="C11" s="5" t="s">
        <v>72</v>
      </c>
      <c r="D11" s="5" t="s">
        <v>9</v>
      </c>
      <c r="E11" s="5" t="s">
        <v>10</v>
      </c>
      <c r="F11" s="5" t="s">
        <v>8</v>
      </c>
      <c r="G11" s="5"/>
      <c r="I11" s="5" t="s">
        <v>73</v>
      </c>
      <c r="J11" s="5" t="s">
        <v>9</v>
      </c>
      <c r="K11" s="5" t="s">
        <v>10</v>
      </c>
      <c r="L11" s="5" t="s">
        <v>8</v>
      </c>
      <c r="M11" s="5"/>
    </row>
    <row r="12" spans="2:13" x14ac:dyDescent="0.2">
      <c r="C12" s="5" t="s">
        <v>70</v>
      </c>
      <c r="D12" s="5">
        <f>D8*G6/G8</f>
        <v>15.6</v>
      </c>
      <c r="E12" s="5">
        <f>E8*G6/G8</f>
        <v>11.7</v>
      </c>
      <c r="F12" s="5">
        <f>F8*G6/G8</f>
        <v>11.7</v>
      </c>
      <c r="G12" s="5">
        <v>39</v>
      </c>
      <c r="I12" s="5" t="s">
        <v>74</v>
      </c>
      <c r="J12" s="5">
        <f>J8*M6/M8</f>
        <v>9.9</v>
      </c>
      <c r="K12" s="5">
        <f>K8*M6/M8</f>
        <v>11.22</v>
      </c>
      <c r="L12" s="5">
        <f>L8*M6/M8</f>
        <v>11.88</v>
      </c>
      <c r="M12" s="5">
        <v>33</v>
      </c>
    </row>
    <row r="13" spans="2:13" x14ac:dyDescent="0.2">
      <c r="C13" s="5" t="s">
        <v>71</v>
      </c>
      <c r="D13" s="5">
        <f>D8*G7/G8</f>
        <v>4.4000000000000004</v>
      </c>
      <c r="E13" s="5">
        <f>E8*G7/G8</f>
        <v>3.3</v>
      </c>
      <c r="F13" s="5">
        <f>F8*G7/G8</f>
        <v>3.3</v>
      </c>
      <c r="G13" s="5">
        <v>11</v>
      </c>
      <c r="I13" s="5" t="s">
        <v>75</v>
      </c>
      <c r="J13" s="5">
        <f>J8*M7/M8</f>
        <v>5.0999999999999996</v>
      </c>
      <c r="K13" s="5">
        <f>K8*M7/M8</f>
        <v>5.78</v>
      </c>
      <c r="L13" s="5">
        <f>L8*M7/M8</f>
        <v>6.12</v>
      </c>
      <c r="M13" s="5">
        <v>17</v>
      </c>
    </row>
    <row r="14" spans="2:13" x14ac:dyDescent="0.2">
      <c r="C14" s="5"/>
      <c r="D14" s="5">
        <v>20</v>
      </c>
      <c r="E14" s="5">
        <v>15</v>
      </c>
      <c r="F14" s="5">
        <v>15</v>
      </c>
      <c r="G14" s="5">
        <v>50</v>
      </c>
      <c r="I14" s="5"/>
      <c r="J14" s="5">
        <v>15</v>
      </c>
      <c r="K14" s="5">
        <v>17</v>
      </c>
      <c r="L14" s="5">
        <v>18</v>
      </c>
      <c r="M14" s="5">
        <v>50</v>
      </c>
    </row>
    <row r="16" spans="2:13" x14ac:dyDescent="0.2">
      <c r="D16" s="38">
        <f>_xlfn.CHISQ.TEST(D6:F7,D12:F13)</f>
        <v>6.0390993046047232E-2</v>
      </c>
      <c r="J16" s="38">
        <f>_xlfn.CHISQ.TEST(J6:L7,J12:L13)</f>
        <v>8.5384381616207483E-2</v>
      </c>
    </row>
    <row r="18" spans="3:12" x14ac:dyDescent="0.2">
      <c r="C18" s="101" t="s">
        <v>72</v>
      </c>
      <c r="D18" s="101" t="s">
        <v>9</v>
      </c>
      <c r="E18" s="101" t="s">
        <v>10</v>
      </c>
      <c r="F18" s="101" t="s">
        <v>8</v>
      </c>
      <c r="G18" s="44"/>
      <c r="H18" s="40"/>
      <c r="I18" s="101" t="s">
        <v>73</v>
      </c>
      <c r="J18" s="101" t="s">
        <v>9</v>
      </c>
      <c r="K18" s="101" t="s">
        <v>10</v>
      </c>
      <c r="L18" s="101" t="s">
        <v>8</v>
      </c>
    </row>
    <row r="19" spans="3:12" x14ac:dyDescent="0.2">
      <c r="C19" s="101" t="s">
        <v>70</v>
      </c>
      <c r="D19" s="101">
        <f>D6-D12</f>
        <v>3.4000000000000004</v>
      </c>
      <c r="E19" s="101">
        <f>E6-E12</f>
        <v>-1.6999999999999993</v>
      </c>
      <c r="F19" s="101">
        <f>F6-F12</f>
        <v>-1.6999999999999993</v>
      </c>
      <c r="G19" s="44"/>
      <c r="H19" s="44"/>
      <c r="I19" s="101" t="s">
        <v>74</v>
      </c>
      <c r="J19" s="101">
        <f t="shared" ref="J19:L19" si="0">J6-J12</f>
        <v>3.0999999999999996</v>
      </c>
      <c r="K19" s="101">
        <f>K6-K12</f>
        <v>-0.22000000000000064</v>
      </c>
      <c r="L19" s="101">
        <f t="shared" si="0"/>
        <v>-2.8800000000000008</v>
      </c>
    </row>
    <row r="20" spans="3:12" x14ac:dyDescent="0.2">
      <c r="C20" s="101" t="s">
        <v>71</v>
      </c>
      <c r="D20" s="101">
        <f>D7-D13</f>
        <v>-3.4000000000000004</v>
      </c>
      <c r="E20" s="101">
        <f t="shared" ref="E20:L20" si="1">E7-E13</f>
        <v>1.7000000000000002</v>
      </c>
      <c r="F20" s="101">
        <f t="shared" si="1"/>
        <v>1.7000000000000002</v>
      </c>
      <c r="G20" s="44"/>
      <c r="H20" s="44"/>
      <c r="I20" s="101" t="s">
        <v>75</v>
      </c>
      <c r="J20" s="101">
        <f t="shared" si="1"/>
        <v>-3.0999999999999996</v>
      </c>
      <c r="K20" s="101">
        <f t="shared" si="1"/>
        <v>0.21999999999999975</v>
      </c>
      <c r="L20" s="101">
        <f t="shared" si="1"/>
        <v>2.88</v>
      </c>
    </row>
    <row r="21" spans="3:12" x14ac:dyDescent="0.2">
      <c r="C21" s="101"/>
      <c r="D21" s="101"/>
      <c r="E21" s="101"/>
      <c r="F21" s="101"/>
      <c r="G21" s="40"/>
      <c r="H21" s="40"/>
      <c r="I21" s="101"/>
      <c r="J21" s="5"/>
      <c r="K21" s="5"/>
      <c r="L21" s="5"/>
    </row>
    <row r="22" spans="3:12" x14ac:dyDescent="0.2">
      <c r="G22" s="40"/>
      <c r="H22" s="40"/>
    </row>
    <row r="23" spans="3:12" x14ac:dyDescent="0.2">
      <c r="G23" s="40"/>
      <c r="H23" s="40"/>
    </row>
    <row r="24" spans="3:12" x14ac:dyDescent="0.2">
      <c r="C24" s="101" t="s">
        <v>72</v>
      </c>
      <c r="D24" s="101" t="s">
        <v>9</v>
      </c>
      <c r="E24" s="101" t="s">
        <v>10</v>
      </c>
      <c r="F24" s="101" t="s">
        <v>8</v>
      </c>
      <c r="G24" s="44"/>
      <c r="H24" s="40"/>
      <c r="I24" s="101" t="s">
        <v>73</v>
      </c>
      <c r="J24" s="101" t="s">
        <v>9</v>
      </c>
      <c r="K24" s="101" t="s">
        <v>10</v>
      </c>
      <c r="L24" s="101" t="s">
        <v>8</v>
      </c>
    </row>
    <row r="25" spans="3:12" x14ac:dyDescent="0.2">
      <c r="C25" s="101" t="s">
        <v>70</v>
      </c>
      <c r="D25" s="101">
        <f>(1-G12/G14)*(1-D14/G14)</f>
        <v>0.13199999999999998</v>
      </c>
      <c r="E25" s="101">
        <f>(1-G12/G14)*(1-E14/G14)</f>
        <v>0.15399999999999997</v>
      </c>
      <c r="F25" s="101">
        <f>(1-G12/G14)*(1-F14/G14)</f>
        <v>0.15399999999999997</v>
      </c>
      <c r="G25" s="40"/>
      <c r="H25" s="40"/>
      <c r="I25" s="101" t="s">
        <v>74</v>
      </c>
      <c r="J25" s="5">
        <f>(1-M12/M14)*(1-J14/M14)</f>
        <v>0.23799999999999996</v>
      </c>
      <c r="K25" s="5">
        <f>(1-M12/M14)*(1-K14/M14)</f>
        <v>0.22439999999999996</v>
      </c>
      <c r="L25" s="5">
        <f>(1-M12/M14)*(1-L14/M14)</f>
        <v>0.21759999999999999</v>
      </c>
    </row>
    <row r="26" spans="3:12" x14ac:dyDescent="0.2">
      <c r="C26" s="101" t="s">
        <v>71</v>
      </c>
      <c r="D26" s="101">
        <f>(1-G13/G14)*(1-D14/G14)</f>
        <v>0.46799999999999997</v>
      </c>
      <c r="E26" s="101">
        <f>(1-G13/G14)*(1-E14/G14)</f>
        <v>0.54599999999999993</v>
      </c>
      <c r="F26" s="101">
        <f>(1-G13/G14)*(1-F14/G14)</f>
        <v>0.54599999999999993</v>
      </c>
      <c r="G26" s="40"/>
      <c r="H26" s="40"/>
      <c r="I26" s="101" t="s">
        <v>75</v>
      </c>
      <c r="J26" s="5">
        <f>(1-M13/M14)*(1-J14/M14)</f>
        <v>0.46199999999999991</v>
      </c>
      <c r="K26" s="5">
        <f>(1-M13/M14)*(1-K14/M14)</f>
        <v>0.43559999999999988</v>
      </c>
      <c r="L26" s="5">
        <f>(1-M13/M14)*(1-L14/M14)</f>
        <v>0.42239999999999994</v>
      </c>
    </row>
    <row r="27" spans="3:12" x14ac:dyDescent="0.2">
      <c r="C27" s="101"/>
      <c r="D27" s="101"/>
      <c r="E27" s="101"/>
      <c r="F27" s="101"/>
      <c r="G27" s="40"/>
      <c r="H27" s="40"/>
      <c r="I27" s="101"/>
      <c r="J27" s="101"/>
      <c r="K27" s="5"/>
      <c r="L27" s="5"/>
    </row>
    <row r="28" spans="3:12" x14ac:dyDescent="0.2">
      <c r="D28" s="38">
        <f>D25/SQRT(D12*D25)</f>
        <v>9.1986621100779972E-2</v>
      </c>
      <c r="G28" s="44"/>
      <c r="H28" s="40"/>
    </row>
    <row r="29" spans="3:12" x14ac:dyDescent="0.2">
      <c r="G29" s="44"/>
      <c r="H29" s="40"/>
    </row>
    <row r="30" spans="3:12" x14ac:dyDescent="0.2">
      <c r="C30" s="101" t="s">
        <v>72</v>
      </c>
      <c r="D30" s="101" t="s">
        <v>9</v>
      </c>
      <c r="E30" s="101" t="s">
        <v>10</v>
      </c>
      <c r="F30" s="101" t="s">
        <v>8</v>
      </c>
      <c r="G30" s="44"/>
      <c r="H30" s="40"/>
      <c r="I30" s="101" t="s">
        <v>73</v>
      </c>
      <c r="J30" s="101" t="s">
        <v>9</v>
      </c>
      <c r="K30" s="101" t="s">
        <v>10</v>
      </c>
      <c r="L30" s="101" t="s">
        <v>8</v>
      </c>
    </row>
    <row r="31" spans="3:12" x14ac:dyDescent="0.2">
      <c r="C31" s="101" t="s">
        <v>148</v>
      </c>
      <c r="D31" s="112">
        <f t="shared" ref="D31:F32" si="2">D19/SQRT((D12*D25))</f>
        <v>2.3693523616867576</v>
      </c>
      <c r="E31" s="112">
        <f t="shared" si="2"/>
        <v>-1.2664721094250766</v>
      </c>
      <c r="F31" s="112">
        <f t="shared" si="2"/>
        <v>-1.2664721094250766</v>
      </c>
      <c r="G31" s="111"/>
      <c r="H31" s="111"/>
      <c r="I31" s="101" t="s">
        <v>149</v>
      </c>
      <c r="J31" s="112">
        <f t="shared" ref="J31" si="3">J19/SQRT((J12*J25))</f>
        <v>2.0195546879014357</v>
      </c>
      <c r="K31" s="112">
        <f>K19/SQRT((K12*K25))</f>
        <v>-0.13864838846795088</v>
      </c>
      <c r="L31" s="112">
        <f t="shared" ref="L31" si="4">L19/SQRT((L12*L25))</f>
        <v>-1.791244302079597</v>
      </c>
    </row>
    <row r="32" spans="3:12" x14ac:dyDescent="0.2">
      <c r="C32" s="101" t="s">
        <v>71</v>
      </c>
      <c r="D32" s="112">
        <f t="shared" si="2"/>
        <v>-2.3693523616867571</v>
      </c>
      <c r="E32" s="112">
        <f t="shared" si="2"/>
        <v>1.2664721094250773</v>
      </c>
      <c r="F32" s="112">
        <f t="shared" si="2"/>
        <v>1.2664721094250773</v>
      </c>
      <c r="G32" s="111"/>
      <c r="H32" s="111"/>
      <c r="I32" s="101" t="s">
        <v>75</v>
      </c>
      <c r="J32" s="112">
        <f t="shared" ref="J32" si="5">J20/SQRT((J13*J26))</f>
        <v>-2.0195546879014361</v>
      </c>
      <c r="K32" s="112">
        <f>K20/SQRT((K13*K26))</f>
        <v>0.13864838846795036</v>
      </c>
      <c r="L32" s="112">
        <f t="shared" ref="L32" si="6">L20/SQRT((L13*L26))</f>
        <v>1.7912443020795965</v>
      </c>
    </row>
    <row r="33" spans="3:12" x14ac:dyDescent="0.2">
      <c r="C33" s="113"/>
      <c r="D33" s="113"/>
      <c r="E33" s="113"/>
      <c r="F33" s="113"/>
      <c r="G33" s="40"/>
      <c r="H33" s="40"/>
      <c r="I33" s="101"/>
      <c r="J33" s="113"/>
      <c r="K33" s="113"/>
      <c r="L33" s="113"/>
    </row>
    <row r="35" spans="3:12" ht="15" thickBot="1" x14ac:dyDescent="0.25"/>
    <row r="36" spans="3:12" x14ac:dyDescent="0.2">
      <c r="C36" s="140" t="s">
        <v>72</v>
      </c>
      <c r="D36" s="141" t="s">
        <v>158</v>
      </c>
      <c r="E36" s="141" t="s">
        <v>159</v>
      </c>
      <c r="F36" s="142" t="s">
        <v>160</v>
      </c>
      <c r="I36" s="140" t="s">
        <v>73</v>
      </c>
      <c r="J36" s="141" t="s">
        <v>163</v>
      </c>
      <c r="K36" s="141" t="s">
        <v>164</v>
      </c>
      <c r="L36" s="142" t="s">
        <v>165</v>
      </c>
    </row>
    <row r="37" spans="3:12" x14ac:dyDescent="0.2">
      <c r="C37" s="143" t="s">
        <v>150</v>
      </c>
      <c r="D37" s="136" t="s">
        <v>151</v>
      </c>
      <c r="E37" s="136">
        <v>-1.266</v>
      </c>
      <c r="F37" s="137">
        <v>-1.266</v>
      </c>
      <c r="I37" s="143" t="s">
        <v>161</v>
      </c>
      <c r="J37" s="136" t="s">
        <v>162</v>
      </c>
      <c r="K37" s="136">
        <v>-0.1386</v>
      </c>
      <c r="L37" s="137">
        <v>-1.7909999999999999</v>
      </c>
    </row>
    <row r="38" spans="3:12" ht="15" thickBot="1" x14ac:dyDescent="0.25">
      <c r="C38" s="100" t="s">
        <v>71</v>
      </c>
      <c r="D38" s="138">
        <v>-2.3690000000000002</v>
      </c>
      <c r="E38" s="138">
        <v>1.266</v>
      </c>
      <c r="F38" s="139">
        <v>1.266</v>
      </c>
      <c r="I38" s="100" t="s">
        <v>75</v>
      </c>
      <c r="J38" s="138">
        <v>-2.0190000000000001</v>
      </c>
      <c r="K38" s="138">
        <v>0.1386</v>
      </c>
      <c r="L38" s="139">
        <v>1.7909999999999999</v>
      </c>
    </row>
  </sheetData>
  <phoneticPr fontId="2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9</vt:i4>
      </vt:variant>
    </vt:vector>
  </HeadingPairs>
  <TitlesOfParts>
    <vt:vector size="9" baseType="lpstr">
      <vt:lpstr>Female</vt:lpstr>
      <vt:lpstr>Male</vt:lpstr>
      <vt:lpstr>Figure5 female</vt:lpstr>
      <vt:lpstr>Figure 5 male</vt:lpstr>
      <vt:lpstr>Table1</vt:lpstr>
      <vt:lpstr>Table2</vt:lpstr>
      <vt:lpstr>Table3</vt:lpstr>
      <vt:lpstr>Table4</vt:lpstr>
      <vt:lpstr>Table5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2022-12-21T05:21:38Z</dcterms:modified>
</cp:coreProperties>
</file>