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Samsung\Desktop\resubmission_pnas_alan_oct19\new_phytologist_submission\"/>
    </mc:Choice>
  </mc:AlternateContent>
  <xr:revisionPtr revIDLastSave="0" documentId="8_{612CF743-F29A-4F95-B986-F7B274DE4320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Index" sheetId="8" r:id="rId1"/>
    <sheet name="A" sheetId="1" r:id="rId2"/>
    <sheet name="B" sheetId="2" r:id="rId3"/>
    <sheet name="C" sheetId="4" r:id="rId4"/>
    <sheet name="D" sheetId="5" r:id="rId5"/>
    <sheet name="E" sheetId="6" r:id="rId6"/>
    <sheet name="F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5" l="1"/>
  <c r="F49" i="5" s="1"/>
  <c r="D48" i="5"/>
  <c r="E48" i="5" s="1"/>
  <c r="E47" i="5"/>
  <c r="D47" i="5"/>
  <c r="F47" i="5" s="1"/>
  <c r="D46" i="5"/>
  <c r="F46" i="5" s="1"/>
  <c r="D45" i="5"/>
  <c r="F45" i="5" s="1"/>
  <c r="F44" i="5"/>
  <c r="D44" i="5"/>
  <c r="E44" i="5" s="1"/>
  <c r="D43" i="5"/>
  <c r="F43" i="5" s="1"/>
  <c r="D42" i="5"/>
  <c r="F42" i="5" s="1"/>
  <c r="D41" i="5"/>
  <c r="E41" i="5" s="1"/>
  <c r="F40" i="5"/>
  <c r="E40" i="5"/>
  <c r="D40" i="5"/>
  <c r="D39" i="5"/>
  <c r="F39" i="5" s="1"/>
  <c r="D38" i="5"/>
  <c r="F38" i="5" s="1"/>
  <c r="D37" i="5"/>
  <c r="E37" i="5" s="1"/>
  <c r="F36" i="5"/>
  <c r="E36" i="5"/>
  <c r="D36" i="5"/>
  <c r="D33" i="5"/>
  <c r="F33" i="5" s="1"/>
  <c r="D32" i="5"/>
  <c r="F32" i="5" s="1"/>
  <c r="D31" i="5"/>
  <c r="E31" i="5" s="1"/>
  <c r="F30" i="5"/>
  <c r="E30" i="5"/>
  <c r="D30" i="5"/>
  <c r="D29" i="5"/>
  <c r="F29" i="5" s="1"/>
  <c r="D28" i="5"/>
  <c r="F28" i="5" s="1"/>
  <c r="D27" i="5"/>
  <c r="E27" i="5" s="1"/>
  <c r="F26" i="5"/>
  <c r="E26" i="5"/>
  <c r="D26" i="5"/>
  <c r="D25" i="5"/>
  <c r="F25" i="5" s="1"/>
  <c r="D24" i="5"/>
  <c r="F24" i="5" s="1"/>
  <c r="D23" i="5"/>
  <c r="E23" i="5" s="1"/>
  <c r="F22" i="5"/>
  <c r="E22" i="5"/>
  <c r="D22" i="5"/>
  <c r="D21" i="5"/>
  <c r="F21" i="5" s="1"/>
  <c r="D20" i="5"/>
  <c r="F20" i="5" s="1"/>
  <c r="D17" i="5"/>
  <c r="E17" i="5" s="1"/>
  <c r="F16" i="5"/>
  <c r="E16" i="5"/>
  <c r="D16" i="5"/>
  <c r="D15" i="5"/>
  <c r="F15" i="5" s="1"/>
  <c r="D14" i="5"/>
  <c r="F14" i="5" s="1"/>
  <c r="D13" i="5"/>
  <c r="E13" i="5" s="1"/>
  <c r="F12" i="5"/>
  <c r="E12" i="5"/>
  <c r="D12" i="5"/>
  <c r="D11" i="5"/>
  <c r="F11" i="5" s="1"/>
  <c r="D10" i="5"/>
  <c r="F10" i="5" s="1"/>
  <c r="D9" i="5"/>
  <c r="E9" i="5" s="1"/>
  <c r="F8" i="5"/>
  <c r="E8" i="5"/>
  <c r="D8" i="5"/>
  <c r="D7" i="5"/>
  <c r="F7" i="5" s="1"/>
  <c r="D6" i="5"/>
  <c r="F6" i="5" s="1"/>
  <c r="D5" i="5"/>
  <c r="E5" i="5" s="1"/>
  <c r="F4" i="5"/>
  <c r="E4" i="5"/>
  <c r="D4" i="5"/>
  <c r="E7" i="5" l="1"/>
  <c r="E11" i="5"/>
  <c r="E15" i="5"/>
  <c r="E21" i="5"/>
  <c r="E25" i="5"/>
  <c r="E29" i="5"/>
  <c r="E33" i="5"/>
  <c r="E39" i="5"/>
  <c r="E43" i="5"/>
  <c r="F48" i="5"/>
  <c r="F5" i="5"/>
  <c r="F9" i="5"/>
  <c r="F13" i="5"/>
  <c r="F17" i="5"/>
  <c r="F23" i="5"/>
  <c r="F27" i="5"/>
  <c r="F31" i="5"/>
  <c r="F37" i="5"/>
  <c r="F41" i="5"/>
  <c r="E6" i="5"/>
  <c r="E10" i="5"/>
  <c r="E14" i="5"/>
  <c r="E20" i="5"/>
  <c r="E24" i="5"/>
  <c r="E28" i="5"/>
  <c r="E32" i="5"/>
  <c r="E38" i="5"/>
  <c r="E42" i="5"/>
  <c r="E46" i="5"/>
  <c r="E45" i="5"/>
  <c r="E49" i="5"/>
  <c r="F15" i="2" l="1"/>
  <c r="E15" i="2"/>
  <c r="D15" i="2"/>
  <c r="C15" i="2"/>
  <c r="B15" i="2"/>
</calcChain>
</file>

<file path=xl/sharedStrings.xml><?xml version="1.0" encoding="utf-8"?>
<sst xmlns="http://schemas.openxmlformats.org/spreadsheetml/2006/main" count="750" uniqueCount="421">
  <si>
    <t>Pool conditions</t>
  </si>
  <si>
    <t>Extraction time</t>
  </si>
  <si>
    <t>Observations</t>
  </si>
  <si>
    <t>24h</t>
  </si>
  <si>
    <t>22 C at 16 light hours/8 dark hours. Ph= 5.7; N concentration= 2mM; P concentration=1mM</t>
  </si>
  <si>
    <t>1. Control</t>
  </si>
  <si>
    <t>7d</t>
  </si>
  <si>
    <t>15d</t>
  </si>
  <si>
    <t>12h</t>
  </si>
  <si>
    <t>22 C at 16 light hours/8 dark hours. Ph=5.7;  and N concentration= 50 microM</t>
  </si>
  <si>
    <t>2. Nitrogen deficiency</t>
  </si>
  <si>
    <t>3. Trap/Nitrogen deficiency</t>
  </si>
  <si>
    <t>22 C at 16 light hours/8 dark hours; ph=5.7; N concentration=50 microM</t>
  </si>
  <si>
    <t>4. Phosphorus deficiency</t>
  </si>
  <si>
    <t>22 C at 16 light hours/8 dark hours; ph=5.7; P concentration=5 microM</t>
  </si>
  <si>
    <t>5. Trap/nitrogen deficiency</t>
  </si>
  <si>
    <t>22 C at 16 light hours/8 dark hours; ph=5.7; P concentration= 5microM</t>
  </si>
  <si>
    <t>6. IAA</t>
  </si>
  <si>
    <t>22 C at 16 light hours/8 dark hours;ph=5.7 IAA concentration= 25 microM</t>
  </si>
  <si>
    <t>48h</t>
  </si>
  <si>
    <t>6d</t>
  </si>
  <si>
    <t>7. BAP</t>
  </si>
  <si>
    <t>22 C at 16 light hours/8 dark hours;ph=5.7 ;BAP concentration= 25 microM</t>
  </si>
  <si>
    <t>8. ABA</t>
  </si>
  <si>
    <t>22 C at 16 light hours/8 dark hours; ph=5.7; ABA concentration=4 microM</t>
  </si>
  <si>
    <t>9. Salt stress</t>
  </si>
  <si>
    <t>22 C at 16 light hours/8 dark hours;ph=5.7; NaCl concentration= 100mM</t>
  </si>
  <si>
    <t>72h</t>
  </si>
  <si>
    <t>10. Osmotic stress</t>
  </si>
  <si>
    <t>22 C at 16 light hours/8 dark hours; ph=5.7; PEG concentration= 20%</t>
  </si>
  <si>
    <t>11. PH (4.0 and 8.0)</t>
  </si>
  <si>
    <t>6h</t>
  </si>
  <si>
    <t>22 C at 16 light hours/8 dark hours; ph=4.0 and ph= 8.0</t>
  </si>
  <si>
    <t>37 C and 4 C at 16 light hours/8 dark hours; and constant light/darkness</t>
  </si>
  <si>
    <t>12. Others (37C, 4C, light, darkness)</t>
  </si>
  <si>
    <t>Sample</t>
  </si>
  <si>
    <t>Clean reads</t>
  </si>
  <si>
    <t>Mapped reads</t>
  </si>
  <si>
    <t>% of mapped reads</t>
  </si>
  <si>
    <t>unmapped reads</t>
  </si>
  <si>
    <t>% of unmapped reads</t>
  </si>
  <si>
    <t>Control</t>
  </si>
  <si>
    <t>-P</t>
  </si>
  <si>
    <t>-N</t>
  </si>
  <si>
    <t>-P traps</t>
  </si>
  <si>
    <t>-N traps</t>
  </si>
  <si>
    <t>IAA</t>
  </si>
  <si>
    <t>BAP</t>
  </si>
  <si>
    <t>ABA</t>
  </si>
  <si>
    <t>Osmotic</t>
  </si>
  <si>
    <t>pH</t>
  </si>
  <si>
    <t>Salt</t>
  </si>
  <si>
    <t>Others</t>
  </si>
  <si>
    <t>Total</t>
  </si>
  <si>
    <t>Statistics of mapped reads against reference genome</t>
  </si>
  <si>
    <r>
      <t xml:space="preserve">Plant growth conditions and equimolar selected conditions. </t>
    </r>
    <r>
      <rPr>
        <b/>
        <sz val="12"/>
        <color rgb="FF000000"/>
        <rFont val="Arial"/>
        <family val="2"/>
        <charset val="1"/>
      </rPr>
      <t xml:space="preserve">This table show all the grown conditions of Utricularia and time extraction. Then the pools are </t>
    </r>
    <r>
      <rPr>
        <b/>
        <sz val="12"/>
        <color rgb="FF000000"/>
        <rFont val="Arial"/>
        <family val="2"/>
      </rPr>
      <t>generated.</t>
    </r>
  </si>
  <si>
    <t>Organism</t>
  </si>
  <si>
    <t>Reference</t>
  </si>
  <si>
    <t>Chlamydomonas</t>
  </si>
  <si>
    <t>Li et al., 2015. Scientific reports</t>
  </si>
  <si>
    <t>Wheat</t>
  </si>
  <si>
    <t>Maize</t>
  </si>
  <si>
    <t>Li et al., 2014. Genome Biology</t>
  </si>
  <si>
    <t>Populus</t>
  </si>
  <si>
    <t>Cotton</t>
  </si>
  <si>
    <t>Wang et al., 2015. New Phytologyst. Lu et al., 2016. Plos ONE.</t>
  </si>
  <si>
    <t>trifoliate orange</t>
  </si>
  <si>
    <t>Yang et al., 2017. Scientific reports</t>
  </si>
  <si>
    <t>Medicago</t>
  </si>
  <si>
    <t>Wang et al., 2015. BMC plant biology</t>
  </si>
  <si>
    <t>Utricularia</t>
  </si>
  <si>
    <t>Tomato</t>
  </si>
  <si>
    <t>Chickpea</t>
  </si>
  <si>
    <t>Soybean</t>
  </si>
  <si>
    <t>Nutrients</t>
  </si>
  <si>
    <t>Length</t>
  </si>
  <si>
    <t>Unique</t>
  </si>
  <si>
    <t>Redundant</t>
  </si>
  <si>
    <t>% Unique</t>
  </si>
  <si>
    <t>% Redundant</t>
  </si>
  <si>
    <t>Plant hormones</t>
  </si>
  <si>
    <t>sRNAs reads reduncandy from 3 libraries.</t>
  </si>
  <si>
    <t>Clade</t>
  </si>
  <si>
    <t>Physcomitrella</t>
  </si>
  <si>
    <t>Coruh et al., 2015, The Plant Cell</t>
  </si>
  <si>
    <t>non-Angiosperm</t>
  </si>
  <si>
    <t>Zhao et al., 2007, Genes &amp; Develompent</t>
  </si>
  <si>
    <t>Chara coraline</t>
  </si>
  <si>
    <t>Montes-Chávez et al., 2014, Nature communications</t>
  </si>
  <si>
    <t>Volvox carteri</t>
  </si>
  <si>
    <t>Marsilea quadrifolia</t>
  </si>
  <si>
    <t>Picea abies</t>
  </si>
  <si>
    <t>Ginko biloba</t>
  </si>
  <si>
    <t>Cycas rumphii</t>
  </si>
  <si>
    <t>Marchantia polymorpha</t>
  </si>
  <si>
    <t>BioSample:SAMD00036797;SRR2179617</t>
  </si>
  <si>
    <t>Rice</t>
  </si>
  <si>
    <t>Angiosperm</t>
  </si>
  <si>
    <t>Sun et al., 2014, BMC Plant Biology</t>
  </si>
  <si>
    <t>Arabidopsis</t>
  </si>
  <si>
    <t>Klevebring et al., 2009. BMC genomics</t>
  </si>
  <si>
    <t>Amborella trichopoda</t>
  </si>
  <si>
    <t>Amborella consortium, 2013, Science</t>
  </si>
  <si>
    <t>Srivastava et al., 2015, Plant Science</t>
  </si>
  <si>
    <t>Shorgum bicolor</t>
  </si>
  <si>
    <t>Calviño et al., 2011, BMC Genomics</t>
  </si>
  <si>
    <t>Sunflower</t>
  </si>
  <si>
    <t>Florez-Zapata et al., 2016, BMC Genomics</t>
  </si>
  <si>
    <t>Cheng et al., 2016, BM genomics</t>
  </si>
  <si>
    <t>Lelandais-Briere et al., 2009, The Plant Cell</t>
  </si>
  <si>
    <t>Capsicum annuum</t>
  </si>
  <si>
    <t>Hwang et al., 2013, PLOS ONE</t>
  </si>
  <si>
    <t>Lagenaia siceraria</t>
  </si>
  <si>
    <t>Jagadeeswaran et al., 2012, BMC Genomics</t>
  </si>
  <si>
    <t>Cucuribita moschata</t>
  </si>
  <si>
    <t>cucurbita pepo</t>
  </si>
  <si>
    <t>Citrullus lanatus</t>
  </si>
  <si>
    <t>Apple</t>
  </si>
  <si>
    <t>Peach</t>
  </si>
  <si>
    <t>Luo et al., 2013, PLOS ONE</t>
  </si>
  <si>
    <t>Ruan et al., 2009, Genomics</t>
  </si>
  <si>
    <t>Arikit et al., 2014, The Plant Cell</t>
  </si>
  <si>
    <t xml:space="preserve"> List of Small RNA-seq datasets in other plants</t>
  </si>
  <si>
    <t>Gene</t>
  </si>
  <si>
    <t>AthID</t>
  </si>
  <si>
    <t>Description</t>
  </si>
  <si>
    <t>UgibbaID</t>
  </si>
  <si>
    <t>Protein match</t>
  </si>
  <si>
    <t>DNA match</t>
  </si>
  <si>
    <t>Plaza evidence</t>
  </si>
  <si>
    <t>Sinteny</t>
  </si>
  <si>
    <t>Conserved protein Domains (pfam)</t>
  </si>
  <si>
    <t>CogE Sinteny</t>
  </si>
  <si>
    <t xml:space="preserve">Plaza </t>
  </si>
  <si>
    <t>premature stop codon</t>
  </si>
  <si>
    <t>NUCLEAR RNA POLYMERASE D1 (NRPD1)</t>
  </si>
  <si>
    <t>AT1G63020</t>
  </si>
  <si>
    <t>The unique, largest subunit of Pol IV</t>
  </si>
  <si>
    <t>unitig_22.g5477.t1</t>
  </si>
  <si>
    <t>yes</t>
  </si>
  <si>
    <t>Yes</t>
  </si>
  <si>
    <t>https://genomevolution.org/r/16qdn</t>
  </si>
  <si>
    <t>https://bioinformatics.psb.ugent.be/plaza/versions/plaza_v4_dicots/gene_families/view/HOM04D000958</t>
  </si>
  <si>
    <t>no</t>
  </si>
  <si>
    <t>NRPE1</t>
  </si>
  <si>
    <t>AT2G40030</t>
  </si>
  <si>
    <t>The unique, largest subunit of Pol V</t>
  </si>
  <si>
    <t>unitig_0.g1386.t1 and unitig_0.g1387.t1</t>
  </si>
  <si>
    <t>Yes*</t>
  </si>
  <si>
    <t>NRPD2/NRPE2*</t>
  </si>
  <si>
    <t>AT3G23780</t>
  </si>
  <si>
    <t>The shared second largest subunit of Pol IV and Pol V</t>
  </si>
  <si>
    <t>unitig_8.g3063.t1, unitig_8.g3064.t1</t>
  </si>
  <si>
    <t>https://genomevolution.org/r/16qef</t>
  </si>
  <si>
    <t>https://bioinformatics.psb.ugent.be/plaza/versions/plaza_v4_dicots/gene_families/view/HOM04D000607</t>
  </si>
  <si>
    <t>No*</t>
  </si>
  <si>
    <t>NRPD4/NRPE4*</t>
  </si>
  <si>
    <t>AT4G15950</t>
  </si>
  <si>
    <t>The shared fourth largest subunit of Pol IV and Pol V</t>
  </si>
  <si>
    <t>partial</t>
  </si>
  <si>
    <t>NO</t>
  </si>
  <si>
    <t>only a rpb4 domain; See Multiple Alignment Sequences</t>
  </si>
  <si>
    <t>https://genomevolution.org/r/16rl7</t>
  </si>
  <si>
    <t>https://bioinformatics.psb.ugent.be/plaza/versions/plaza_v4_dicots/gene_families/view/HOM04D168668</t>
  </si>
  <si>
    <t>NRPE5</t>
  </si>
  <si>
    <t>AT3G57080</t>
  </si>
  <si>
    <t>A special fifth largest subunit of Pol V</t>
  </si>
  <si>
    <t>unitig_21.g20910.t1</t>
  </si>
  <si>
    <t>additional tubulin binding cofactor;ALO  and FAD superfamilies</t>
  </si>
  <si>
    <t>https://genomevolution.org/r/16qep</t>
  </si>
  <si>
    <t>https://bioinformatics.psb.ugent.be/plaza/versions/plaza_v4_dicots/gene_families/view/HOM04D001217</t>
  </si>
  <si>
    <t>No</t>
  </si>
  <si>
    <t>NRPE9B</t>
  </si>
  <si>
    <t>AT4G16265</t>
  </si>
  <si>
    <t>A special ninth largest subunit required for Pol V activity</t>
  </si>
  <si>
    <t>unitig_22.g6354.t1</t>
  </si>
  <si>
    <t>https://genomevolution.org/r/16qf4</t>
  </si>
  <si>
    <t>https://bioinformatics.psb.ugent.be/plaza/versions/plaza_v4_dicots/gene_families/view/HOM04D003894</t>
  </si>
  <si>
    <t>NRPB1</t>
  </si>
  <si>
    <t>AT4G35800</t>
  </si>
  <si>
    <t>The largest subunit of Pol II</t>
  </si>
  <si>
    <t>unitig_0.g551.t1, unitig_0.g552.t1, unitig_0.g553.t1, uniti_0.g554.t1</t>
  </si>
  <si>
    <t>https://genomevolution.org/r/16qfb</t>
  </si>
  <si>
    <t>https://bioinformatics.psb.ugent.be/plaza/versions/plaza_v4_dicots/gene_families/view/HOM04D000760</t>
  </si>
  <si>
    <t>RNA-DEPENDENT RNA POLYMERASE 2 (RDR2)</t>
  </si>
  <si>
    <t>AT4G11130</t>
  </si>
  <si>
    <t>An RNA-dependent RNA polymerase</t>
  </si>
  <si>
    <t>unitig_750.g28475.t1, unitig_750.g28476.t1</t>
  </si>
  <si>
    <t>https://genomevolution.org/r/16qfm</t>
  </si>
  <si>
    <t>https://bioinformatics.psb.ugent.be/plaza/versions/plaza_v4_dicots/gene_families/view/HOM04D000871</t>
  </si>
  <si>
    <t>DICER-LIKE 3 (DCL3)</t>
  </si>
  <si>
    <t>AT3G43920</t>
  </si>
  <si>
    <t>A Dicer endonuclease that produces 24-nucleotide siRNAs</t>
  </si>
  <si>
    <t>unitig_37.g12915.t1</t>
  </si>
  <si>
    <t>mDCL?: Only robonuclease III and PAZ domain</t>
  </si>
  <si>
    <t>https://bioinformatics.psb.ugent.be/plaza/versions/plaza_v4_dicots/gene_families/view/HOM04D000317</t>
  </si>
  <si>
    <t>HUA ENHANCER 1 (HEN1)</t>
  </si>
  <si>
    <t>AT4G20910</t>
  </si>
  <si>
    <t>A small RNA methyltransferase</t>
  </si>
  <si>
    <t>unitig_0.g923.t1 is not the homolog but one transcript yes</t>
  </si>
  <si>
    <t>Only the Hen1-motif C-terminal; Without dsRBD2, methyltrsnf</t>
  </si>
  <si>
    <t>https://genomevolution.org/r/16qfu</t>
  </si>
  <si>
    <t>https://bioinformatics.psb.ugent.be/plaza/versions/plaza_v4_dicots/gene_families/view/HOM04D003948</t>
  </si>
  <si>
    <t>ARGONAUTE 4 (AGO4)</t>
  </si>
  <si>
    <t>AT2G27040</t>
  </si>
  <si>
    <t>An Argonaute protein AGO4</t>
  </si>
  <si>
    <t>unitig_27.g25014.t1, unitig_22.g6185.t1</t>
  </si>
  <si>
    <t>https://genomevolution.org/r/16qgf</t>
  </si>
  <si>
    <t>https://bioinformatics.psb.ugent.be/plaza/versions/plaza_v4_dicots/gene_families/view/HOM04D000228</t>
  </si>
  <si>
    <t>AT2G32940</t>
  </si>
  <si>
    <t>An Argonaute protein AGO6</t>
  </si>
  <si>
    <t>*</t>
  </si>
  <si>
    <t>AGO9</t>
  </si>
  <si>
    <t>AT5G21150</t>
  </si>
  <si>
    <t>An Argonaute protein AGO9</t>
  </si>
  <si>
    <t>CLASSY 1 (CLSY1)</t>
  </si>
  <si>
    <t>AT3G42670</t>
  </si>
  <si>
    <t>A putative SWI/SNF chromatin remodeller; involved in the Pol IV pathway</t>
  </si>
  <si>
    <t>unitig_46.g18735.t1</t>
  </si>
  <si>
    <t>YES</t>
  </si>
  <si>
    <t>https://genomevolution.org/r/16qgw</t>
  </si>
  <si>
    <t>https://bioinformatics.psb.ugent.be/plaza/versions/plaza_v4_dicots/gene_families/view/HOM04D000426</t>
  </si>
  <si>
    <t>DEFECTIVE IN RNA-DIRECTED DNA METHYLATION 1 (DRD1)</t>
  </si>
  <si>
    <t>AT2G16390</t>
  </si>
  <si>
    <t>A putative SWI/SNF chromatin remodeller; part of the DDR complex; involved in the Pol V pathway</t>
  </si>
  <si>
    <t>unitig_21.g20795.t1</t>
  </si>
  <si>
    <t>https://genomevolution.org/r/16qh9</t>
  </si>
  <si>
    <t>DEFECTIVE IN MERISTEM SILENCING 3 (DMS3)</t>
  </si>
  <si>
    <t>AT3G49250</t>
  </si>
  <si>
    <t>A SMC solo hinge protein; part of the DDR complex; involved in the Pol V pathway</t>
  </si>
  <si>
    <t>unitig_747.g21743.t1</t>
  </si>
  <si>
    <t>yES</t>
  </si>
  <si>
    <t>https://genomevolution.org/r/16o7h</t>
  </si>
  <si>
    <t>https://bioinformatics.psb.ugent.be/plaza/versions/plaza_v4_dicots/gene_families/view/HOM04D001385</t>
  </si>
  <si>
    <t>RNA-DIRECTED DNA METHYLATION 1 (RDM1)</t>
  </si>
  <si>
    <t>AT3G22680</t>
  </si>
  <si>
    <t>An AGO4- and Pol II-interacting protein; part of the DDR complex; involved in the Pol V pathway</t>
  </si>
  <si>
    <t>unitig_22.g6822.t1</t>
  </si>
  <si>
    <t>https://genomevolution.org/r/16lkk</t>
  </si>
  <si>
    <t>https://bioinformatics.psb.ugent.be/plaza/versions/plaza_v4_dicots/gene_families/view/HOM04D003846</t>
  </si>
  <si>
    <t>KOW DOMAIN-CONTAINING TRANSCRIPTION FACTOR 1 (KTF1)</t>
  </si>
  <si>
    <t>AT5G04290</t>
  </si>
  <si>
    <t>Contains the AGO hook motif; involved in Pol V transcription</t>
  </si>
  <si>
    <t>unitig_37.g12317.t1</t>
  </si>
  <si>
    <t>https://genomevolution.org/r/16qiy</t>
  </si>
  <si>
    <t>https://bioinformatics.psb.ugent.be/plaza/versions/plaza_v4_dicots/gene_families/view/HOM04D001467</t>
  </si>
  <si>
    <t>INVOLVED IN DE NOVO 2 (IDN2)</t>
  </si>
  <si>
    <t>AT3G48670</t>
  </si>
  <si>
    <t>A dsRNA-binding protein in the Pol V pathway</t>
  </si>
  <si>
    <t>unitig_21.g20294.t1</t>
  </si>
  <si>
    <t>https://genomevolution.org/r/16qjg</t>
  </si>
  <si>
    <t>https://bioinformatics.psb.ugent.be/plaza/versions/plaza_v4_dicots/gene_families/view/HOM04D000527</t>
  </si>
  <si>
    <t>IDN2 PARALOGUE 1 (IDP1)</t>
  </si>
  <si>
    <t>AT1G15910</t>
  </si>
  <si>
    <t>Forms a complex with IDN2</t>
  </si>
  <si>
    <t>unitig_736.g22804.t1</t>
  </si>
  <si>
    <t>https://genomevolution.org/r/16qk6</t>
  </si>
  <si>
    <t>IDP2</t>
  </si>
  <si>
    <t>AT4G00380</t>
  </si>
  <si>
    <t>unitig_736.g22804.t1 or unitig_21.g20294</t>
  </si>
  <si>
    <t>https://genomevolution.org/r/16qkk</t>
  </si>
  <si>
    <t>DMS4</t>
  </si>
  <si>
    <t>AT2G30280</t>
  </si>
  <si>
    <t>Associated with Pol V and Pol II</t>
  </si>
  <si>
    <t>unitig_60.g25562</t>
  </si>
  <si>
    <t>https://genomevolution.org/r/16o7r</t>
  </si>
  <si>
    <t>https://bioinformatics.psb.ugent.be/plaza/versions/plaza_v4_dicots/gene_families/view/HOM04D006439</t>
  </si>
  <si>
    <t>DOMAINS REARRANGED METHYLTRANSFERASE 2 (DRM2)</t>
  </si>
  <si>
    <t>AT5G14620</t>
  </si>
  <si>
    <t>A de novo DNA methyltransferase</t>
  </si>
  <si>
    <t>unitig_0.g2799.t1</t>
  </si>
  <si>
    <t>https://genomevolution.org/r/16qlj</t>
  </si>
  <si>
    <t>https://bioinformatics.psb.ugent.be/plaza/versions/plaza_v4_dicots/genes/view/AT5G14620</t>
  </si>
  <si>
    <t>SUVH2</t>
  </si>
  <si>
    <t>AT2G33290</t>
  </si>
  <si>
    <t>An SRA domain protein that binds to methylated DNA and recruits Pol V</t>
  </si>
  <si>
    <t>unitig_899.g15553.t1</t>
  </si>
  <si>
    <t>https://genomevolution.org/r/16qm1</t>
  </si>
  <si>
    <t>https://bioinformatics.psb.ugent.be/plaza/versions/plaza_v4_dicots/gene_families/view/HOM04D000252</t>
  </si>
  <si>
    <t>SUVH9</t>
  </si>
  <si>
    <t>AT4G13460</t>
  </si>
  <si>
    <t>unitig_21.g20145.t1, unitig_744.g24612.t1</t>
  </si>
  <si>
    <t>https://genomevolution.org/r/16qms</t>
  </si>
  <si>
    <t>SUVR2</t>
  </si>
  <si>
    <t>AT5G43990</t>
  </si>
  <si>
    <t>A putative histone methyltransferase</t>
  </si>
  <si>
    <t>unitig_60.g25730.t1</t>
  </si>
  <si>
    <t>https://genomevolution.org/r/16qmz</t>
  </si>
  <si>
    <t>https://bioinformatics.psb.ugent.be/plaza/versions/plaza_v4_dicots/gene_families/view/HOM04D001622</t>
  </si>
  <si>
    <t>MICRORCHIDIA 1 (MORC1)</t>
  </si>
  <si>
    <t>AT4G36290</t>
  </si>
  <si>
    <t>A MORC-type ATPase</t>
  </si>
  <si>
    <t>unitig_61.g26355.t1; Unitig_52.g17485.t1</t>
  </si>
  <si>
    <t>https://genomevolution.org/r/16qn7</t>
  </si>
  <si>
    <t>https://bioinformatics.psb.ugent.be/plaza/versions/plaza_v4_dicots/gene_families/view/HOM04D000807</t>
  </si>
  <si>
    <t>MORC6</t>
  </si>
  <si>
    <t>AT1G19100</t>
  </si>
  <si>
    <t>unitig_52.g17485.t1</t>
  </si>
  <si>
    <t>https://genomevolution.org/r/16qnc</t>
  </si>
  <si>
    <t>SAWADEE HOMEODOMAIN HOMOLOGUE 1 (SHH1)</t>
  </si>
  <si>
    <t>AT1G15215</t>
  </si>
  <si>
    <t>Binds to methylated H3K9 and recruits Pol IV</t>
  </si>
  <si>
    <t>unitig_46.g18563.t1;unitig_21.g20063.t1; unitig_0.g2570.t1</t>
  </si>
  <si>
    <t>https://genomevolution.org/r/16qnh</t>
  </si>
  <si>
    <t>https://bioinformatics.psb.ugent.be/plaza/versions/plaza_v4_dicots/gene_families/view/HOM04D001500</t>
  </si>
  <si>
    <t>HISTONE DEACETYLASE 6 (HDA6)</t>
  </si>
  <si>
    <t>AT5G63110</t>
  </si>
  <si>
    <t>A histone deacetylase</t>
  </si>
  <si>
    <t>unitig_37.g12745.t1</t>
  </si>
  <si>
    <t>https://genomevolution.org/r/16qnv</t>
  </si>
  <si>
    <t>https://bioinformatics.psb.ugent.be/plaza/versions/plaza_v4_dicots/gene_families/view/HOM04D001037</t>
  </si>
  <si>
    <t>JUMONJI 14 (JMJ14)</t>
  </si>
  <si>
    <t>AT4G20400</t>
  </si>
  <si>
    <t>A histone demethylase</t>
  </si>
  <si>
    <t>unitig_748.g7351.t1</t>
  </si>
  <si>
    <t>https://genomevolution.org/r/16qo0</t>
  </si>
  <si>
    <t>https://bioinformatics.psb.ugent.be/plaza/versions/plaza_v4_dicots/gene_families/view/HOM04D000355</t>
  </si>
  <si>
    <t>LYSINE-SPECIFIC HISTONE DEMETHYLASE 1 (LDL1)</t>
  </si>
  <si>
    <t>AT1G62830</t>
  </si>
  <si>
    <t>unitig_88.g27815.t1</t>
  </si>
  <si>
    <t>https://genomevolution.org/r/16qo9</t>
  </si>
  <si>
    <t>https://bioinformatics.psb.ugent.be/plaza/versions/plaza_v4_dicots/gene_families/view/HOM04D000403</t>
  </si>
  <si>
    <t>LDL2</t>
  </si>
  <si>
    <t>AT3G13682</t>
  </si>
  <si>
    <t>unitig_746.g26679.t1</t>
  </si>
  <si>
    <t>https://genomevolution.org/r/16qoh</t>
  </si>
  <si>
    <t>UBIQUITIN-SPECIFIC PROTEASE 26 (UBP26)</t>
  </si>
  <si>
    <t>AT3G49600</t>
  </si>
  <si>
    <t>A histone H2B deubiquitinase</t>
  </si>
  <si>
    <t>unitig_699.g19716.t1; unitig_699.g19717.t1; unitig_699.g19718.t1</t>
  </si>
  <si>
    <t>https://genomevolution.org/r/16qom</t>
  </si>
  <si>
    <t>https://bioinformatics.psb.ugent.be/plaza/versions/plaza_v4_dicots/gene_families/view/HOM04D001607</t>
  </si>
  <si>
    <t>Additional factors</t>
  </si>
  <si>
    <t>NEEDED FOR RDR2-INDEPENDENT DNA METHYLATION (NERD)</t>
  </si>
  <si>
    <t>AT2G16485</t>
  </si>
  <si>
    <t>Involved in non-canonical RdDM</t>
  </si>
  <si>
    <t>unitig_60.g25864.t1</t>
  </si>
  <si>
    <t>https://genomevolution.org/r/16qos</t>
  </si>
  <si>
    <t>https://bioinformatics.psb.ugent.be/plaza/versions/plaza_v4_dicots/gene_families/view/HOM04D000705</t>
  </si>
  <si>
    <t>CHROMOMETHYLASE 2 (CMT2)</t>
  </si>
  <si>
    <t>AT4G19020</t>
  </si>
  <si>
    <t>A DNA methyltransferase specific to CHH‡</t>
  </si>
  <si>
    <t>unitig_37.g12123.t1;</t>
  </si>
  <si>
    <t>https://genomevolution.org/r/16qpl</t>
  </si>
  <si>
    <t>https://bioinformatics.psb.ugent.be/plaza/versions/plaza_v4_dicots/gene_families/view/HOM04D001291</t>
  </si>
  <si>
    <t>CMT3</t>
  </si>
  <si>
    <t>AT1G69770</t>
  </si>
  <si>
    <t>A DNA methyltransferase specific to CHG‡</t>
  </si>
  <si>
    <t>unitig_899.g15024.t1; unitig_899.g15023.t1</t>
  </si>
  <si>
    <t>No evidence of chromo domain</t>
  </si>
  <si>
    <t>https://genomevolution.org/r/16qpu</t>
  </si>
  <si>
    <t>METHYLTRANSFERASE 1 (MET1)</t>
  </si>
  <si>
    <t>AT5G49160</t>
  </si>
  <si>
    <t>A DNA methyltransferase specific to CG</t>
  </si>
  <si>
    <t>unitig_26.g9010.t1</t>
  </si>
  <si>
    <t>https://genomevolution.org/r/16qqe</t>
  </si>
  <si>
    <t>https://bioinformatics.psb.ugent.be/plaza/versions/plaza_v4_dicots/gene_families/view/HOM04D002243</t>
  </si>
  <si>
    <t>SUVH4</t>
  </si>
  <si>
    <t>AT5G13960</t>
  </si>
  <si>
    <t>A H3K9 methyltransferase</t>
  </si>
  <si>
    <t>unitig_37.g12010.t1;unitig_747.g21876.t1</t>
  </si>
  <si>
    <t>https://genomevolution.org/r/16qqt</t>
  </si>
  <si>
    <t>DECREASED DNA METHYLATION 1 (DDM1)</t>
  </si>
  <si>
    <t>AT5G66750</t>
  </si>
  <si>
    <t>A chromatin remodeller</t>
  </si>
  <si>
    <t>unitig_37.gg12365.t1</t>
  </si>
  <si>
    <t>https://genomevolution.org/r/16qra</t>
  </si>
  <si>
    <t>https://bioinformatics.psb.ugent.be/plaza/versions/plaza_v4_dicots/gene_families/view/HOM04D000102</t>
  </si>
  <si>
    <t>OTHER</t>
  </si>
  <si>
    <t>CLSY2</t>
  </si>
  <si>
    <t>AT5G20420</t>
  </si>
  <si>
    <t>unitig_0.g1244.t1</t>
  </si>
  <si>
    <t>No evidence of Sawadee domain</t>
  </si>
  <si>
    <t>https://genomevolution.org/r/16qrg</t>
  </si>
  <si>
    <r>
      <t>RdDM canonical pathway in</t>
    </r>
    <r>
      <rPr>
        <b/>
        <i/>
        <sz val="12"/>
        <color rgb="FF000000"/>
        <rFont val="Times New Roman"/>
        <family val="1"/>
        <charset val="1"/>
      </rPr>
      <t xml:space="preserve"> U. gibba</t>
    </r>
  </si>
  <si>
    <t>unitig_32.g11410.t1</t>
  </si>
  <si>
    <t>A. Plant growth conditions and equimolar selected conditions</t>
  </si>
  <si>
    <t>B. Statistics of mapped reads against reference genome</t>
  </si>
  <si>
    <t xml:space="preserve"> C. Plant lncRNAs data for boxplot structure</t>
  </si>
  <si>
    <t>Number approx od lncRNAs</t>
  </si>
  <si>
    <t>1 exon</t>
  </si>
  <si>
    <t>2 exon</t>
  </si>
  <si>
    <t>3 or more</t>
  </si>
  <si>
    <t>Brachypodium</t>
  </si>
  <si>
    <t>De Quattro et al., 2017.Scientific reports</t>
  </si>
  <si>
    <t>Bertolini bioarxiv</t>
  </si>
  <si>
    <t>Shuai et al., 2014. Journal of Experimental Botany</t>
  </si>
  <si>
    <t>Cucumber</t>
  </si>
  <si>
    <t>Hao et al., 2015. PLOS ONE</t>
  </si>
  <si>
    <t>Cervantes-Pérez et al., unpublished</t>
  </si>
  <si>
    <t>Wang et al., 2015; Zhu et al., 2015. Journal of experimental Botany;ew Phytologist; Scarano et al., 2017. PLOS ONE</t>
  </si>
  <si>
    <t>Khemka et al., 2016. Scientific reports</t>
  </si>
  <si>
    <t>90.3</t>
  </si>
  <si>
    <t>3.7</t>
  </si>
  <si>
    <t>Golicz et al., 2018</t>
  </si>
  <si>
    <t>Plant lncRNAs data for boxplot structure</t>
  </si>
  <si>
    <t>D. sRNAs reads redundancy from 3 libraries.</t>
  </si>
  <si>
    <t>E.  List of Small RNA-seq datasets in other plants</t>
  </si>
  <si>
    <r>
      <t xml:space="preserve">F. RdDM canonical pathway in </t>
    </r>
    <r>
      <rPr>
        <i/>
        <sz val="11"/>
        <color theme="1"/>
        <rFont val="Calibri"/>
        <family val="2"/>
        <scheme val="minor"/>
      </rPr>
      <t>U. gibba</t>
    </r>
  </si>
  <si>
    <t>Tissue</t>
  </si>
  <si>
    <t>Lu et al., 2006, Genome Research</t>
  </si>
  <si>
    <t>inflorescence, seedlings</t>
  </si>
  <si>
    <t>leaves, vegetative tissue</t>
  </si>
  <si>
    <t>Jeong et al., 2011, ThePlant Cell</t>
  </si>
  <si>
    <t>ears, shoot apical meristem, leaves</t>
  </si>
  <si>
    <t>seedlings, root, shoot, panicle</t>
  </si>
  <si>
    <t>leaves, flower, grains</t>
  </si>
  <si>
    <t>Nobuta et al., 2008,PNAS; Lunardon et al., 2016, Plant physiology; Montes-Chávez et al., 2014, Nature communications</t>
  </si>
  <si>
    <t>dry grain, embryo, shoot, seedling leaf, seedling root, stem, young spike, grain after pollination</t>
  </si>
  <si>
    <t>leaves fully expanded, leaves</t>
  </si>
  <si>
    <t>meiocites</t>
  </si>
  <si>
    <t>leaves, flowers</t>
  </si>
  <si>
    <t>seedlings</t>
  </si>
  <si>
    <t>roots, vegetative tissue, leaves, flowers</t>
  </si>
  <si>
    <t>leaf, stem, root, flower, fruit in diffferent stages</t>
  </si>
  <si>
    <t>leaf steam and leaf flesh, seedlings</t>
  </si>
  <si>
    <t>vegetative tissue, bud flower, flower</t>
  </si>
  <si>
    <t>leaves, young stem,flowers, buds</t>
  </si>
  <si>
    <t>leaves, flowers, nodules, seed</t>
  </si>
  <si>
    <t>Guo et al., 2017, Frontiers in Plant Science; Daccord et al., 2017, Nature genetics</t>
  </si>
  <si>
    <t>Dataset S1 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</si>
</sst>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2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1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</font>
    <font>
      <u/>
      <sz val="10"/>
      <color rgb="FF0563C1"/>
      <name val="Arial"/>
      <family val="2"/>
      <charset val="1"/>
    </font>
    <font>
      <u/>
      <sz val="11"/>
      <color rgb="FF1155CC"/>
      <name val="Arial"/>
      <family val="2"/>
    </font>
    <font>
      <sz val="10"/>
      <color rgb="FF0000FF"/>
      <name val="Times New Roman"/>
      <family val="1"/>
    </font>
    <font>
      <sz val="11"/>
      <color rgb="FF007000"/>
      <name val="Arial"/>
      <family val="2"/>
    </font>
    <font>
      <sz val="11"/>
      <color rgb="FF009900"/>
      <name val="Arial"/>
      <family val="2"/>
    </font>
    <font>
      <sz val="9"/>
      <name val="Arial"/>
      <family val="2"/>
    </font>
    <font>
      <b/>
      <i/>
      <sz val="10"/>
      <name val="Times New Roman"/>
      <family val="1"/>
      <charset val="1"/>
    </font>
    <font>
      <sz val="9"/>
      <color rgb="FF000000"/>
      <name val="Arial"/>
      <family val="2"/>
      <charset val="1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933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/>
    <xf numFmtId="2" fontId="8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41" fontId="10" fillId="3" borderId="0" xfId="1" applyFont="1" applyFill="1" applyAlignment="1"/>
    <xf numFmtId="164" fontId="9" fillId="3" borderId="0" xfId="0" applyNumberFormat="1" applyFont="1" applyFill="1" applyAlignment="1"/>
    <xf numFmtId="2" fontId="9" fillId="3" borderId="0" xfId="0" applyNumberFormat="1" applyFont="1" applyFill="1" applyAlignment="1">
      <alignment horizontal="center"/>
    </xf>
    <xf numFmtId="41" fontId="11" fillId="0" borderId="0" xfId="1" applyFont="1" applyAlignment="1"/>
    <xf numFmtId="0" fontId="0" fillId="0" borderId="0" xfId="0" applyFill="1"/>
    <xf numFmtId="0" fontId="12" fillId="0" borderId="0" xfId="2"/>
    <xf numFmtId="0" fontId="13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0" fillId="4" borderId="0" xfId="0" applyFill="1"/>
    <xf numFmtId="0" fontId="16" fillId="4" borderId="0" xfId="0" applyFont="1" applyFill="1" applyAlignment="1">
      <alignment wrapText="1"/>
    </xf>
    <xf numFmtId="0" fontId="15" fillId="5" borderId="0" xfId="0" applyFont="1" applyFill="1" applyAlignment="1">
      <alignment wrapText="1"/>
    </xf>
    <xf numFmtId="0" fontId="0" fillId="5" borderId="0" xfId="0" applyFill="1"/>
    <xf numFmtId="0" fontId="19" fillId="5" borderId="0" xfId="0" applyFont="1" applyFill="1" applyAlignment="1">
      <alignment wrapText="1"/>
    </xf>
    <xf numFmtId="0" fontId="12" fillId="5" borderId="0" xfId="2" applyFill="1"/>
    <xf numFmtId="0" fontId="19" fillId="0" borderId="0" xfId="0" applyFont="1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wrapText="1"/>
    </xf>
    <xf numFmtId="0" fontId="24" fillId="6" borderId="0" xfId="0" applyFont="1" applyFill="1"/>
    <xf numFmtId="0" fontId="17" fillId="0" borderId="0" xfId="2" applyFont="1" applyBorder="1" applyAlignment="1" applyProtection="1"/>
    <xf numFmtId="0" fontId="15" fillId="7" borderId="0" xfId="0" applyFont="1" applyFill="1" applyAlignment="1">
      <alignment wrapText="1"/>
    </xf>
    <xf numFmtId="0" fontId="15" fillId="8" borderId="0" xfId="0" applyFont="1" applyFill="1" applyAlignment="1">
      <alignment wrapText="1"/>
    </xf>
    <xf numFmtId="0" fontId="18" fillId="5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15" fillId="8" borderId="0" xfId="0" applyNumberFormat="1" applyFont="1" applyFill="1" applyAlignment="1">
      <alignment wrapText="1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biosample/SAMD00036797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bioinformatics.psb.ugent.be/plaza/versions/plaza_v4_dicots/gene_families/view/HOM04D001037" TargetMode="External"/><Relationship Id="rId13" Type="http://schemas.openxmlformats.org/officeDocument/2006/relationships/hyperlink" Target="https://bioinformatics.psb.ugent.be/plaza/versions/plaza_v4_dicots/gene_families/view/HOM04D000705" TargetMode="External"/><Relationship Id="rId18" Type="http://schemas.openxmlformats.org/officeDocument/2006/relationships/hyperlink" Target="https://bioinformatics.psb.ugent.be/plaza/versions/plaza_v4_dicots/gene_families/view/HOM04D003948" TargetMode="External"/><Relationship Id="rId3" Type="http://schemas.openxmlformats.org/officeDocument/2006/relationships/hyperlink" Target="https://genomevolution.org/r/16qgf" TargetMode="External"/><Relationship Id="rId7" Type="http://schemas.openxmlformats.org/officeDocument/2006/relationships/hyperlink" Target="https://genomevolution.org/r/16qmz" TargetMode="External"/><Relationship Id="rId12" Type="http://schemas.openxmlformats.org/officeDocument/2006/relationships/hyperlink" Target="https://bioinformatics.psb.ugent.be/plaza/versions/plaza_v4_dicots/gene_families/view/HOM04D001607" TargetMode="External"/><Relationship Id="rId17" Type="http://schemas.openxmlformats.org/officeDocument/2006/relationships/hyperlink" Target="https://bioinformatics.psb.ugent.be/plaza/versions/plaza_v4_dicots/gene_families/view/HOM04D000102" TargetMode="External"/><Relationship Id="rId2" Type="http://schemas.openxmlformats.org/officeDocument/2006/relationships/hyperlink" Target="https://genomevolution.org/r/16qfu" TargetMode="External"/><Relationship Id="rId16" Type="http://schemas.openxmlformats.org/officeDocument/2006/relationships/hyperlink" Target="https://bioinformatics.psb.ugent.be/plaza/versions/plaza_v4_dicots/gene_families/view/HOM04D002243" TargetMode="External"/><Relationship Id="rId1" Type="http://schemas.openxmlformats.org/officeDocument/2006/relationships/hyperlink" Target="https://www.arabidopsis.org/servlets/TairObject?id=131378&amp;type=locus" TargetMode="External"/><Relationship Id="rId6" Type="http://schemas.openxmlformats.org/officeDocument/2006/relationships/hyperlink" Target="https://genomevolution.org/r/16o7r" TargetMode="External"/><Relationship Id="rId11" Type="http://schemas.openxmlformats.org/officeDocument/2006/relationships/hyperlink" Target="https://bioinformatics.psb.ugent.be/plaza/versions/plaza_v4_dicots/gene_families/view/HOM04D000403" TargetMode="External"/><Relationship Id="rId5" Type="http://schemas.openxmlformats.org/officeDocument/2006/relationships/hyperlink" Target="https://genomevolution.org/r/16o7h" TargetMode="External"/><Relationship Id="rId15" Type="http://schemas.openxmlformats.org/officeDocument/2006/relationships/hyperlink" Target="https://bioinformatics.psb.ugent.be/plaza/versions/plaza_v4_dicots/gene_families/view/HOM04D001291" TargetMode="External"/><Relationship Id="rId10" Type="http://schemas.openxmlformats.org/officeDocument/2006/relationships/hyperlink" Target="https://bioinformatics.psb.ugent.be/plaza/versions/plaza_v4_dicots/gene_families/view/HOM04D000403" TargetMode="External"/><Relationship Id="rId19" Type="http://schemas.openxmlformats.org/officeDocument/2006/relationships/hyperlink" Target="https://genomevolution.org/r/16rl7" TargetMode="External"/><Relationship Id="rId4" Type="http://schemas.openxmlformats.org/officeDocument/2006/relationships/hyperlink" Target="https://genomevolution.org/r/16qgw" TargetMode="External"/><Relationship Id="rId9" Type="http://schemas.openxmlformats.org/officeDocument/2006/relationships/hyperlink" Target="https://bioinformatics.psb.ugent.be/plaza/versions/plaza_v4_dicots/gene_families/view/HOM04D000355" TargetMode="External"/><Relationship Id="rId14" Type="http://schemas.openxmlformats.org/officeDocument/2006/relationships/hyperlink" Target="https://bioinformatics.psb.ugent.be/plaza/versions/plaza_v4_dicots/gene_families/view/HOM04D00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sqref="A1:H1"/>
    </sheetView>
  </sheetViews>
  <sheetFormatPr defaultColWidth="11.42578125" defaultRowHeight="15" x14ac:dyDescent="0.25"/>
  <sheetData>
    <row r="1" spans="1:8" x14ac:dyDescent="0.25">
      <c r="A1" s="39" t="s">
        <v>420</v>
      </c>
      <c r="B1" s="39"/>
      <c r="C1" s="39"/>
      <c r="D1" s="39"/>
      <c r="E1" s="39"/>
      <c r="F1" s="39"/>
      <c r="G1" s="39"/>
      <c r="H1" s="39"/>
    </row>
    <row r="2" spans="1:8" x14ac:dyDescent="0.25">
      <c r="A2" s="38" t="s">
        <v>376</v>
      </c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 t="s">
        <v>377</v>
      </c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x14ac:dyDescent="0.25">
      <c r="A6" s="38" t="s">
        <v>378</v>
      </c>
      <c r="B6" s="38"/>
      <c r="C6" s="38"/>
      <c r="D6" s="38"/>
      <c r="E6" s="38"/>
      <c r="F6" s="38"/>
      <c r="G6" s="38"/>
      <c r="H6" s="38"/>
    </row>
    <row r="7" spans="1:8" x14ac:dyDescent="0.25">
      <c r="A7" s="38"/>
      <c r="B7" s="38"/>
      <c r="C7" s="38"/>
      <c r="D7" s="38"/>
      <c r="E7" s="38"/>
      <c r="F7" s="38"/>
      <c r="G7" s="38"/>
      <c r="H7" s="38"/>
    </row>
    <row r="8" spans="1:8" x14ac:dyDescent="0.25">
      <c r="A8" s="38" t="s">
        <v>396</v>
      </c>
      <c r="B8" s="38"/>
      <c r="C8" s="38"/>
      <c r="D8" s="38"/>
      <c r="E8" s="38"/>
      <c r="F8" s="38"/>
      <c r="G8" s="38"/>
      <c r="H8" s="38"/>
    </row>
    <row r="9" spans="1:8" x14ac:dyDescent="0.25">
      <c r="A9" s="38"/>
      <c r="B9" s="38"/>
      <c r="C9" s="38"/>
      <c r="D9" s="38"/>
      <c r="E9" s="38"/>
      <c r="F9" s="38"/>
      <c r="G9" s="38"/>
      <c r="H9" s="38"/>
    </row>
    <row r="10" spans="1:8" x14ac:dyDescent="0.25">
      <c r="A10" s="38" t="s">
        <v>397</v>
      </c>
      <c r="B10" s="38"/>
      <c r="C10" s="38"/>
      <c r="D10" s="38"/>
      <c r="E10" s="38"/>
      <c r="F10" s="38"/>
      <c r="G10" s="38"/>
      <c r="H10" s="38"/>
    </row>
    <row r="11" spans="1:8" x14ac:dyDescent="0.25">
      <c r="A11" s="38"/>
      <c r="B11" s="38"/>
      <c r="C11" s="38"/>
      <c r="D11" s="38"/>
      <c r="E11" s="38"/>
      <c r="F11" s="38"/>
      <c r="G11" s="38"/>
      <c r="H11" s="38"/>
    </row>
    <row r="12" spans="1:8" x14ac:dyDescent="0.25">
      <c r="A12" s="38" t="s">
        <v>398</v>
      </c>
      <c r="B12" s="38"/>
      <c r="C12" s="38"/>
      <c r="D12" s="38"/>
      <c r="E12" s="38"/>
      <c r="F12" s="38"/>
      <c r="G12" s="38"/>
      <c r="H12" s="38"/>
    </row>
    <row r="13" spans="1:8" x14ac:dyDescent="0.25">
      <c r="A13" s="38"/>
      <c r="B13" s="38"/>
      <c r="C13" s="38"/>
      <c r="D13" s="38"/>
      <c r="E13" s="38"/>
      <c r="F13" s="38"/>
      <c r="G13" s="38"/>
      <c r="H13" s="38"/>
    </row>
  </sheetData>
  <mergeCells count="7">
    <mergeCell ref="A12:H13"/>
    <mergeCell ref="A1:H1"/>
    <mergeCell ref="A2:H3"/>
    <mergeCell ref="A4:H5"/>
    <mergeCell ref="A6:H7"/>
    <mergeCell ref="A8:H9"/>
    <mergeCell ref="A10:H1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8"/>
  <sheetViews>
    <sheetView workbookViewId="0">
      <selection activeCell="A2" sqref="A2"/>
    </sheetView>
  </sheetViews>
  <sheetFormatPr defaultColWidth="11.42578125" defaultRowHeight="15" x14ac:dyDescent="0.25"/>
  <cols>
    <col min="1" max="1" width="33.85546875" customWidth="1"/>
    <col min="2" max="2" width="21.85546875"/>
    <col min="3" max="3" width="66.42578125"/>
    <col min="4" max="4" width="33"/>
  </cols>
  <sheetData>
    <row r="2" spans="1:3" ht="15.75" x14ac:dyDescent="0.25">
      <c r="A2" s="1" t="s">
        <v>55</v>
      </c>
    </row>
    <row r="4" spans="1:3" x14ac:dyDescent="0.25">
      <c r="A4" t="s">
        <v>0</v>
      </c>
      <c r="B4" t="s">
        <v>1</v>
      </c>
      <c r="C4" t="s">
        <v>2</v>
      </c>
    </row>
    <row r="5" spans="1:3" x14ac:dyDescent="0.25">
      <c r="B5" t="s">
        <v>3</v>
      </c>
      <c r="C5" t="s">
        <v>4</v>
      </c>
    </row>
    <row r="6" spans="1:3" x14ac:dyDescent="0.25">
      <c r="A6" t="s">
        <v>5</v>
      </c>
      <c r="B6" t="s">
        <v>6</v>
      </c>
    </row>
    <row r="7" spans="1:3" x14ac:dyDescent="0.25">
      <c r="B7" t="s">
        <v>7</v>
      </c>
    </row>
    <row r="8" spans="1:3" x14ac:dyDescent="0.25">
      <c r="B8" t="s">
        <v>8</v>
      </c>
      <c r="C8" t="s">
        <v>9</v>
      </c>
    </row>
    <row r="9" spans="1:3" x14ac:dyDescent="0.25">
      <c r="A9" t="s">
        <v>10</v>
      </c>
      <c r="B9" t="s">
        <v>6</v>
      </c>
    </row>
    <row r="10" spans="1:3" x14ac:dyDescent="0.25">
      <c r="B10" t="s">
        <v>7</v>
      </c>
    </row>
    <row r="11" spans="1:3" x14ac:dyDescent="0.25">
      <c r="A11" t="s">
        <v>11</v>
      </c>
      <c r="B11" t="s">
        <v>6</v>
      </c>
      <c r="C11" t="s">
        <v>12</v>
      </c>
    </row>
    <row r="12" spans="1:3" x14ac:dyDescent="0.25">
      <c r="B12" t="s">
        <v>7</v>
      </c>
    </row>
    <row r="14" spans="1:3" x14ac:dyDescent="0.25">
      <c r="A14" t="s">
        <v>13</v>
      </c>
      <c r="B14" t="s">
        <v>8</v>
      </c>
      <c r="C14" t="s">
        <v>14</v>
      </c>
    </row>
    <row r="15" spans="1:3" x14ac:dyDescent="0.25">
      <c r="B15" t="s">
        <v>6</v>
      </c>
    </row>
    <row r="16" spans="1:3" x14ac:dyDescent="0.25">
      <c r="B16" t="s">
        <v>7</v>
      </c>
    </row>
    <row r="18" spans="1:3" x14ac:dyDescent="0.25">
      <c r="A18" t="s">
        <v>15</v>
      </c>
      <c r="B18" t="s">
        <v>6</v>
      </c>
      <c r="C18" t="s">
        <v>16</v>
      </c>
    </row>
    <row r="19" spans="1:3" x14ac:dyDescent="0.25">
      <c r="B19" t="s">
        <v>7</v>
      </c>
    </row>
    <row r="21" spans="1:3" x14ac:dyDescent="0.25">
      <c r="A21" t="s">
        <v>17</v>
      </c>
      <c r="B21" t="s">
        <v>8</v>
      </c>
      <c r="C21" t="s">
        <v>18</v>
      </c>
    </row>
    <row r="22" spans="1:3" x14ac:dyDescent="0.25">
      <c r="B22" t="s">
        <v>19</v>
      </c>
    </row>
    <row r="23" spans="1:3" x14ac:dyDescent="0.25">
      <c r="B23" t="s">
        <v>20</v>
      </c>
    </row>
    <row r="25" spans="1:3" x14ac:dyDescent="0.25">
      <c r="A25" t="s">
        <v>21</v>
      </c>
      <c r="B25" t="s">
        <v>8</v>
      </c>
      <c r="C25" t="s">
        <v>22</v>
      </c>
    </row>
    <row r="26" spans="1:3" x14ac:dyDescent="0.25">
      <c r="B26" t="s">
        <v>19</v>
      </c>
    </row>
    <row r="27" spans="1:3" x14ac:dyDescent="0.25">
      <c r="B27" t="s">
        <v>20</v>
      </c>
    </row>
    <row r="29" spans="1:3" x14ac:dyDescent="0.25">
      <c r="A29" t="s">
        <v>23</v>
      </c>
      <c r="B29" t="s">
        <v>8</v>
      </c>
      <c r="C29" t="s">
        <v>24</v>
      </c>
    </row>
    <row r="30" spans="1:3" x14ac:dyDescent="0.25">
      <c r="B30" t="s">
        <v>19</v>
      </c>
    </row>
    <row r="31" spans="1:3" x14ac:dyDescent="0.25">
      <c r="B31" t="s">
        <v>20</v>
      </c>
    </row>
    <row r="33" spans="1:3" x14ac:dyDescent="0.25">
      <c r="A33" t="s">
        <v>25</v>
      </c>
      <c r="B33" t="s">
        <v>8</v>
      </c>
      <c r="C33" t="s">
        <v>26</v>
      </c>
    </row>
    <row r="34" spans="1:3" x14ac:dyDescent="0.25">
      <c r="B34" t="s">
        <v>3</v>
      </c>
    </row>
    <row r="35" spans="1:3" x14ac:dyDescent="0.25">
      <c r="B35" t="s">
        <v>27</v>
      </c>
    </row>
    <row r="37" spans="1:3" x14ac:dyDescent="0.25">
      <c r="A37" t="s">
        <v>28</v>
      </c>
      <c r="B37" t="s">
        <v>8</v>
      </c>
      <c r="C37" t="s">
        <v>29</v>
      </c>
    </row>
    <row r="38" spans="1:3" x14ac:dyDescent="0.25">
      <c r="B38" t="s">
        <v>3</v>
      </c>
    </row>
    <row r="39" spans="1:3" x14ac:dyDescent="0.25">
      <c r="B39" t="s">
        <v>19</v>
      </c>
    </row>
    <row r="40" spans="1:3" x14ac:dyDescent="0.25">
      <c r="B40" t="s">
        <v>27</v>
      </c>
    </row>
    <row r="41" spans="1:3" x14ac:dyDescent="0.25">
      <c r="A41" t="s">
        <v>30</v>
      </c>
      <c r="B41" t="s">
        <v>31</v>
      </c>
      <c r="C41" t="s">
        <v>32</v>
      </c>
    </row>
    <row r="42" spans="1:3" x14ac:dyDescent="0.25">
      <c r="B42" t="s">
        <v>8</v>
      </c>
    </row>
    <row r="43" spans="1:3" x14ac:dyDescent="0.25">
      <c r="B43" t="s">
        <v>3</v>
      </c>
    </row>
    <row r="44" spans="1:3" x14ac:dyDescent="0.25">
      <c r="B44" t="s">
        <v>27</v>
      </c>
      <c r="C44" t="s">
        <v>33</v>
      </c>
    </row>
    <row r="45" spans="1:3" x14ac:dyDescent="0.25">
      <c r="A45" t="s">
        <v>34</v>
      </c>
      <c r="B45" t="s">
        <v>31</v>
      </c>
    </row>
    <row r="46" spans="1:3" x14ac:dyDescent="0.25">
      <c r="B46" t="s">
        <v>8</v>
      </c>
    </row>
    <row r="47" spans="1:3" x14ac:dyDescent="0.25">
      <c r="B47" t="s">
        <v>3</v>
      </c>
    </row>
    <row r="48" spans="1:3" x14ac:dyDescent="0.25">
      <c r="B48" t="s">
        <v>27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/>
  </sheetViews>
  <sheetFormatPr defaultColWidth="11.42578125" defaultRowHeight="15" x14ac:dyDescent="0.25"/>
  <sheetData>
    <row r="1" spans="1:6" x14ac:dyDescent="0.25">
      <c r="A1" s="2" t="s">
        <v>54</v>
      </c>
    </row>
    <row r="2" spans="1:6" x14ac:dyDescent="0.25">
      <c r="A2" s="2" t="s">
        <v>35</v>
      </c>
      <c r="B2" s="2" t="s">
        <v>36</v>
      </c>
      <c r="C2" s="2" t="s">
        <v>37</v>
      </c>
      <c r="D2" s="2" t="s">
        <v>38</v>
      </c>
      <c r="E2" s="2" t="s">
        <v>39</v>
      </c>
      <c r="F2" s="2" t="s">
        <v>40</v>
      </c>
    </row>
    <row r="3" spans="1:6" x14ac:dyDescent="0.25">
      <c r="A3" t="s">
        <v>41</v>
      </c>
      <c r="B3">
        <v>26828586</v>
      </c>
      <c r="C3">
        <v>25586778</v>
      </c>
      <c r="D3">
        <v>95.4</v>
      </c>
      <c r="E3">
        <v>1222991</v>
      </c>
      <c r="F3">
        <v>4.5999999999999996</v>
      </c>
    </row>
    <row r="4" spans="1:6" x14ac:dyDescent="0.25">
      <c r="A4" t="s">
        <v>42</v>
      </c>
      <c r="B4">
        <v>20362950</v>
      </c>
      <c r="C4">
        <v>19431192</v>
      </c>
      <c r="D4">
        <v>95.4</v>
      </c>
      <c r="E4">
        <v>936696</v>
      </c>
      <c r="F4">
        <v>4.5999999999999996</v>
      </c>
    </row>
    <row r="5" spans="1:6" x14ac:dyDescent="0.25">
      <c r="A5" t="s">
        <v>43</v>
      </c>
      <c r="B5">
        <v>22359428</v>
      </c>
      <c r="C5">
        <v>21377167</v>
      </c>
      <c r="D5">
        <v>95.6</v>
      </c>
      <c r="E5">
        <v>983814</v>
      </c>
      <c r="F5">
        <v>4.4000000000000004</v>
      </c>
    </row>
    <row r="6" spans="1:6" x14ac:dyDescent="0.25">
      <c r="A6" t="s">
        <v>44</v>
      </c>
      <c r="B6">
        <v>36209309</v>
      </c>
      <c r="C6">
        <v>34655564</v>
      </c>
      <c r="D6">
        <v>95.7</v>
      </c>
      <c r="E6">
        <v>1557000</v>
      </c>
      <c r="F6">
        <v>4.3</v>
      </c>
    </row>
    <row r="7" spans="1:6" x14ac:dyDescent="0.25">
      <c r="A7" t="s">
        <v>45</v>
      </c>
      <c r="B7">
        <v>21452888</v>
      </c>
      <c r="C7">
        <v>20583015</v>
      </c>
      <c r="D7">
        <v>95.9</v>
      </c>
      <c r="E7">
        <v>879568</v>
      </c>
      <c r="F7">
        <v>4.0999999999999996</v>
      </c>
    </row>
    <row r="8" spans="1:6" x14ac:dyDescent="0.25">
      <c r="A8" t="s">
        <v>46</v>
      </c>
      <c r="B8">
        <v>34432791</v>
      </c>
      <c r="C8">
        <v>32757863</v>
      </c>
      <c r="D8">
        <v>95.1</v>
      </c>
      <c r="E8">
        <v>1687206</v>
      </c>
      <c r="F8">
        <v>4.9000000000000004</v>
      </c>
    </row>
    <row r="9" spans="1:6" x14ac:dyDescent="0.25">
      <c r="A9" t="s">
        <v>47</v>
      </c>
      <c r="B9">
        <v>28267530</v>
      </c>
      <c r="C9">
        <v>26939162</v>
      </c>
      <c r="D9">
        <v>95.3</v>
      </c>
      <c r="E9">
        <v>1328573</v>
      </c>
      <c r="F9">
        <v>4.7</v>
      </c>
    </row>
    <row r="10" spans="1:6" x14ac:dyDescent="0.25">
      <c r="A10" t="s">
        <v>48</v>
      </c>
      <c r="B10">
        <v>25915296</v>
      </c>
      <c r="C10">
        <v>24586421</v>
      </c>
      <c r="D10">
        <v>94.9</v>
      </c>
      <c r="E10">
        <v>1321680</v>
      </c>
      <c r="F10">
        <v>5.0999999999999996</v>
      </c>
    </row>
    <row r="11" spans="1:6" x14ac:dyDescent="0.25">
      <c r="A11" t="s">
        <v>49</v>
      </c>
      <c r="B11">
        <v>36628020</v>
      </c>
      <c r="C11">
        <v>35095495</v>
      </c>
      <c r="D11">
        <v>95.8</v>
      </c>
      <c r="E11">
        <v>1538376</v>
      </c>
      <c r="F11">
        <v>4.2</v>
      </c>
    </row>
    <row r="12" spans="1:6" x14ac:dyDescent="0.25">
      <c r="A12" t="s">
        <v>50</v>
      </c>
      <c r="B12">
        <v>30379522</v>
      </c>
      <c r="C12">
        <v>29005752</v>
      </c>
      <c r="D12">
        <v>95.5</v>
      </c>
      <c r="E12">
        <v>1367078</v>
      </c>
      <c r="F12">
        <v>4.5</v>
      </c>
    </row>
    <row r="13" spans="1:6" x14ac:dyDescent="0.25">
      <c r="A13" t="s">
        <v>51</v>
      </c>
      <c r="B13">
        <v>34975274</v>
      </c>
      <c r="C13">
        <v>33026302</v>
      </c>
      <c r="D13">
        <v>94.4</v>
      </c>
      <c r="E13">
        <v>1608862</v>
      </c>
      <c r="F13">
        <v>4.5999999999999996</v>
      </c>
    </row>
    <row r="14" spans="1:6" x14ac:dyDescent="0.25">
      <c r="A14" t="s">
        <v>52</v>
      </c>
      <c r="B14">
        <v>28483720</v>
      </c>
      <c r="C14">
        <v>27214266</v>
      </c>
      <c r="D14">
        <v>95.5</v>
      </c>
      <c r="E14">
        <v>1281767</v>
      </c>
      <c r="F14">
        <v>4.5</v>
      </c>
    </row>
    <row r="15" spans="1:6" x14ac:dyDescent="0.25">
      <c r="A15" t="s">
        <v>53</v>
      </c>
      <c r="B15">
        <f>SUM(B3:B14)</f>
        <v>346295314</v>
      </c>
      <c r="C15">
        <f>SUM(C3:C14)</f>
        <v>330258977</v>
      </c>
      <c r="D15">
        <f>AVERAGE(D3:D14)</f>
        <v>95.375</v>
      </c>
      <c r="E15">
        <f>SUM(E3:E14)</f>
        <v>15713611</v>
      </c>
      <c r="F15">
        <f>AVERAGE(F3:F14)</f>
        <v>4.541666666666667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/>
  </sheetViews>
  <sheetFormatPr defaultColWidth="11.42578125" defaultRowHeight="15" x14ac:dyDescent="0.25"/>
  <sheetData>
    <row r="1" spans="1:6" ht="15.75" x14ac:dyDescent="0.25">
      <c r="A1" s="3" t="s">
        <v>395</v>
      </c>
    </row>
    <row r="3" spans="1:6" x14ac:dyDescent="0.25">
      <c r="A3" t="s">
        <v>56</v>
      </c>
      <c r="B3" t="s">
        <v>379</v>
      </c>
      <c r="C3" t="s">
        <v>380</v>
      </c>
      <c r="D3" t="s">
        <v>381</v>
      </c>
      <c r="E3" t="s">
        <v>382</v>
      </c>
      <c r="F3" t="s">
        <v>57</v>
      </c>
    </row>
    <row r="4" spans="1:6" x14ac:dyDescent="0.25">
      <c r="A4" t="s">
        <v>58</v>
      </c>
      <c r="B4">
        <v>1440</v>
      </c>
      <c r="C4">
        <v>30</v>
      </c>
      <c r="D4">
        <v>40</v>
      </c>
      <c r="E4">
        <v>30</v>
      </c>
      <c r="F4" t="s">
        <v>59</v>
      </c>
    </row>
    <row r="5" spans="1:6" x14ac:dyDescent="0.25">
      <c r="A5" t="s">
        <v>383</v>
      </c>
      <c r="B5">
        <v>7500</v>
      </c>
      <c r="C5">
        <v>80</v>
      </c>
      <c r="D5">
        <v>15</v>
      </c>
      <c r="E5">
        <v>5</v>
      </c>
      <c r="F5" t="s">
        <v>384</v>
      </c>
    </row>
    <row r="6" spans="1:6" x14ac:dyDescent="0.25">
      <c r="A6" t="s">
        <v>60</v>
      </c>
      <c r="B6">
        <v>20000</v>
      </c>
      <c r="C6">
        <v>81</v>
      </c>
      <c r="D6">
        <v>15</v>
      </c>
      <c r="E6">
        <v>4</v>
      </c>
      <c r="F6" t="s">
        <v>385</v>
      </c>
    </row>
    <row r="7" spans="1:6" x14ac:dyDescent="0.25">
      <c r="A7" t="s">
        <v>61</v>
      </c>
      <c r="B7">
        <v>15000</v>
      </c>
      <c r="C7">
        <v>85</v>
      </c>
      <c r="D7">
        <v>15</v>
      </c>
      <c r="E7">
        <v>14</v>
      </c>
      <c r="F7" t="s">
        <v>62</v>
      </c>
    </row>
    <row r="8" spans="1:6" x14ac:dyDescent="0.25">
      <c r="A8" t="s">
        <v>63</v>
      </c>
      <c r="B8">
        <v>2542</v>
      </c>
      <c r="C8">
        <v>54</v>
      </c>
      <c r="D8">
        <v>28</v>
      </c>
      <c r="E8">
        <v>18</v>
      </c>
      <c r="F8" t="s">
        <v>386</v>
      </c>
    </row>
    <row r="9" spans="1:6" x14ac:dyDescent="0.25">
      <c r="A9" t="s">
        <v>64</v>
      </c>
      <c r="B9">
        <v>10820</v>
      </c>
      <c r="C9">
        <v>60</v>
      </c>
      <c r="D9">
        <v>20</v>
      </c>
      <c r="E9">
        <v>20</v>
      </c>
      <c r="F9" t="s">
        <v>65</v>
      </c>
    </row>
    <row r="10" spans="1:6" x14ac:dyDescent="0.25">
      <c r="A10" t="s">
        <v>66</v>
      </c>
      <c r="B10">
        <v>6854</v>
      </c>
      <c r="C10">
        <v>90</v>
      </c>
      <c r="D10">
        <v>8</v>
      </c>
      <c r="E10">
        <v>2</v>
      </c>
      <c r="F10" t="s">
        <v>67</v>
      </c>
    </row>
    <row r="11" spans="1:6" x14ac:dyDescent="0.25">
      <c r="A11" t="s">
        <v>387</v>
      </c>
      <c r="B11">
        <v>3274</v>
      </c>
      <c r="C11">
        <v>89</v>
      </c>
      <c r="D11">
        <v>8</v>
      </c>
      <c r="E11">
        <v>3</v>
      </c>
      <c r="F11" t="s">
        <v>388</v>
      </c>
    </row>
    <row r="12" spans="1:6" x14ac:dyDescent="0.25">
      <c r="A12" t="s">
        <v>68</v>
      </c>
      <c r="B12">
        <v>20000</v>
      </c>
      <c r="C12">
        <v>80</v>
      </c>
      <c r="D12">
        <v>18</v>
      </c>
      <c r="E12">
        <v>2</v>
      </c>
      <c r="F12" t="s">
        <v>69</v>
      </c>
    </row>
    <row r="13" spans="1:6" x14ac:dyDescent="0.25">
      <c r="A13" t="s">
        <v>70</v>
      </c>
      <c r="B13">
        <v>4624</v>
      </c>
      <c r="C13">
        <v>86.18</v>
      </c>
      <c r="D13">
        <v>11.5</v>
      </c>
      <c r="E13">
        <v>2.3199999999999998</v>
      </c>
      <c r="F13" t="s">
        <v>389</v>
      </c>
    </row>
    <row r="14" spans="1:6" x14ac:dyDescent="0.25">
      <c r="A14" t="s">
        <v>71</v>
      </c>
      <c r="B14">
        <v>11800</v>
      </c>
      <c r="C14">
        <v>60</v>
      </c>
      <c r="D14">
        <v>32</v>
      </c>
      <c r="E14">
        <v>8</v>
      </c>
      <c r="F14" t="s">
        <v>390</v>
      </c>
    </row>
    <row r="15" spans="1:6" x14ac:dyDescent="0.25">
      <c r="A15" t="s">
        <v>72</v>
      </c>
      <c r="B15">
        <v>2284</v>
      </c>
      <c r="C15">
        <v>60</v>
      </c>
      <c r="D15">
        <v>32</v>
      </c>
      <c r="E15">
        <v>8</v>
      </c>
      <c r="F15" t="s">
        <v>391</v>
      </c>
    </row>
    <row r="16" spans="1:6" x14ac:dyDescent="0.25">
      <c r="A16" t="s">
        <v>73</v>
      </c>
      <c r="B16">
        <v>6018</v>
      </c>
      <c r="C16" t="s">
        <v>392</v>
      </c>
      <c r="D16">
        <v>6</v>
      </c>
      <c r="E16" t="s">
        <v>393</v>
      </c>
      <c r="F16" t="s">
        <v>394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"/>
  <sheetViews>
    <sheetView workbookViewId="0"/>
  </sheetViews>
  <sheetFormatPr defaultColWidth="11.42578125" defaultRowHeight="15" x14ac:dyDescent="0.25"/>
  <cols>
    <col min="2" max="2" width="15" customWidth="1"/>
    <col min="3" max="3" width="17.5703125" customWidth="1"/>
    <col min="4" max="4" width="23.5703125" customWidth="1"/>
  </cols>
  <sheetData>
    <row r="1" spans="1:6" ht="15.75" x14ac:dyDescent="0.25">
      <c r="A1" s="3" t="s">
        <v>81</v>
      </c>
    </row>
    <row r="2" spans="1:6" x14ac:dyDescent="0.25">
      <c r="A2" t="s">
        <v>74</v>
      </c>
    </row>
    <row r="3" spans="1:6" ht="21" x14ac:dyDescent="0.25">
      <c r="A3" s="4" t="s">
        <v>75</v>
      </c>
      <c r="B3" s="4" t="s">
        <v>76</v>
      </c>
      <c r="C3" s="4" t="s">
        <v>77</v>
      </c>
      <c r="D3" s="4" t="s">
        <v>53</v>
      </c>
      <c r="E3" s="4" t="s">
        <v>78</v>
      </c>
      <c r="F3" s="4" t="s">
        <v>79</v>
      </c>
    </row>
    <row r="4" spans="1:6" ht="21" x14ac:dyDescent="0.35">
      <c r="A4" s="5">
        <v>17</v>
      </c>
      <c r="B4" s="6">
        <v>41247</v>
      </c>
      <c r="C4" s="6">
        <v>542295</v>
      </c>
      <c r="D4" s="6">
        <f t="shared" ref="D4:D17" si="0">SUM(B4:C4)</f>
        <v>583542</v>
      </c>
      <c r="E4" s="7">
        <f t="shared" ref="E4:E17" si="1">B4*100/D4</f>
        <v>7.0683858231284127</v>
      </c>
      <c r="F4" s="7">
        <f t="shared" ref="F4:F17" si="2">C4*100/D4</f>
        <v>92.931614176871591</v>
      </c>
    </row>
    <row r="5" spans="1:6" ht="21" x14ac:dyDescent="0.35">
      <c r="A5" s="5">
        <v>18</v>
      </c>
      <c r="B5" s="6">
        <v>41678</v>
      </c>
      <c r="C5" s="6">
        <v>819653</v>
      </c>
      <c r="D5" s="6">
        <f t="shared" si="0"/>
        <v>861331</v>
      </c>
      <c r="E5" s="7">
        <f t="shared" si="1"/>
        <v>4.838790197961063</v>
      </c>
      <c r="F5" s="7">
        <f t="shared" si="2"/>
        <v>95.16120980203894</v>
      </c>
    </row>
    <row r="6" spans="1:6" ht="21" x14ac:dyDescent="0.35">
      <c r="A6" s="5">
        <v>19</v>
      </c>
      <c r="B6" s="6">
        <v>47194</v>
      </c>
      <c r="C6" s="6">
        <v>786321</v>
      </c>
      <c r="D6" s="6">
        <f t="shared" si="0"/>
        <v>833515</v>
      </c>
      <c r="E6" s="7">
        <f t="shared" si="1"/>
        <v>5.6620456740430587</v>
      </c>
      <c r="F6" s="7">
        <f t="shared" si="2"/>
        <v>94.337954325956943</v>
      </c>
    </row>
    <row r="7" spans="1:6" ht="21" x14ac:dyDescent="0.35">
      <c r="A7" s="5">
        <v>20</v>
      </c>
      <c r="B7" s="6">
        <v>53084</v>
      </c>
      <c r="C7" s="6">
        <v>852135</v>
      </c>
      <c r="D7" s="6">
        <f t="shared" si="0"/>
        <v>905219</v>
      </c>
      <c r="E7" s="7">
        <f t="shared" si="1"/>
        <v>5.8642162835733673</v>
      </c>
      <c r="F7" s="7">
        <f t="shared" si="2"/>
        <v>94.13578371642663</v>
      </c>
    </row>
    <row r="8" spans="1:6" ht="21" x14ac:dyDescent="0.35">
      <c r="A8" s="8">
        <v>21</v>
      </c>
      <c r="B8" s="9">
        <v>103346</v>
      </c>
      <c r="C8" s="9">
        <v>3962516</v>
      </c>
      <c r="D8" s="10">
        <f t="shared" si="0"/>
        <v>4065862</v>
      </c>
      <c r="E8" s="11">
        <f t="shared" si="1"/>
        <v>2.5417980246255283</v>
      </c>
      <c r="F8" s="11">
        <f t="shared" si="2"/>
        <v>97.458201975374465</v>
      </c>
    </row>
    <row r="9" spans="1:6" ht="21" x14ac:dyDescent="0.35">
      <c r="A9" s="5">
        <v>22</v>
      </c>
      <c r="B9" s="6">
        <v>73366</v>
      </c>
      <c r="C9" s="6">
        <v>655165</v>
      </c>
      <c r="D9" s="6">
        <f t="shared" si="0"/>
        <v>728531</v>
      </c>
      <c r="E9" s="7">
        <f t="shared" si="1"/>
        <v>10.070401945833465</v>
      </c>
      <c r="F9" s="7">
        <f t="shared" si="2"/>
        <v>89.929598054166533</v>
      </c>
    </row>
    <row r="10" spans="1:6" ht="21" x14ac:dyDescent="0.35">
      <c r="A10" s="5">
        <v>23</v>
      </c>
      <c r="B10" s="6">
        <v>83218</v>
      </c>
      <c r="C10" s="6">
        <v>552767</v>
      </c>
      <c r="D10" s="6">
        <f t="shared" si="0"/>
        <v>635985</v>
      </c>
      <c r="E10" s="7">
        <f t="shared" si="1"/>
        <v>13.084899801095938</v>
      </c>
      <c r="F10" s="7">
        <f t="shared" si="2"/>
        <v>86.915100198904057</v>
      </c>
    </row>
    <row r="11" spans="1:6" ht="21" x14ac:dyDescent="0.35">
      <c r="A11" s="8">
        <v>24</v>
      </c>
      <c r="B11" s="9">
        <v>197925</v>
      </c>
      <c r="C11" s="9">
        <v>660689</v>
      </c>
      <c r="D11" s="10">
        <f t="shared" si="0"/>
        <v>858614</v>
      </c>
      <c r="E11" s="11">
        <f t="shared" si="1"/>
        <v>23.051685623574738</v>
      </c>
      <c r="F11" s="11">
        <f t="shared" si="2"/>
        <v>76.948314376425259</v>
      </c>
    </row>
    <row r="12" spans="1:6" ht="21" x14ac:dyDescent="0.35">
      <c r="A12" s="5">
        <v>25</v>
      </c>
      <c r="B12" s="6">
        <v>52866</v>
      </c>
      <c r="C12" s="6">
        <v>600179</v>
      </c>
      <c r="D12" s="6">
        <f t="shared" si="0"/>
        <v>653045</v>
      </c>
      <c r="E12" s="7">
        <f t="shared" si="1"/>
        <v>8.0953073677924188</v>
      </c>
      <c r="F12" s="7">
        <f t="shared" si="2"/>
        <v>91.904692632207585</v>
      </c>
    </row>
    <row r="13" spans="1:6" ht="21" x14ac:dyDescent="0.35">
      <c r="A13" s="5">
        <v>26</v>
      </c>
      <c r="B13" s="6">
        <v>35364</v>
      </c>
      <c r="C13" s="6">
        <v>904690</v>
      </c>
      <c r="D13" s="6">
        <f t="shared" si="0"/>
        <v>940054</v>
      </c>
      <c r="E13" s="7">
        <f t="shared" si="1"/>
        <v>3.761911549762035</v>
      </c>
      <c r="F13" s="7">
        <f t="shared" si="2"/>
        <v>96.238088450237967</v>
      </c>
    </row>
    <row r="14" spans="1:6" ht="21" x14ac:dyDescent="0.35">
      <c r="A14" s="5">
        <v>27</v>
      </c>
      <c r="B14" s="6">
        <v>31941</v>
      </c>
      <c r="C14" s="6">
        <v>467424</v>
      </c>
      <c r="D14" s="6">
        <f t="shared" si="0"/>
        <v>499365</v>
      </c>
      <c r="E14" s="7">
        <f t="shared" si="1"/>
        <v>6.3963233306299001</v>
      </c>
      <c r="F14" s="7">
        <f t="shared" si="2"/>
        <v>93.603676669370103</v>
      </c>
    </row>
    <row r="15" spans="1:6" ht="21" x14ac:dyDescent="0.35">
      <c r="A15" s="5">
        <v>28</v>
      </c>
      <c r="B15" s="6">
        <v>27512</v>
      </c>
      <c r="C15" s="6">
        <v>458500</v>
      </c>
      <c r="D15" s="6">
        <f t="shared" si="0"/>
        <v>486012</v>
      </c>
      <c r="E15" s="7">
        <f t="shared" si="1"/>
        <v>5.6607655778046633</v>
      </c>
      <c r="F15" s="7">
        <f t="shared" si="2"/>
        <v>94.339234422195332</v>
      </c>
    </row>
    <row r="16" spans="1:6" ht="21" x14ac:dyDescent="0.35">
      <c r="A16" s="5">
        <v>29</v>
      </c>
      <c r="B16" s="6">
        <v>25948</v>
      </c>
      <c r="C16" s="6">
        <v>373573</v>
      </c>
      <c r="D16" s="6">
        <f t="shared" si="0"/>
        <v>399521</v>
      </c>
      <c r="E16" s="7">
        <f t="shared" si="1"/>
        <v>6.4947774960515217</v>
      </c>
      <c r="F16" s="7">
        <f t="shared" si="2"/>
        <v>93.505222503948474</v>
      </c>
    </row>
    <row r="17" spans="1:6" ht="21" x14ac:dyDescent="0.35">
      <c r="A17" s="5">
        <v>30</v>
      </c>
      <c r="B17" s="6">
        <v>24549</v>
      </c>
      <c r="C17" s="6">
        <v>326837</v>
      </c>
      <c r="D17" s="6">
        <f t="shared" si="0"/>
        <v>351386</v>
      </c>
      <c r="E17" s="7">
        <f t="shared" si="1"/>
        <v>6.9863341168970878</v>
      </c>
      <c r="F17" s="7">
        <f t="shared" si="2"/>
        <v>93.013665883102917</v>
      </c>
    </row>
    <row r="18" spans="1:6" x14ac:dyDescent="0.25">
      <c r="A18" t="s">
        <v>80</v>
      </c>
    </row>
    <row r="19" spans="1:6" ht="21" x14ac:dyDescent="0.25">
      <c r="A19" s="4" t="s">
        <v>75</v>
      </c>
      <c r="B19" s="4" t="s">
        <v>76</v>
      </c>
      <c r="C19" s="4" t="s">
        <v>77</v>
      </c>
      <c r="D19" s="4" t="s">
        <v>53</v>
      </c>
      <c r="E19" s="4" t="s">
        <v>78</v>
      </c>
      <c r="F19" s="4" t="s">
        <v>79</v>
      </c>
    </row>
    <row r="20" spans="1:6" ht="21" x14ac:dyDescent="0.35">
      <c r="A20" s="5">
        <v>17</v>
      </c>
      <c r="B20" s="12">
        <v>46700</v>
      </c>
      <c r="C20" s="12">
        <v>469104</v>
      </c>
      <c r="D20" s="6">
        <f>SUM(B20:C20)</f>
        <v>515804</v>
      </c>
      <c r="E20" s="7">
        <f>B20*100/D20</f>
        <v>9.0538266473311566</v>
      </c>
      <c r="F20" s="7">
        <f>C20*100/D20</f>
        <v>90.946173352668836</v>
      </c>
    </row>
    <row r="21" spans="1:6" ht="21" x14ac:dyDescent="0.35">
      <c r="A21" s="5">
        <v>18</v>
      </c>
      <c r="B21" s="12">
        <v>45458</v>
      </c>
      <c r="C21" s="12">
        <v>503141</v>
      </c>
      <c r="D21" s="6">
        <f t="shared" ref="D21:D33" si="3">SUM(B21:C21)</f>
        <v>548599</v>
      </c>
      <c r="E21" s="7">
        <f>B21*100/D21</f>
        <v>8.2861981155634634</v>
      </c>
      <c r="F21" s="7">
        <f t="shared" ref="F21:F33" si="4">C21*100/D21</f>
        <v>91.713801884436535</v>
      </c>
    </row>
    <row r="22" spans="1:6" ht="21" x14ac:dyDescent="0.35">
      <c r="A22" s="5">
        <v>19</v>
      </c>
      <c r="B22" s="12">
        <v>47294</v>
      </c>
      <c r="C22" s="12">
        <v>673195</v>
      </c>
      <c r="D22" s="6">
        <f t="shared" si="3"/>
        <v>720489</v>
      </c>
      <c r="E22" s="7">
        <f t="shared" ref="E22:E32" si="5">B22*100/D22</f>
        <v>6.5641529572276607</v>
      </c>
      <c r="F22" s="7">
        <f t="shared" si="4"/>
        <v>93.435847042772338</v>
      </c>
    </row>
    <row r="23" spans="1:6" ht="21" x14ac:dyDescent="0.35">
      <c r="A23" s="5">
        <v>20</v>
      </c>
      <c r="B23" s="12">
        <v>49995</v>
      </c>
      <c r="C23" s="12">
        <v>674792</v>
      </c>
      <c r="D23" s="6">
        <f t="shared" si="3"/>
        <v>724787</v>
      </c>
      <c r="E23" s="7">
        <f t="shared" si="5"/>
        <v>6.8978886210707424</v>
      </c>
      <c r="F23" s="7">
        <f t="shared" si="4"/>
        <v>93.102111378929251</v>
      </c>
    </row>
    <row r="24" spans="1:6" ht="21" x14ac:dyDescent="0.35">
      <c r="A24" s="8">
        <v>21</v>
      </c>
      <c r="B24" s="9">
        <v>87557</v>
      </c>
      <c r="C24" s="9">
        <v>3419683</v>
      </c>
      <c r="D24" s="10">
        <f t="shared" si="3"/>
        <v>3507240</v>
      </c>
      <c r="E24" s="11">
        <f t="shared" si="5"/>
        <v>2.496464456381656</v>
      </c>
      <c r="F24" s="11">
        <f t="shared" si="4"/>
        <v>97.503535543618341</v>
      </c>
    </row>
    <row r="25" spans="1:6" ht="21" x14ac:dyDescent="0.35">
      <c r="A25" s="5">
        <v>22</v>
      </c>
      <c r="B25" s="12">
        <v>64774</v>
      </c>
      <c r="C25" s="12">
        <v>523296</v>
      </c>
      <c r="D25" s="6">
        <f t="shared" si="3"/>
        <v>588070</v>
      </c>
      <c r="E25" s="7">
        <f t="shared" si="5"/>
        <v>11.014675123709763</v>
      </c>
      <c r="F25" s="7">
        <f t="shared" si="4"/>
        <v>88.985324876290235</v>
      </c>
    </row>
    <row r="26" spans="1:6" ht="21" x14ac:dyDescent="0.35">
      <c r="A26" s="5">
        <v>23</v>
      </c>
      <c r="B26" s="12">
        <v>73723</v>
      </c>
      <c r="C26" s="12">
        <v>442322</v>
      </c>
      <c r="D26" s="6">
        <f t="shared" si="3"/>
        <v>516045</v>
      </c>
      <c r="E26" s="7">
        <f t="shared" si="5"/>
        <v>14.286157214971563</v>
      </c>
      <c r="F26" s="7">
        <f t="shared" si="4"/>
        <v>85.713842785028433</v>
      </c>
    </row>
    <row r="27" spans="1:6" ht="21" x14ac:dyDescent="0.35">
      <c r="A27" s="8">
        <v>24</v>
      </c>
      <c r="B27" s="9">
        <v>157936</v>
      </c>
      <c r="C27" s="9">
        <v>454058</v>
      </c>
      <c r="D27" s="10">
        <f t="shared" si="3"/>
        <v>611994</v>
      </c>
      <c r="E27" s="11">
        <f t="shared" si="5"/>
        <v>25.806788955447274</v>
      </c>
      <c r="F27" s="11">
        <f t="shared" si="4"/>
        <v>74.193211044552726</v>
      </c>
    </row>
    <row r="28" spans="1:6" ht="21" x14ac:dyDescent="0.35">
      <c r="A28" s="5">
        <v>25</v>
      </c>
      <c r="B28" s="12">
        <v>46442</v>
      </c>
      <c r="C28" s="12">
        <v>391311</v>
      </c>
      <c r="D28" s="6">
        <f t="shared" si="3"/>
        <v>437753</v>
      </c>
      <c r="E28" s="7">
        <f t="shared" si="5"/>
        <v>10.609179148972137</v>
      </c>
      <c r="F28" s="7">
        <f t="shared" si="4"/>
        <v>89.390820851027868</v>
      </c>
    </row>
    <row r="29" spans="1:6" ht="21" x14ac:dyDescent="0.35">
      <c r="A29" s="5">
        <v>26</v>
      </c>
      <c r="B29" s="12">
        <v>30729</v>
      </c>
      <c r="C29" s="12">
        <v>619107</v>
      </c>
      <c r="D29" s="6">
        <f t="shared" si="3"/>
        <v>649836</v>
      </c>
      <c r="E29" s="7">
        <f t="shared" si="5"/>
        <v>4.7287315568851218</v>
      </c>
      <c r="F29" s="7">
        <f t="shared" si="4"/>
        <v>95.271268443114877</v>
      </c>
    </row>
    <row r="30" spans="1:6" ht="21" x14ac:dyDescent="0.35">
      <c r="A30" s="5">
        <v>27</v>
      </c>
      <c r="B30" s="12">
        <v>27101</v>
      </c>
      <c r="C30" s="12">
        <v>310205</v>
      </c>
      <c r="D30" s="6">
        <f t="shared" si="3"/>
        <v>337306</v>
      </c>
      <c r="E30" s="7">
        <f t="shared" si="5"/>
        <v>8.0345443010204391</v>
      </c>
      <c r="F30" s="7">
        <f t="shared" si="4"/>
        <v>91.965455698979568</v>
      </c>
    </row>
    <row r="31" spans="1:6" ht="21" x14ac:dyDescent="0.35">
      <c r="A31" s="5">
        <v>28</v>
      </c>
      <c r="B31" s="12">
        <v>23010</v>
      </c>
      <c r="C31" s="12">
        <v>312107</v>
      </c>
      <c r="D31" s="6">
        <f t="shared" si="3"/>
        <v>335117</v>
      </c>
      <c r="E31" s="7">
        <f t="shared" si="5"/>
        <v>6.8662586499640428</v>
      </c>
      <c r="F31" s="7">
        <f t="shared" si="4"/>
        <v>93.133741350035962</v>
      </c>
    </row>
    <row r="32" spans="1:6" ht="21" x14ac:dyDescent="0.35">
      <c r="A32" s="5">
        <v>29</v>
      </c>
      <c r="B32" s="12">
        <v>20642</v>
      </c>
      <c r="C32" s="12">
        <v>219880</v>
      </c>
      <c r="D32" s="6">
        <f t="shared" si="3"/>
        <v>240522</v>
      </c>
      <c r="E32" s="7">
        <f t="shared" si="5"/>
        <v>8.5821671198476643</v>
      </c>
      <c r="F32" s="7">
        <f t="shared" si="4"/>
        <v>91.417832880152332</v>
      </c>
    </row>
    <row r="33" spans="1:6" ht="21" x14ac:dyDescent="0.35">
      <c r="A33" s="5">
        <v>30</v>
      </c>
      <c r="B33" s="12">
        <v>19046</v>
      </c>
      <c r="C33" s="12">
        <v>169518</v>
      </c>
      <c r="D33" s="6">
        <f t="shared" si="3"/>
        <v>188564</v>
      </c>
      <c r="E33" s="7">
        <f>B33*100/D33</f>
        <v>10.100549415583037</v>
      </c>
      <c r="F33" s="7">
        <f t="shared" si="4"/>
        <v>89.899450584416968</v>
      </c>
    </row>
    <row r="34" spans="1:6" x14ac:dyDescent="0.25">
      <c r="A34" t="s">
        <v>52</v>
      </c>
    </row>
    <row r="35" spans="1:6" ht="21" x14ac:dyDescent="0.25">
      <c r="A35" s="4" t="s">
        <v>75</v>
      </c>
      <c r="B35" s="4" t="s">
        <v>76</v>
      </c>
      <c r="C35" s="4" t="s">
        <v>77</v>
      </c>
      <c r="D35" s="4" t="s">
        <v>53</v>
      </c>
      <c r="E35" s="4" t="s">
        <v>78</v>
      </c>
      <c r="F35" s="4" t="s">
        <v>79</v>
      </c>
    </row>
    <row r="36" spans="1:6" ht="21" x14ac:dyDescent="0.35">
      <c r="A36" s="5">
        <v>17</v>
      </c>
      <c r="B36" s="6">
        <v>44032</v>
      </c>
      <c r="C36" s="6">
        <v>475374</v>
      </c>
      <c r="D36" s="6">
        <f>SUM(B36:C36)</f>
        <v>519406</v>
      </c>
      <c r="E36" s="7">
        <f>B36*100/D36</f>
        <v>8.4773760795986188</v>
      </c>
      <c r="F36" s="7">
        <f>C36*100/D36</f>
        <v>91.522623920401386</v>
      </c>
    </row>
    <row r="37" spans="1:6" ht="21" x14ac:dyDescent="0.35">
      <c r="A37" s="5">
        <v>18</v>
      </c>
      <c r="B37" s="6">
        <v>42061</v>
      </c>
      <c r="C37" s="6">
        <v>528798</v>
      </c>
      <c r="D37" s="6">
        <f t="shared" ref="D37:D49" si="6">SUM(B37:C37)</f>
        <v>570859</v>
      </c>
      <c r="E37" s="7">
        <f>B37*100/D37</f>
        <v>7.3680190730110233</v>
      </c>
      <c r="F37" s="7">
        <f t="shared" ref="F37:F49" si="7">C37*100/D37</f>
        <v>92.631980926988973</v>
      </c>
    </row>
    <row r="38" spans="1:6" ht="21" x14ac:dyDescent="0.35">
      <c r="A38" s="5">
        <v>19</v>
      </c>
      <c r="B38" s="6">
        <v>43889</v>
      </c>
      <c r="C38" s="6">
        <v>552730</v>
      </c>
      <c r="D38" s="6">
        <f t="shared" si="6"/>
        <v>596619</v>
      </c>
      <c r="E38" s="7">
        <f t="shared" ref="E38:E48" si="8">B38*100/D38</f>
        <v>7.3562860049713468</v>
      </c>
      <c r="F38" s="7">
        <f t="shared" si="7"/>
        <v>92.643713995028648</v>
      </c>
    </row>
    <row r="39" spans="1:6" ht="21" x14ac:dyDescent="0.35">
      <c r="A39" s="5">
        <v>20</v>
      </c>
      <c r="B39" s="6">
        <v>47282</v>
      </c>
      <c r="C39" s="6">
        <v>640660</v>
      </c>
      <c r="D39" s="6">
        <f t="shared" si="6"/>
        <v>687942</v>
      </c>
      <c r="E39" s="7">
        <f t="shared" si="8"/>
        <v>6.8729631277055336</v>
      </c>
      <c r="F39" s="7">
        <f t="shared" si="7"/>
        <v>93.127036872294468</v>
      </c>
    </row>
    <row r="40" spans="1:6" ht="21" x14ac:dyDescent="0.35">
      <c r="A40" s="8">
        <v>21</v>
      </c>
      <c r="B40" s="9">
        <v>79900</v>
      </c>
      <c r="C40" s="9">
        <v>2891156</v>
      </c>
      <c r="D40" s="10">
        <f t="shared" si="6"/>
        <v>2971056</v>
      </c>
      <c r="E40" s="11">
        <f t="shared" si="8"/>
        <v>2.6892795019683238</v>
      </c>
      <c r="F40" s="11">
        <f t="shared" si="7"/>
        <v>97.310720498031671</v>
      </c>
    </row>
    <row r="41" spans="1:6" ht="21" x14ac:dyDescent="0.35">
      <c r="A41" s="5">
        <v>22</v>
      </c>
      <c r="B41" s="6">
        <v>60390</v>
      </c>
      <c r="C41" s="6">
        <v>471790</v>
      </c>
      <c r="D41" s="6">
        <f t="shared" si="6"/>
        <v>532180</v>
      </c>
      <c r="E41" s="7">
        <f t="shared" si="8"/>
        <v>11.347664324100869</v>
      </c>
      <c r="F41" s="7">
        <f t="shared" si="7"/>
        <v>88.652335675899138</v>
      </c>
    </row>
    <row r="42" spans="1:6" ht="21" x14ac:dyDescent="0.35">
      <c r="A42" s="5">
        <v>23</v>
      </c>
      <c r="B42" s="6">
        <v>61913</v>
      </c>
      <c r="C42" s="6">
        <v>415421</v>
      </c>
      <c r="D42" s="6">
        <f t="shared" si="6"/>
        <v>477334</v>
      </c>
      <c r="E42" s="7">
        <f t="shared" si="8"/>
        <v>12.970582443320611</v>
      </c>
      <c r="F42" s="7">
        <f t="shared" si="7"/>
        <v>87.029417556679391</v>
      </c>
    </row>
    <row r="43" spans="1:6" ht="21" x14ac:dyDescent="0.35">
      <c r="A43" s="8">
        <v>24</v>
      </c>
      <c r="B43" s="9">
        <v>125733</v>
      </c>
      <c r="C43" s="9">
        <v>350771</v>
      </c>
      <c r="D43" s="10">
        <f t="shared" si="6"/>
        <v>476504</v>
      </c>
      <c r="E43" s="11">
        <f t="shared" si="8"/>
        <v>26.386557090811412</v>
      </c>
      <c r="F43" s="11">
        <f t="shared" si="7"/>
        <v>73.613442909188592</v>
      </c>
    </row>
    <row r="44" spans="1:6" ht="21" x14ac:dyDescent="0.35">
      <c r="A44" s="5">
        <v>25</v>
      </c>
      <c r="B44" s="6">
        <v>39564</v>
      </c>
      <c r="C44" s="6">
        <v>545273</v>
      </c>
      <c r="D44" s="6">
        <f t="shared" si="6"/>
        <v>584837</v>
      </c>
      <c r="E44" s="7">
        <f t="shared" si="8"/>
        <v>6.7649618611681541</v>
      </c>
      <c r="F44" s="7">
        <f t="shared" si="7"/>
        <v>93.23503813883184</v>
      </c>
    </row>
    <row r="45" spans="1:6" ht="21" x14ac:dyDescent="0.35">
      <c r="A45" s="5">
        <v>26</v>
      </c>
      <c r="B45" s="6">
        <v>27875</v>
      </c>
      <c r="C45" s="6">
        <v>870117</v>
      </c>
      <c r="D45" s="6">
        <f t="shared" si="6"/>
        <v>897992</v>
      </c>
      <c r="E45" s="7">
        <f t="shared" si="8"/>
        <v>3.1041479211396092</v>
      </c>
      <c r="F45" s="7">
        <f t="shared" si="7"/>
        <v>96.895852078860386</v>
      </c>
    </row>
    <row r="46" spans="1:6" ht="21" x14ac:dyDescent="0.35">
      <c r="A46" s="5">
        <v>27</v>
      </c>
      <c r="B46" s="6">
        <v>24187</v>
      </c>
      <c r="C46" s="6">
        <v>369346</v>
      </c>
      <c r="D46" s="6">
        <f t="shared" si="6"/>
        <v>393533</v>
      </c>
      <c r="E46" s="7">
        <f t="shared" si="8"/>
        <v>6.1461173522932002</v>
      </c>
      <c r="F46" s="7">
        <f t="shared" si="7"/>
        <v>93.853882647706797</v>
      </c>
    </row>
    <row r="47" spans="1:6" ht="21" x14ac:dyDescent="0.35">
      <c r="A47" s="5">
        <v>28</v>
      </c>
      <c r="B47" s="6">
        <v>20143</v>
      </c>
      <c r="C47" s="6">
        <v>267161</v>
      </c>
      <c r="D47" s="6">
        <f t="shared" si="6"/>
        <v>287304</v>
      </c>
      <c r="E47" s="7">
        <f t="shared" si="8"/>
        <v>7.011040570267034</v>
      </c>
      <c r="F47" s="7">
        <f t="shared" si="7"/>
        <v>92.988959429732972</v>
      </c>
    </row>
    <row r="48" spans="1:6" ht="21" x14ac:dyDescent="0.35">
      <c r="A48" s="5">
        <v>29</v>
      </c>
      <c r="B48" s="6">
        <v>17825</v>
      </c>
      <c r="C48" s="6">
        <v>206330</v>
      </c>
      <c r="D48" s="6">
        <f t="shared" si="6"/>
        <v>224155</v>
      </c>
      <c r="E48" s="7">
        <f t="shared" si="8"/>
        <v>7.9520867257031966</v>
      </c>
      <c r="F48" s="7">
        <f t="shared" si="7"/>
        <v>92.047913274296803</v>
      </c>
    </row>
    <row r="49" spans="1:6" ht="21" x14ac:dyDescent="0.35">
      <c r="A49" s="5">
        <v>30</v>
      </c>
      <c r="B49" s="6">
        <v>16147</v>
      </c>
      <c r="C49" s="6">
        <v>208346</v>
      </c>
      <c r="D49" s="6">
        <f t="shared" si="6"/>
        <v>224493</v>
      </c>
      <c r="E49" s="7">
        <f>B49*100/D49</f>
        <v>7.1926518866957991</v>
      </c>
      <c r="F49" s="7">
        <f t="shared" si="7"/>
        <v>92.807348113304201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"/>
  <sheetViews>
    <sheetView topLeftCell="A17" workbookViewId="0">
      <selection activeCell="B29" sqref="B29"/>
    </sheetView>
  </sheetViews>
  <sheetFormatPr defaultColWidth="11.42578125" defaultRowHeight="15" x14ac:dyDescent="0.25"/>
  <cols>
    <col min="2" max="2" width="54.5703125" customWidth="1"/>
    <col min="3" max="3" width="32.7109375" customWidth="1"/>
    <col min="4" max="4" width="39" customWidth="1"/>
  </cols>
  <sheetData>
    <row r="1" spans="1:4" ht="15.75" x14ac:dyDescent="0.25">
      <c r="A1" s="3" t="s">
        <v>122</v>
      </c>
    </row>
    <row r="3" spans="1:4" x14ac:dyDescent="0.25">
      <c r="A3" s="13" t="s">
        <v>56</v>
      </c>
      <c r="B3" t="s">
        <v>57</v>
      </c>
      <c r="C3" t="s">
        <v>82</v>
      </c>
      <c r="D3" t="s">
        <v>399</v>
      </c>
    </row>
    <row r="4" spans="1:4" x14ac:dyDescent="0.25">
      <c r="A4" s="13" t="s">
        <v>83</v>
      </c>
      <c r="B4" t="s">
        <v>84</v>
      </c>
      <c r="C4" t="s">
        <v>85</v>
      </c>
    </row>
    <row r="5" spans="1:4" x14ac:dyDescent="0.25">
      <c r="A5" s="13" t="s">
        <v>58</v>
      </c>
      <c r="B5" t="s">
        <v>86</v>
      </c>
      <c r="C5" t="s">
        <v>85</v>
      </c>
    </row>
    <row r="6" spans="1:4" x14ac:dyDescent="0.25">
      <c r="A6" s="13" t="s">
        <v>87</v>
      </c>
      <c r="B6" t="s">
        <v>88</v>
      </c>
      <c r="C6" t="s">
        <v>85</v>
      </c>
    </row>
    <row r="7" spans="1:4" x14ac:dyDescent="0.25">
      <c r="A7" s="13" t="s">
        <v>89</v>
      </c>
      <c r="B7" t="s">
        <v>88</v>
      </c>
      <c r="C7" t="s">
        <v>85</v>
      </c>
    </row>
    <row r="8" spans="1:4" x14ac:dyDescent="0.25">
      <c r="A8" s="13" t="s">
        <v>90</v>
      </c>
      <c r="B8" t="s">
        <v>88</v>
      </c>
      <c r="C8" t="s">
        <v>85</v>
      </c>
    </row>
    <row r="9" spans="1:4" x14ac:dyDescent="0.25">
      <c r="A9" s="13" t="s">
        <v>91</v>
      </c>
      <c r="B9" t="s">
        <v>88</v>
      </c>
      <c r="C9" t="s">
        <v>85</v>
      </c>
    </row>
    <row r="10" spans="1:4" x14ac:dyDescent="0.25">
      <c r="A10" s="13" t="s">
        <v>92</v>
      </c>
      <c r="B10" t="s">
        <v>88</v>
      </c>
      <c r="C10" t="s">
        <v>85</v>
      </c>
    </row>
    <row r="11" spans="1:4" x14ac:dyDescent="0.25">
      <c r="A11" s="13" t="s">
        <v>93</v>
      </c>
      <c r="B11" t="s">
        <v>88</v>
      </c>
      <c r="C11" t="s">
        <v>85</v>
      </c>
    </row>
    <row r="12" spans="1:4" x14ac:dyDescent="0.25">
      <c r="A12" s="13" t="s">
        <v>94</v>
      </c>
      <c r="B12" s="14" t="s">
        <v>95</v>
      </c>
      <c r="C12" t="s">
        <v>85</v>
      </c>
    </row>
    <row r="13" spans="1:4" x14ac:dyDescent="0.25">
      <c r="A13" s="13" t="s">
        <v>96</v>
      </c>
      <c r="B13" t="s">
        <v>403</v>
      </c>
      <c r="C13" t="s">
        <v>97</v>
      </c>
      <c r="D13" t="s">
        <v>405</v>
      </c>
    </row>
    <row r="14" spans="1:4" x14ac:dyDescent="0.25">
      <c r="A14" s="13" t="s">
        <v>60</v>
      </c>
      <c r="B14" t="s">
        <v>98</v>
      </c>
      <c r="C14" t="s">
        <v>97</v>
      </c>
      <c r="D14" t="s">
        <v>408</v>
      </c>
    </row>
    <row r="15" spans="1:4" x14ac:dyDescent="0.25">
      <c r="A15" s="13" t="s">
        <v>99</v>
      </c>
      <c r="B15" t="s">
        <v>400</v>
      </c>
      <c r="C15" t="s">
        <v>97</v>
      </c>
      <c r="D15" t="s">
        <v>401</v>
      </c>
    </row>
    <row r="16" spans="1:4" x14ac:dyDescent="0.25">
      <c r="A16" s="13" t="s">
        <v>61</v>
      </c>
      <c r="B16" t="s">
        <v>407</v>
      </c>
      <c r="C16" t="s">
        <v>97</v>
      </c>
      <c r="D16" t="s">
        <v>404</v>
      </c>
    </row>
    <row r="17" spans="1:4" x14ac:dyDescent="0.25">
      <c r="A17" s="13" t="s">
        <v>63</v>
      </c>
      <c r="B17" t="s">
        <v>100</v>
      </c>
      <c r="C17" t="s">
        <v>97</v>
      </c>
      <c r="D17" t="s">
        <v>409</v>
      </c>
    </row>
    <row r="18" spans="1:4" x14ac:dyDescent="0.25">
      <c r="A18" s="13" t="s">
        <v>101</v>
      </c>
      <c r="B18" t="s">
        <v>102</v>
      </c>
      <c r="C18" t="s">
        <v>97</v>
      </c>
      <c r="D18" t="s">
        <v>411</v>
      </c>
    </row>
    <row r="19" spans="1:4" x14ac:dyDescent="0.25">
      <c r="A19" s="13" t="s">
        <v>72</v>
      </c>
      <c r="B19" t="s">
        <v>103</v>
      </c>
      <c r="C19" t="s">
        <v>97</v>
      </c>
      <c r="D19" t="s">
        <v>402</v>
      </c>
    </row>
    <row r="20" spans="1:4" x14ac:dyDescent="0.25">
      <c r="A20" s="13" t="s">
        <v>104</v>
      </c>
      <c r="B20" t="s">
        <v>105</v>
      </c>
      <c r="C20" t="s">
        <v>97</v>
      </c>
      <c r="D20" t="s">
        <v>406</v>
      </c>
    </row>
    <row r="21" spans="1:4" x14ac:dyDescent="0.25">
      <c r="A21" s="13" t="s">
        <v>106</v>
      </c>
      <c r="B21" t="s">
        <v>107</v>
      </c>
      <c r="C21" t="s">
        <v>97</v>
      </c>
      <c r="D21" t="s">
        <v>410</v>
      </c>
    </row>
    <row r="22" spans="1:4" x14ac:dyDescent="0.25">
      <c r="A22" s="13" t="s">
        <v>71</v>
      </c>
      <c r="B22" t="s">
        <v>108</v>
      </c>
      <c r="C22" t="s">
        <v>97</v>
      </c>
      <c r="D22" t="s">
        <v>412</v>
      </c>
    </row>
    <row r="23" spans="1:4" x14ac:dyDescent="0.25">
      <c r="A23" s="13" t="s">
        <v>68</v>
      </c>
      <c r="B23" t="s">
        <v>109</v>
      </c>
      <c r="C23" t="s">
        <v>97</v>
      </c>
      <c r="D23" t="s">
        <v>413</v>
      </c>
    </row>
    <row r="24" spans="1:4" x14ac:dyDescent="0.25">
      <c r="A24" s="13" t="s">
        <v>110</v>
      </c>
      <c r="B24" t="s">
        <v>111</v>
      </c>
      <c r="C24" t="s">
        <v>97</v>
      </c>
      <c r="D24" t="s">
        <v>414</v>
      </c>
    </row>
    <row r="25" spans="1:4" x14ac:dyDescent="0.25">
      <c r="A25" s="13" t="s">
        <v>112</v>
      </c>
      <c r="B25" t="s">
        <v>113</v>
      </c>
      <c r="C25" t="s">
        <v>97</v>
      </c>
      <c r="D25" t="s">
        <v>415</v>
      </c>
    </row>
    <row r="26" spans="1:4" x14ac:dyDescent="0.25">
      <c r="A26" s="13" t="s">
        <v>114</v>
      </c>
      <c r="B26" t="s">
        <v>113</v>
      </c>
      <c r="C26" t="s">
        <v>97</v>
      </c>
      <c r="D26" t="s">
        <v>415</v>
      </c>
    </row>
    <row r="27" spans="1:4" x14ac:dyDescent="0.25">
      <c r="A27" s="13" t="s">
        <v>115</v>
      </c>
      <c r="B27" t="s">
        <v>113</v>
      </c>
      <c r="C27" t="s">
        <v>97</v>
      </c>
      <c r="D27" t="s">
        <v>415</v>
      </c>
    </row>
    <row r="28" spans="1:4" x14ac:dyDescent="0.25">
      <c r="A28" s="13" t="s">
        <v>116</v>
      </c>
      <c r="B28" t="s">
        <v>113</v>
      </c>
      <c r="C28" t="s">
        <v>97</v>
      </c>
      <c r="D28" t="s">
        <v>415</v>
      </c>
    </row>
    <row r="29" spans="1:4" x14ac:dyDescent="0.25">
      <c r="A29" s="13" t="s">
        <v>117</v>
      </c>
      <c r="B29" t="s">
        <v>419</v>
      </c>
      <c r="C29" t="s">
        <v>97</v>
      </c>
      <c r="D29" t="s">
        <v>416</v>
      </c>
    </row>
    <row r="30" spans="1:4" x14ac:dyDescent="0.25">
      <c r="A30" s="13" t="s">
        <v>118</v>
      </c>
      <c r="B30" t="s">
        <v>119</v>
      </c>
      <c r="C30" t="s">
        <v>97</v>
      </c>
      <c r="D30" t="s">
        <v>417</v>
      </c>
    </row>
    <row r="31" spans="1:4" x14ac:dyDescent="0.25">
      <c r="A31" s="13" t="s">
        <v>64</v>
      </c>
      <c r="B31" t="s">
        <v>120</v>
      </c>
      <c r="C31" t="s">
        <v>97</v>
      </c>
      <c r="D31" t="s">
        <v>412</v>
      </c>
    </row>
    <row r="32" spans="1:4" x14ac:dyDescent="0.25">
      <c r="A32" s="13" t="s">
        <v>73</v>
      </c>
      <c r="B32" t="s">
        <v>121</v>
      </c>
      <c r="C32" t="s">
        <v>97</v>
      </c>
      <c r="D32" t="s">
        <v>418</v>
      </c>
    </row>
  </sheetData>
  <hyperlinks>
    <hyperlink ref="B12" r:id="rId1" display="https://www.ncbi.nlm.nih.gov/biosample/SAMD00036797" xr:uid="{00000000-0004-0000-06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5"/>
  <sheetViews>
    <sheetView workbookViewId="0">
      <selection activeCell="F17" sqref="F17"/>
    </sheetView>
  </sheetViews>
  <sheetFormatPr defaultColWidth="11.42578125" defaultRowHeight="15" x14ac:dyDescent="0.25"/>
  <sheetData>
    <row r="1" spans="1:12" ht="15.75" x14ac:dyDescent="0.25">
      <c r="A1" s="15" t="s">
        <v>374</v>
      </c>
    </row>
    <row r="2" spans="1:12" x14ac:dyDescent="0.25">
      <c r="A2" t="s">
        <v>123</v>
      </c>
      <c r="B2" t="s">
        <v>124</v>
      </c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</row>
    <row r="3" spans="1:12" ht="64.5" x14ac:dyDescent="0.25">
      <c r="A3" s="16" t="s">
        <v>135</v>
      </c>
      <c r="B3" s="16" t="s">
        <v>136</v>
      </c>
      <c r="C3" s="16" t="s">
        <v>137</v>
      </c>
      <c r="D3" t="s">
        <v>138</v>
      </c>
      <c r="E3" s="16" t="s">
        <v>139</v>
      </c>
      <c r="F3" s="16" t="s">
        <v>139</v>
      </c>
      <c r="G3" s="16" t="s">
        <v>140</v>
      </c>
      <c r="H3" s="16" t="s">
        <v>139</v>
      </c>
      <c r="I3" s="16" t="s">
        <v>140</v>
      </c>
      <c r="J3" s="17" t="s">
        <v>141</v>
      </c>
      <c r="K3" t="s">
        <v>142</v>
      </c>
      <c r="L3" s="16" t="s">
        <v>143</v>
      </c>
    </row>
    <row r="4" spans="1:12" ht="51.75" x14ac:dyDescent="0.25">
      <c r="A4" s="16" t="s">
        <v>144</v>
      </c>
      <c r="B4" s="16" t="s">
        <v>145</v>
      </c>
      <c r="C4" s="16" t="s">
        <v>146</v>
      </c>
      <c r="D4" s="22" t="s">
        <v>147</v>
      </c>
      <c r="E4" s="16" t="s">
        <v>139</v>
      </c>
      <c r="F4" s="16" t="s">
        <v>139</v>
      </c>
      <c r="G4" s="16" t="s">
        <v>140</v>
      </c>
      <c r="H4" s="16" t="s">
        <v>139</v>
      </c>
      <c r="I4" s="18" t="s">
        <v>148</v>
      </c>
      <c r="J4" s="17" t="s">
        <v>141</v>
      </c>
      <c r="K4" t="s">
        <v>142</v>
      </c>
      <c r="L4" s="16" t="s">
        <v>143</v>
      </c>
    </row>
    <row r="5" spans="1:12" ht="77.25" x14ac:dyDescent="0.25">
      <c r="A5" s="16" t="s">
        <v>149</v>
      </c>
      <c r="B5" s="16" t="s">
        <v>150</v>
      </c>
      <c r="C5" s="16" t="s">
        <v>151</v>
      </c>
      <c r="D5" s="22" t="s">
        <v>152</v>
      </c>
      <c r="E5" s="16" t="s">
        <v>139</v>
      </c>
      <c r="F5" s="16" t="s">
        <v>139</v>
      </c>
      <c r="G5" s="16" t="s">
        <v>140</v>
      </c>
      <c r="H5" s="16" t="s">
        <v>139</v>
      </c>
      <c r="I5" s="16" t="s">
        <v>140</v>
      </c>
      <c r="J5" s="17" t="s">
        <v>153</v>
      </c>
      <c r="K5" t="s">
        <v>154</v>
      </c>
      <c r="L5" s="16" t="s">
        <v>155</v>
      </c>
    </row>
    <row r="6" spans="1:12" ht="64.5" x14ac:dyDescent="0.25">
      <c r="A6" s="35" t="s">
        <v>156</v>
      </c>
      <c r="B6" s="35" t="s">
        <v>157</v>
      </c>
      <c r="C6" s="35" t="s">
        <v>158</v>
      </c>
      <c r="D6" s="35" t="s">
        <v>375</v>
      </c>
      <c r="E6" s="36" t="s">
        <v>159</v>
      </c>
      <c r="F6" s="36" t="s">
        <v>160</v>
      </c>
      <c r="G6" s="36" t="s">
        <v>140</v>
      </c>
      <c r="H6" s="22" t="s">
        <v>160</v>
      </c>
      <c r="I6" s="23" t="s">
        <v>161</v>
      </c>
      <c r="J6" s="25" t="s">
        <v>162</v>
      </c>
      <c r="K6" s="37" t="s">
        <v>163</v>
      </c>
      <c r="L6" s="22" t="s">
        <v>140</v>
      </c>
    </row>
    <row r="7" spans="1:12" ht="77.25" x14ac:dyDescent="0.25">
      <c r="A7" s="16" t="s">
        <v>164</v>
      </c>
      <c r="B7" s="16" t="s">
        <v>165</v>
      </c>
      <c r="C7" s="16" t="s">
        <v>166</v>
      </c>
      <c r="D7" s="16" t="s">
        <v>167</v>
      </c>
      <c r="E7" s="16" t="s">
        <v>139</v>
      </c>
      <c r="F7" s="16" t="s">
        <v>139</v>
      </c>
      <c r="G7" s="16" t="s">
        <v>140</v>
      </c>
      <c r="H7" s="16" t="s">
        <v>139</v>
      </c>
      <c r="I7" s="16" t="s">
        <v>168</v>
      </c>
      <c r="J7" s="17" t="s">
        <v>169</v>
      </c>
      <c r="K7" t="s">
        <v>170</v>
      </c>
      <c r="L7" s="16" t="s">
        <v>171</v>
      </c>
    </row>
    <row r="8" spans="1:12" ht="64.5" x14ac:dyDescent="0.25">
      <c r="A8" s="16" t="s">
        <v>172</v>
      </c>
      <c r="B8" s="16" t="s">
        <v>173</v>
      </c>
      <c r="C8" s="16" t="s">
        <v>174</v>
      </c>
      <c r="D8" s="16" t="s">
        <v>175</v>
      </c>
      <c r="E8" s="16" t="s">
        <v>140</v>
      </c>
      <c r="F8" s="16" t="s">
        <v>140</v>
      </c>
      <c r="G8" s="16" t="s">
        <v>140</v>
      </c>
      <c r="H8" s="16" t="s">
        <v>140</v>
      </c>
      <c r="I8" s="16" t="s">
        <v>140</v>
      </c>
      <c r="J8" s="17" t="s">
        <v>176</v>
      </c>
      <c r="K8" t="s">
        <v>177</v>
      </c>
      <c r="L8" s="16" t="s">
        <v>171</v>
      </c>
    </row>
    <row r="9" spans="1:12" ht="102.75" x14ac:dyDescent="0.25">
      <c r="A9" s="16" t="s">
        <v>178</v>
      </c>
      <c r="B9" s="16" t="s">
        <v>179</v>
      </c>
      <c r="C9" s="16" t="s">
        <v>180</v>
      </c>
      <c r="D9" s="22" t="s">
        <v>181</v>
      </c>
      <c r="E9" s="16" t="s">
        <v>139</v>
      </c>
      <c r="F9" s="16" t="s">
        <v>139</v>
      </c>
      <c r="G9" s="16" t="s">
        <v>140</v>
      </c>
      <c r="H9" s="16" t="s">
        <v>140</v>
      </c>
      <c r="I9" s="16" t="s">
        <v>140</v>
      </c>
      <c r="J9" s="17" t="s">
        <v>182</v>
      </c>
      <c r="K9" t="s">
        <v>183</v>
      </c>
      <c r="L9" s="16" t="s">
        <v>155</v>
      </c>
    </row>
    <row r="10" spans="1:12" ht="64.5" x14ac:dyDescent="0.25">
      <c r="A10" s="16" t="s">
        <v>184</v>
      </c>
      <c r="B10" s="16" t="s">
        <v>185</v>
      </c>
      <c r="C10" s="16" t="s">
        <v>186</v>
      </c>
      <c r="D10" s="22" t="s">
        <v>187</v>
      </c>
      <c r="E10" s="16" t="s">
        <v>139</v>
      </c>
      <c r="F10" s="16" t="s">
        <v>139</v>
      </c>
      <c r="G10" s="16" t="s">
        <v>140</v>
      </c>
      <c r="H10" s="16" t="s">
        <v>139</v>
      </c>
      <c r="I10" s="16" t="s">
        <v>140</v>
      </c>
      <c r="J10" s="17" t="s">
        <v>188</v>
      </c>
      <c r="K10" t="s">
        <v>189</v>
      </c>
      <c r="L10" s="16" t="s">
        <v>155</v>
      </c>
    </row>
    <row r="11" spans="1:12" ht="77.25" x14ac:dyDescent="0.25">
      <c r="A11" s="19" t="s">
        <v>190</v>
      </c>
      <c r="B11" s="19" t="s">
        <v>191</v>
      </c>
      <c r="C11" s="19" t="s">
        <v>192</v>
      </c>
      <c r="D11" s="19" t="s">
        <v>193</v>
      </c>
      <c r="E11" s="19" t="s">
        <v>139</v>
      </c>
      <c r="F11" s="19" t="s">
        <v>139</v>
      </c>
      <c r="G11" s="19" t="s">
        <v>140</v>
      </c>
      <c r="H11" s="19" t="s">
        <v>140</v>
      </c>
      <c r="I11" s="19" t="s">
        <v>194</v>
      </c>
      <c r="J11" s="21"/>
      <c r="K11" s="20" t="s">
        <v>195</v>
      </c>
      <c r="L11" s="19" t="s">
        <v>171</v>
      </c>
    </row>
    <row r="12" spans="1:12" ht="64.5" x14ac:dyDescent="0.25">
      <c r="A12" s="22" t="s">
        <v>196</v>
      </c>
      <c r="B12" s="22" t="s">
        <v>197</v>
      </c>
      <c r="C12" s="22" t="s">
        <v>198</v>
      </c>
      <c r="D12" s="22" t="s">
        <v>199</v>
      </c>
      <c r="E12" s="22" t="s">
        <v>139</v>
      </c>
      <c r="F12" s="22" t="s">
        <v>139</v>
      </c>
      <c r="G12" s="22" t="s">
        <v>171</v>
      </c>
      <c r="H12" s="22" t="s">
        <v>139</v>
      </c>
      <c r="I12" s="23" t="s">
        <v>200</v>
      </c>
      <c r="J12" s="24" t="s">
        <v>201</v>
      </c>
      <c r="K12" s="25" t="s">
        <v>202</v>
      </c>
      <c r="L12" s="22" t="s">
        <v>171</v>
      </c>
    </row>
    <row r="13" spans="1:12" ht="51.75" x14ac:dyDescent="0.25">
      <c r="A13" s="16" t="s">
        <v>203</v>
      </c>
      <c r="B13" s="16" t="s">
        <v>204</v>
      </c>
      <c r="C13" s="16" t="s">
        <v>205</v>
      </c>
      <c r="D13" s="16" t="s">
        <v>206</v>
      </c>
      <c r="E13" s="16" t="s">
        <v>139</v>
      </c>
      <c r="F13" s="16" t="s">
        <v>139</v>
      </c>
      <c r="G13" s="16" t="s">
        <v>139</v>
      </c>
      <c r="H13" s="16" t="s">
        <v>139</v>
      </c>
      <c r="I13" s="16" t="s">
        <v>140</v>
      </c>
      <c r="J13" s="26" t="s">
        <v>207</v>
      </c>
      <c r="K13" t="s">
        <v>208</v>
      </c>
      <c r="L13" s="16" t="s">
        <v>171</v>
      </c>
    </row>
    <row r="14" spans="1:12" ht="51.75" x14ac:dyDescent="0.25">
      <c r="A14" s="40">
        <v>38930</v>
      </c>
      <c r="B14" s="36" t="s">
        <v>209</v>
      </c>
      <c r="C14" s="36" t="s">
        <v>210</v>
      </c>
      <c r="D14" s="36"/>
      <c r="E14" s="16" t="s">
        <v>139</v>
      </c>
      <c r="F14" s="16" t="s">
        <v>139</v>
      </c>
      <c r="G14" s="16" t="s">
        <v>139</v>
      </c>
      <c r="H14" s="16" t="s">
        <v>139</v>
      </c>
      <c r="I14" t="s">
        <v>211</v>
      </c>
    </row>
    <row r="15" spans="1:12" ht="51.75" x14ac:dyDescent="0.25">
      <c r="A15" s="36" t="s">
        <v>212</v>
      </c>
      <c r="B15" s="36" t="s">
        <v>213</v>
      </c>
      <c r="C15" s="36" t="s">
        <v>214</v>
      </c>
      <c r="D15" s="36"/>
      <c r="E15" s="16" t="s">
        <v>139</v>
      </c>
      <c r="F15" s="16" t="s">
        <v>139</v>
      </c>
      <c r="G15" s="16" t="s">
        <v>139</v>
      </c>
      <c r="H15" s="16" t="s">
        <v>139</v>
      </c>
      <c r="I15" s="16" t="s">
        <v>211</v>
      </c>
    </row>
    <row r="16" spans="1:12" ht="90" x14ac:dyDescent="0.25">
      <c r="A16" s="16" t="s">
        <v>215</v>
      </c>
      <c r="B16" s="16" t="s">
        <v>216</v>
      </c>
      <c r="C16" s="16" t="s">
        <v>217</v>
      </c>
      <c r="D16" s="16" t="s">
        <v>218</v>
      </c>
      <c r="E16" s="16" t="s">
        <v>139</v>
      </c>
      <c r="F16" s="16" t="s">
        <v>139</v>
      </c>
      <c r="G16" s="16" t="s">
        <v>140</v>
      </c>
      <c r="H16" s="16" t="s">
        <v>139</v>
      </c>
      <c r="I16" s="18" t="s">
        <v>219</v>
      </c>
      <c r="J16" s="26" t="s">
        <v>220</v>
      </c>
      <c r="K16" t="s">
        <v>221</v>
      </c>
      <c r="L16" s="16" t="s">
        <v>160</v>
      </c>
    </row>
    <row r="17" spans="1:12" ht="128.25" x14ac:dyDescent="0.25">
      <c r="A17" s="16" t="s">
        <v>222</v>
      </c>
      <c r="B17" s="16" t="s">
        <v>223</v>
      </c>
      <c r="C17" s="16" t="s">
        <v>224</v>
      </c>
      <c r="D17" s="16" t="s">
        <v>225</v>
      </c>
      <c r="E17" s="16" t="s">
        <v>139</v>
      </c>
      <c r="F17" s="16" t="s">
        <v>139</v>
      </c>
      <c r="G17" s="16" t="s">
        <v>139</v>
      </c>
      <c r="H17" s="16" t="s">
        <v>139</v>
      </c>
      <c r="I17" s="16" t="s">
        <v>140</v>
      </c>
      <c r="J17" s="17" t="s">
        <v>226</v>
      </c>
      <c r="K17" t="s">
        <v>221</v>
      </c>
      <c r="L17" s="16" t="s">
        <v>171</v>
      </c>
    </row>
    <row r="18" spans="1:12" ht="102.75" x14ac:dyDescent="0.25">
      <c r="A18" s="16" t="s">
        <v>227</v>
      </c>
      <c r="B18" s="16" t="s">
        <v>228</v>
      </c>
      <c r="C18" s="16" t="s">
        <v>229</v>
      </c>
      <c r="D18" s="16" t="s">
        <v>230</v>
      </c>
      <c r="E18" s="16" t="s">
        <v>139</v>
      </c>
      <c r="F18" s="16" t="s">
        <v>143</v>
      </c>
      <c r="G18" s="16" t="s">
        <v>231</v>
      </c>
      <c r="H18" s="16" t="s">
        <v>139</v>
      </c>
      <c r="I18" s="18" t="s">
        <v>140</v>
      </c>
      <c r="J18" s="26" t="s">
        <v>232</v>
      </c>
      <c r="K18" t="s">
        <v>233</v>
      </c>
      <c r="L18" s="16" t="s">
        <v>171</v>
      </c>
    </row>
    <row r="19" spans="1:12" ht="115.5" x14ac:dyDescent="0.25">
      <c r="A19" s="16" t="s">
        <v>234</v>
      </c>
      <c r="B19" s="16" t="s">
        <v>235</v>
      </c>
      <c r="C19" s="16" t="s">
        <v>236</v>
      </c>
      <c r="D19" s="16" t="s">
        <v>237</v>
      </c>
      <c r="E19" s="16" t="s">
        <v>139</v>
      </c>
      <c r="F19" s="16" t="s">
        <v>139</v>
      </c>
      <c r="G19" s="16" t="s">
        <v>140</v>
      </c>
      <c r="H19" s="16" t="s">
        <v>140</v>
      </c>
      <c r="I19" s="16" t="s">
        <v>140</v>
      </c>
      <c r="J19" s="17" t="s">
        <v>238</v>
      </c>
      <c r="K19" t="s">
        <v>239</v>
      </c>
      <c r="L19" s="16" t="s">
        <v>171</v>
      </c>
    </row>
    <row r="20" spans="1:12" ht="102.75" x14ac:dyDescent="0.25">
      <c r="A20" s="27" t="s">
        <v>240</v>
      </c>
      <c r="B20" s="27" t="s">
        <v>241</v>
      </c>
      <c r="C20" s="27" t="s">
        <v>242</v>
      </c>
      <c r="D20" s="27" t="s">
        <v>243</v>
      </c>
      <c r="E20" s="27" t="s">
        <v>139</v>
      </c>
      <c r="F20" s="27" t="s">
        <v>139</v>
      </c>
      <c r="G20" s="27" t="s">
        <v>139</v>
      </c>
      <c r="H20" s="27" t="s">
        <v>139</v>
      </c>
      <c r="I20" s="28" t="s">
        <v>140</v>
      </c>
      <c r="J20" s="17" t="s">
        <v>244</v>
      </c>
      <c r="K20" t="s">
        <v>245</v>
      </c>
      <c r="L20" s="16" t="s">
        <v>171</v>
      </c>
    </row>
    <row r="21" spans="1:12" ht="64.5" x14ac:dyDescent="0.25">
      <c r="A21" s="16" t="s">
        <v>246</v>
      </c>
      <c r="B21" s="16" t="s">
        <v>247</v>
      </c>
      <c r="C21" s="16" t="s">
        <v>248</v>
      </c>
      <c r="D21" s="16" t="s">
        <v>249</v>
      </c>
      <c r="E21" s="16" t="s">
        <v>139</v>
      </c>
      <c r="F21" s="16" t="s">
        <v>139</v>
      </c>
      <c r="G21" s="16" t="s">
        <v>139</v>
      </c>
      <c r="H21" s="16" t="s">
        <v>139</v>
      </c>
      <c r="I21" s="16" t="s">
        <v>140</v>
      </c>
      <c r="J21" s="17" t="s">
        <v>250</v>
      </c>
      <c r="K21" t="s">
        <v>251</v>
      </c>
      <c r="L21" s="16" t="s">
        <v>171</v>
      </c>
    </row>
    <row r="22" spans="1:12" ht="39" x14ac:dyDescent="0.25">
      <c r="A22" s="27" t="s">
        <v>252</v>
      </c>
      <c r="B22" s="27" t="s">
        <v>253</v>
      </c>
      <c r="C22" s="27" t="s">
        <v>254</v>
      </c>
      <c r="D22" s="27" t="s">
        <v>255</v>
      </c>
      <c r="E22" s="27" t="s">
        <v>139</v>
      </c>
      <c r="F22" s="27" t="s">
        <v>139</v>
      </c>
      <c r="G22" s="27" t="s">
        <v>139</v>
      </c>
      <c r="H22" s="27" t="s">
        <v>139</v>
      </c>
      <c r="I22" s="27" t="s">
        <v>139</v>
      </c>
      <c r="J22" s="17" t="s">
        <v>256</v>
      </c>
      <c r="K22" t="s">
        <v>251</v>
      </c>
      <c r="L22" s="16" t="s">
        <v>171</v>
      </c>
    </row>
    <row r="23" spans="1:12" ht="51.75" x14ac:dyDescent="0.25">
      <c r="A23" s="16" t="s">
        <v>257</v>
      </c>
      <c r="B23" s="16" t="s">
        <v>258</v>
      </c>
      <c r="C23" s="16" t="s">
        <v>254</v>
      </c>
      <c r="D23" s="16" t="s">
        <v>259</v>
      </c>
      <c r="E23" s="16" t="s">
        <v>139</v>
      </c>
      <c r="F23" s="16" t="s">
        <v>139</v>
      </c>
      <c r="G23" s="16"/>
      <c r="J23" s="17" t="s">
        <v>260</v>
      </c>
      <c r="K23" t="s">
        <v>251</v>
      </c>
    </row>
    <row r="24" spans="1:12" ht="39" x14ac:dyDescent="0.25">
      <c r="A24" s="16" t="s">
        <v>261</v>
      </c>
      <c r="B24" s="16" t="s">
        <v>262</v>
      </c>
      <c r="C24" s="16" t="s">
        <v>263</v>
      </c>
      <c r="D24" s="16" t="s">
        <v>264</v>
      </c>
      <c r="E24" s="16" t="s">
        <v>139</v>
      </c>
      <c r="F24" s="16" t="s">
        <v>139</v>
      </c>
      <c r="G24" s="16" t="s">
        <v>139</v>
      </c>
      <c r="H24" s="16" t="s">
        <v>171</v>
      </c>
      <c r="I24" s="16" t="s">
        <v>140</v>
      </c>
      <c r="J24" s="26" t="s">
        <v>265</v>
      </c>
      <c r="K24" t="s">
        <v>266</v>
      </c>
      <c r="L24" s="16" t="s">
        <v>171</v>
      </c>
    </row>
    <row r="25" spans="1:12" ht="77.25" x14ac:dyDescent="0.25">
      <c r="A25" s="16" t="s">
        <v>267</v>
      </c>
      <c r="B25" s="16" t="s">
        <v>268</v>
      </c>
      <c r="C25" s="16" t="s">
        <v>269</v>
      </c>
      <c r="D25" t="s">
        <v>270</v>
      </c>
      <c r="E25" s="16" t="s">
        <v>139</v>
      </c>
      <c r="F25" s="16" t="s">
        <v>139</v>
      </c>
      <c r="G25" s="16" t="s">
        <v>139</v>
      </c>
      <c r="H25" s="16" t="s">
        <v>139</v>
      </c>
      <c r="I25" s="16" t="s">
        <v>140</v>
      </c>
      <c r="J25" s="17" t="s">
        <v>271</v>
      </c>
      <c r="K25" t="s">
        <v>272</v>
      </c>
      <c r="L25" s="16" t="s">
        <v>171</v>
      </c>
    </row>
    <row r="26" spans="1:12" ht="90" x14ac:dyDescent="0.25">
      <c r="A26" s="27" t="s">
        <v>273</v>
      </c>
      <c r="B26" s="27" t="s">
        <v>274</v>
      </c>
      <c r="C26" s="27" t="s">
        <v>275</v>
      </c>
      <c r="D26" s="27" t="s">
        <v>276</v>
      </c>
      <c r="E26" s="27" t="s">
        <v>140</v>
      </c>
      <c r="F26" s="27" t="s">
        <v>139</v>
      </c>
      <c r="G26" s="27" t="s">
        <v>140</v>
      </c>
      <c r="H26" s="27" t="s">
        <v>140</v>
      </c>
      <c r="I26" s="28" t="s">
        <v>140</v>
      </c>
      <c r="J26" s="17" t="s">
        <v>277</v>
      </c>
      <c r="K26" t="s">
        <v>278</v>
      </c>
      <c r="L26" s="16" t="s">
        <v>171</v>
      </c>
    </row>
    <row r="27" spans="1:12" ht="90" x14ac:dyDescent="0.25">
      <c r="A27" s="16" t="s">
        <v>279</v>
      </c>
      <c r="B27" s="16" t="s">
        <v>280</v>
      </c>
      <c r="C27" s="16" t="s">
        <v>275</v>
      </c>
      <c r="D27" s="16" t="s">
        <v>281</v>
      </c>
      <c r="E27" s="16" t="s">
        <v>139</v>
      </c>
      <c r="F27" s="16" t="s">
        <v>219</v>
      </c>
      <c r="G27" s="16" t="s">
        <v>140</v>
      </c>
      <c r="H27" s="16" t="s">
        <v>219</v>
      </c>
      <c r="I27" s="16" t="s">
        <v>140</v>
      </c>
      <c r="J27" s="17" t="s">
        <v>282</v>
      </c>
      <c r="K27" t="s">
        <v>278</v>
      </c>
      <c r="L27" s="16" t="s">
        <v>171</v>
      </c>
    </row>
    <row r="28" spans="1:12" ht="51.75" x14ac:dyDescent="0.25">
      <c r="A28" s="27" t="s">
        <v>283</v>
      </c>
      <c r="B28" s="27" t="s">
        <v>284</v>
      </c>
      <c r="C28" s="27" t="s">
        <v>285</v>
      </c>
      <c r="D28" s="27" t="s">
        <v>286</v>
      </c>
      <c r="E28" s="27" t="s">
        <v>139</v>
      </c>
      <c r="F28" s="27" t="s">
        <v>139</v>
      </c>
      <c r="G28" s="27"/>
      <c r="H28" s="28"/>
      <c r="I28" s="27"/>
      <c r="J28" s="26" t="s">
        <v>287</v>
      </c>
      <c r="K28" t="s">
        <v>288</v>
      </c>
      <c r="L28" s="16" t="s">
        <v>171</v>
      </c>
    </row>
    <row r="29" spans="1:12" ht="51.75" x14ac:dyDescent="0.25">
      <c r="A29" s="27" t="s">
        <v>289</v>
      </c>
      <c r="B29" s="27" t="s">
        <v>290</v>
      </c>
      <c r="C29" s="27" t="s">
        <v>291</v>
      </c>
      <c r="D29" s="27" t="s">
        <v>292</v>
      </c>
      <c r="E29" s="27" t="s">
        <v>219</v>
      </c>
      <c r="F29" s="27" t="s">
        <v>139</v>
      </c>
      <c r="G29" s="27" t="s">
        <v>139</v>
      </c>
      <c r="H29" s="28" t="s">
        <v>139</v>
      </c>
      <c r="I29" s="28" t="s">
        <v>140</v>
      </c>
      <c r="J29" s="17" t="s">
        <v>293</v>
      </c>
      <c r="K29" t="s">
        <v>294</v>
      </c>
      <c r="L29" s="16" t="s">
        <v>171</v>
      </c>
    </row>
    <row r="30" spans="1:12" ht="39" x14ac:dyDescent="0.25">
      <c r="A30" s="27" t="s">
        <v>295</v>
      </c>
      <c r="B30" s="27" t="s">
        <v>296</v>
      </c>
      <c r="C30" s="27" t="s">
        <v>291</v>
      </c>
      <c r="D30" s="27" t="s">
        <v>297</v>
      </c>
      <c r="E30" s="27" t="s">
        <v>139</v>
      </c>
      <c r="F30" s="27" t="s">
        <v>139</v>
      </c>
      <c r="G30" s="27" t="s">
        <v>139</v>
      </c>
      <c r="H30" s="28" t="s">
        <v>219</v>
      </c>
      <c r="I30" s="28" t="s">
        <v>140</v>
      </c>
      <c r="J30" s="17" t="s">
        <v>298</v>
      </c>
      <c r="K30" t="s">
        <v>294</v>
      </c>
      <c r="L30" s="16" t="s">
        <v>171</v>
      </c>
    </row>
    <row r="31" spans="1:12" ht="64.5" x14ac:dyDescent="0.25">
      <c r="A31" s="27" t="s">
        <v>299</v>
      </c>
      <c r="B31" s="27" t="s">
        <v>300</v>
      </c>
      <c r="C31" s="27" t="s">
        <v>301</v>
      </c>
      <c r="D31" s="27" t="s">
        <v>302</v>
      </c>
      <c r="E31" s="27" t="s">
        <v>139</v>
      </c>
      <c r="F31" s="27" t="s">
        <v>139</v>
      </c>
      <c r="G31" s="27" t="s">
        <v>139</v>
      </c>
      <c r="H31" s="28" t="s">
        <v>139</v>
      </c>
      <c r="I31" s="28" t="s">
        <v>140</v>
      </c>
      <c r="J31" s="17" t="s">
        <v>303</v>
      </c>
      <c r="K31" t="s">
        <v>304</v>
      </c>
      <c r="L31" t="s">
        <v>171</v>
      </c>
    </row>
    <row r="32" spans="1:12" ht="51.75" x14ac:dyDescent="0.25">
      <c r="A32" s="16" t="s">
        <v>305</v>
      </c>
      <c r="B32" s="16" t="s">
        <v>306</v>
      </c>
      <c r="C32" s="16" t="s">
        <v>307</v>
      </c>
      <c r="D32" s="27" t="s">
        <v>308</v>
      </c>
      <c r="E32" s="27" t="s">
        <v>139</v>
      </c>
      <c r="F32" s="27" t="s">
        <v>139</v>
      </c>
      <c r="G32" s="27" t="s">
        <v>140</v>
      </c>
      <c r="H32" s="27" t="s">
        <v>139</v>
      </c>
      <c r="I32" s="28" t="s">
        <v>140</v>
      </c>
      <c r="J32" s="29" t="s">
        <v>309</v>
      </c>
      <c r="K32" s="14" t="s">
        <v>310</v>
      </c>
      <c r="L32" s="16" t="s">
        <v>171</v>
      </c>
    </row>
    <row r="33" spans="1:12" ht="26.25" x14ac:dyDescent="0.25">
      <c r="A33" s="16" t="s">
        <v>311</v>
      </c>
      <c r="B33" s="16" t="s">
        <v>312</v>
      </c>
      <c r="C33" s="16" t="s">
        <v>313</v>
      </c>
      <c r="D33" s="27" t="s">
        <v>314</v>
      </c>
      <c r="E33" s="27" t="s">
        <v>139</v>
      </c>
      <c r="F33" s="27" t="s">
        <v>139</v>
      </c>
      <c r="G33" s="27" t="s">
        <v>140</v>
      </c>
      <c r="H33" s="28" t="s">
        <v>139</v>
      </c>
      <c r="I33" s="28" t="s">
        <v>140</v>
      </c>
      <c r="J33" s="30" t="s">
        <v>315</v>
      </c>
      <c r="K33" s="14" t="s">
        <v>316</v>
      </c>
      <c r="L33" s="16" t="s">
        <v>171</v>
      </c>
    </row>
    <row r="34" spans="1:12" ht="64.5" x14ac:dyDescent="0.25">
      <c r="A34" s="16" t="s">
        <v>317</v>
      </c>
      <c r="B34" s="16" t="s">
        <v>318</v>
      </c>
      <c r="C34" s="16" t="s">
        <v>313</v>
      </c>
      <c r="D34" s="27" t="s">
        <v>319</v>
      </c>
      <c r="E34" s="27" t="s">
        <v>140</v>
      </c>
      <c r="F34" s="27" t="s">
        <v>139</v>
      </c>
      <c r="G34" s="27" t="s">
        <v>140</v>
      </c>
      <c r="H34" s="27" t="s">
        <v>139</v>
      </c>
      <c r="I34" s="28" t="s">
        <v>140</v>
      </c>
      <c r="J34" s="29" t="s">
        <v>320</v>
      </c>
      <c r="K34" s="14" t="s">
        <v>321</v>
      </c>
      <c r="L34" s="16" t="s">
        <v>171</v>
      </c>
    </row>
    <row r="35" spans="1:12" ht="26.25" x14ac:dyDescent="0.25">
      <c r="A35" s="16" t="s">
        <v>322</v>
      </c>
      <c r="B35" s="16" t="s">
        <v>323</v>
      </c>
      <c r="C35" s="16" t="s">
        <v>313</v>
      </c>
      <c r="D35" s="27" t="s">
        <v>324</v>
      </c>
      <c r="E35" s="27" t="s">
        <v>139</v>
      </c>
      <c r="F35" s="27" t="s">
        <v>139</v>
      </c>
      <c r="G35" s="27" t="s">
        <v>140</v>
      </c>
      <c r="H35" s="27" t="s">
        <v>139</v>
      </c>
      <c r="I35" s="28" t="s">
        <v>140</v>
      </c>
      <c r="J35" s="30" t="s">
        <v>325</v>
      </c>
      <c r="K35" s="14" t="s">
        <v>321</v>
      </c>
      <c r="L35" s="16" t="s">
        <v>171</v>
      </c>
    </row>
    <row r="36" spans="1:12" ht="51.75" x14ac:dyDescent="0.25">
      <c r="A36" s="16" t="s">
        <v>326</v>
      </c>
      <c r="B36" s="16" t="s">
        <v>327</v>
      </c>
      <c r="C36" s="16" t="s">
        <v>328</v>
      </c>
      <c r="D36" s="31" t="s">
        <v>329</v>
      </c>
      <c r="E36" s="27" t="s">
        <v>140</v>
      </c>
      <c r="F36" s="27" t="s">
        <v>140</v>
      </c>
      <c r="G36" s="27" t="s">
        <v>140</v>
      </c>
      <c r="H36" s="27" t="s">
        <v>140</v>
      </c>
      <c r="I36" s="28" t="s">
        <v>140</v>
      </c>
      <c r="J36" s="29" t="s">
        <v>330</v>
      </c>
      <c r="K36" s="14" t="s">
        <v>331</v>
      </c>
      <c r="L36" s="16" t="s">
        <v>171</v>
      </c>
    </row>
    <row r="37" spans="1:12" ht="27" x14ac:dyDescent="0.25">
      <c r="A37" s="32" t="s">
        <v>332</v>
      </c>
      <c r="B37" s="32"/>
      <c r="C37" s="32"/>
    </row>
    <row r="38" spans="1:12" ht="77.25" x14ac:dyDescent="0.25">
      <c r="A38" s="16" t="s">
        <v>333</v>
      </c>
      <c r="B38" s="16" t="s">
        <v>334</v>
      </c>
      <c r="C38" s="16" t="s">
        <v>335</v>
      </c>
      <c r="D38" s="27" t="s">
        <v>336</v>
      </c>
      <c r="E38" s="27" t="s">
        <v>139</v>
      </c>
      <c r="F38" s="27" t="s">
        <v>139</v>
      </c>
      <c r="G38" s="27" t="s">
        <v>140</v>
      </c>
      <c r="H38" s="27" t="s">
        <v>139</v>
      </c>
      <c r="I38" s="28" t="s">
        <v>140</v>
      </c>
      <c r="J38" s="30" t="s">
        <v>337</v>
      </c>
      <c r="K38" s="14" t="s">
        <v>338</v>
      </c>
      <c r="L38" s="16" t="s">
        <v>171</v>
      </c>
    </row>
    <row r="39" spans="1:12" ht="51.75" x14ac:dyDescent="0.25">
      <c r="A39" s="16" t="s">
        <v>339</v>
      </c>
      <c r="B39" s="16" t="s">
        <v>340</v>
      </c>
      <c r="C39" s="16" t="s">
        <v>341</v>
      </c>
      <c r="D39" s="16" t="s">
        <v>342</v>
      </c>
      <c r="E39" s="16" t="s">
        <v>139</v>
      </c>
      <c r="F39" s="16" t="s">
        <v>140</v>
      </c>
      <c r="G39" s="16" t="s">
        <v>140</v>
      </c>
      <c r="H39" s="16" t="s">
        <v>139</v>
      </c>
      <c r="I39" s="28" t="s">
        <v>140</v>
      </c>
      <c r="J39" s="29" t="s">
        <v>343</v>
      </c>
      <c r="K39" s="14" t="s">
        <v>344</v>
      </c>
      <c r="L39" s="16" t="s">
        <v>171</v>
      </c>
    </row>
    <row r="40" spans="1:12" ht="51.75" x14ac:dyDescent="0.25">
      <c r="A40" s="16" t="s">
        <v>345</v>
      </c>
      <c r="B40" s="16" t="s">
        <v>346</v>
      </c>
      <c r="C40" s="16" t="s">
        <v>347</v>
      </c>
      <c r="D40" s="16" t="s">
        <v>348</v>
      </c>
      <c r="E40" s="16" t="s">
        <v>139</v>
      </c>
      <c r="F40" s="16" t="s">
        <v>139</v>
      </c>
      <c r="G40" s="16" t="s">
        <v>140</v>
      </c>
      <c r="H40" s="16" t="s">
        <v>139</v>
      </c>
      <c r="I40" s="28" t="s">
        <v>349</v>
      </c>
      <c r="J40" s="30" t="s">
        <v>350</v>
      </c>
      <c r="K40" s="14" t="s">
        <v>344</v>
      </c>
      <c r="L40" s="16" t="s">
        <v>171</v>
      </c>
    </row>
    <row r="41" spans="1:12" ht="51.75" x14ac:dyDescent="0.25">
      <c r="A41" s="16" t="s">
        <v>351</v>
      </c>
      <c r="B41" s="16" t="s">
        <v>352</v>
      </c>
      <c r="C41" s="16" t="s">
        <v>353</v>
      </c>
      <c r="D41" s="16" t="s">
        <v>354</v>
      </c>
      <c r="E41" s="16" t="s">
        <v>139</v>
      </c>
      <c r="F41" s="16" t="s">
        <v>139</v>
      </c>
      <c r="G41" s="16" t="s">
        <v>231</v>
      </c>
      <c r="H41" s="16" t="s">
        <v>139</v>
      </c>
      <c r="I41" s="28" t="s">
        <v>140</v>
      </c>
      <c r="J41" s="30" t="s">
        <v>355</v>
      </c>
      <c r="K41" s="14" t="s">
        <v>356</v>
      </c>
      <c r="L41" s="16" t="s">
        <v>171</v>
      </c>
    </row>
    <row r="42" spans="1:12" ht="39" x14ac:dyDescent="0.25">
      <c r="A42" s="27" t="s">
        <v>357</v>
      </c>
      <c r="B42" s="27" t="s">
        <v>358</v>
      </c>
      <c r="C42" s="27" t="s">
        <v>359</v>
      </c>
      <c r="D42" s="33" t="s">
        <v>360</v>
      </c>
      <c r="E42" s="27" t="s">
        <v>139</v>
      </c>
      <c r="F42" s="27" t="s">
        <v>139</v>
      </c>
      <c r="G42" s="27" t="s">
        <v>140</v>
      </c>
      <c r="H42" s="28" t="s">
        <v>171</v>
      </c>
      <c r="I42" s="28" t="s">
        <v>140</v>
      </c>
      <c r="J42" s="30" t="s">
        <v>361</v>
      </c>
      <c r="K42" t="s">
        <v>278</v>
      </c>
      <c r="L42" s="16" t="s">
        <v>171</v>
      </c>
    </row>
    <row r="43" spans="1:12" ht="64.5" x14ac:dyDescent="0.25">
      <c r="A43" s="16" t="s">
        <v>362</v>
      </c>
      <c r="B43" s="16" t="s">
        <v>363</v>
      </c>
      <c r="C43" s="16" t="s">
        <v>364</v>
      </c>
      <c r="D43" s="16" t="s">
        <v>365</v>
      </c>
      <c r="E43" s="16" t="s">
        <v>139</v>
      </c>
      <c r="F43" s="16" t="s">
        <v>139</v>
      </c>
      <c r="G43" s="16" t="s">
        <v>140</v>
      </c>
      <c r="H43" s="16" t="s">
        <v>139</v>
      </c>
      <c r="I43" s="28" t="s">
        <v>140</v>
      </c>
      <c r="J43" s="30" t="s">
        <v>366</v>
      </c>
      <c r="K43" s="14" t="s">
        <v>367</v>
      </c>
      <c r="L43" s="16" t="s">
        <v>171</v>
      </c>
    </row>
    <row r="44" spans="1:12" x14ac:dyDescent="0.25">
      <c r="A44" s="16" t="s">
        <v>368</v>
      </c>
    </row>
    <row r="45" spans="1:12" ht="26.25" x14ac:dyDescent="0.25">
      <c r="A45" s="16" t="s">
        <v>369</v>
      </c>
      <c r="B45" s="34" t="s">
        <v>370</v>
      </c>
      <c r="C45" s="16"/>
      <c r="D45" s="16" t="s">
        <v>371</v>
      </c>
      <c r="E45" s="16" t="s">
        <v>139</v>
      </c>
      <c r="F45" s="16" t="s">
        <v>139</v>
      </c>
      <c r="G45" s="16" t="s">
        <v>140</v>
      </c>
      <c r="H45" s="16" t="s">
        <v>139</v>
      </c>
      <c r="I45" s="28" t="s">
        <v>372</v>
      </c>
      <c r="J45" s="30" t="s">
        <v>373</v>
      </c>
      <c r="K45" t="s">
        <v>221</v>
      </c>
      <c r="L45" s="16" t="s">
        <v>171</v>
      </c>
    </row>
  </sheetData>
  <hyperlinks>
    <hyperlink ref="B45" r:id="rId1" xr:uid="{00000000-0004-0000-0700-000000000000}"/>
    <hyperlink ref="J12" r:id="rId2" xr:uid="{00000000-0004-0000-0700-000001000000}"/>
    <hyperlink ref="J13" r:id="rId3" xr:uid="{00000000-0004-0000-0700-000002000000}"/>
    <hyperlink ref="J16" r:id="rId4" xr:uid="{00000000-0004-0000-0700-000003000000}"/>
    <hyperlink ref="J18" r:id="rId5" xr:uid="{00000000-0004-0000-0700-000004000000}"/>
    <hyperlink ref="J24" r:id="rId6" xr:uid="{00000000-0004-0000-0700-000005000000}"/>
    <hyperlink ref="J28" r:id="rId7" xr:uid="{00000000-0004-0000-0700-000006000000}"/>
    <hyperlink ref="K32" r:id="rId8" xr:uid="{00000000-0004-0000-0700-000007000000}"/>
    <hyperlink ref="K33" r:id="rId9" xr:uid="{00000000-0004-0000-0700-000008000000}"/>
    <hyperlink ref="K34" r:id="rId10" xr:uid="{00000000-0004-0000-0700-000009000000}"/>
    <hyperlink ref="K35" r:id="rId11" xr:uid="{00000000-0004-0000-0700-00000A000000}"/>
    <hyperlink ref="K36" r:id="rId12" xr:uid="{00000000-0004-0000-0700-00000B000000}"/>
    <hyperlink ref="K38" r:id="rId13" xr:uid="{00000000-0004-0000-0700-00000C000000}"/>
    <hyperlink ref="K39" r:id="rId14" xr:uid="{00000000-0004-0000-0700-00000D000000}"/>
    <hyperlink ref="K40" r:id="rId15" xr:uid="{00000000-0004-0000-0700-00000E000000}"/>
    <hyperlink ref="K41" r:id="rId16" xr:uid="{00000000-0004-0000-0700-00000F000000}"/>
    <hyperlink ref="K43" r:id="rId17" xr:uid="{00000000-0004-0000-0700-000010000000}"/>
    <hyperlink ref="K12" r:id="rId18" xr:uid="{00000000-0004-0000-0700-000011000000}"/>
    <hyperlink ref="J6" r:id="rId19" xr:uid="{00000000-0004-0000-0700-00001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A</vt:lpstr>
      <vt:lpstr>B</vt:lpstr>
      <vt:lpstr>C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2019-03-05T22:28:08Z</dcterms:created>
  <dcterms:modified xsi:type="dcterms:W3CDTF">2020-12-14T20:38:23Z</dcterms:modified>
</cp:coreProperties>
</file>