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29"/>
  <workbookPr/>
  <mc:AlternateContent xmlns:mc="http://schemas.openxmlformats.org/markup-compatibility/2006">
    <mc:Choice Requires="x15">
      <x15ac:absPath xmlns:x15ac="http://schemas.microsoft.com/office/spreadsheetml/2010/11/ac" url="/Users/zhen0001/Box Sync/GBLUP_HBLUP/manuscript/maintext/BMC genomics/"/>
    </mc:Choice>
  </mc:AlternateContent>
  <xr:revisionPtr revIDLastSave="0" documentId="13_ncr:1_{FDE74D16-1529-764F-93F4-370CD0CD84F7}" xr6:coauthVersionLast="47" xr6:coauthVersionMax="47" xr10:uidLastSave="{00000000-0000-0000-0000-000000000000}"/>
  <bookViews>
    <workbookView xWindow="3780" yWindow="720" windowWidth="37180" windowHeight="20380" activeTab="5" xr2:uid="{00000000-000D-0000-FFFF-FFFF00000000}"/>
  </bookViews>
  <sheets>
    <sheet name="Table S1" sheetId="1" r:id="rId1"/>
    <sheet name="Table S2 LD decay" sheetId="4" r:id="rId2"/>
    <sheet name="Table S3 GWAS" sheetId="5" r:id="rId3"/>
    <sheet name="Table S4 heritability" sheetId="3" r:id="rId4"/>
    <sheet name="Table S5 Number of clone" sheetId="2" r:id="rId5"/>
    <sheet name="Table S6 summary of basic stati" sheetId="6" r:id="rId6"/>
  </sheets>
  <definedNames>
    <definedName name="_xlnm._FilterDatabase" localSheetId="2" hidden="1">'Table S3 GWAS'!$A$2:$U$84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R55" i="5" l="1"/>
  <c r="U55" i="5"/>
  <c r="R56" i="5"/>
  <c r="U56" i="5"/>
  <c r="R77" i="5"/>
  <c r="U12" i="5"/>
  <c r="U35" i="5"/>
  <c r="U38" i="5"/>
  <c r="U7" i="5"/>
  <c r="U13" i="5"/>
  <c r="U40" i="5"/>
  <c r="U14" i="5"/>
  <c r="U32" i="5"/>
  <c r="U33" i="5"/>
  <c r="U20" i="5"/>
  <c r="U39" i="5"/>
  <c r="U4" i="5"/>
  <c r="U31" i="5"/>
  <c r="U5" i="5"/>
  <c r="U42" i="5"/>
  <c r="U9" i="5"/>
  <c r="U37" i="5"/>
  <c r="U26" i="5"/>
  <c r="U25" i="5"/>
  <c r="U19" i="5"/>
  <c r="U21" i="5"/>
  <c r="U11" i="5"/>
  <c r="U43" i="5"/>
  <c r="U29" i="5"/>
  <c r="U30" i="5"/>
  <c r="U3" i="5"/>
  <c r="U10" i="5"/>
  <c r="U18" i="5"/>
  <c r="U41" i="5"/>
  <c r="U8" i="5"/>
  <c r="U36" i="5"/>
  <c r="U28" i="5"/>
  <c r="U16" i="5"/>
  <c r="U34" i="5"/>
  <c r="U24" i="5"/>
  <c r="U22" i="5"/>
  <c r="U6" i="5"/>
  <c r="U23" i="5"/>
  <c r="U27" i="5"/>
  <c r="U15" i="5"/>
  <c r="U44" i="5"/>
  <c r="U45" i="5"/>
  <c r="U46" i="5"/>
  <c r="U47" i="5"/>
  <c r="U48" i="5"/>
  <c r="U49" i="5"/>
  <c r="U50" i="5"/>
  <c r="U51" i="5"/>
  <c r="U52" i="5"/>
  <c r="U53" i="5"/>
  <c r="U54" i="5"/>
  <c r="U57" i="5"/>
  <c r="U58" i="5"/>
  <c r="U59" i="5"/>
  <c r="U60" i="5"/>
  <c r="U61" i="5"/>
  <c r="U62" i="5"/>
  <c r="U63" i="5"/>
  <c r="U64" i="5"/>
  <c r="U65" i="5"/>
  <c r="U66" i="5"/>
  <c r="U67" i="5"/>
  <c r="U68" i="5"/>
  <c r="U69" i="5"/>
  <c r="U70" i="5"/>
  <c r="U71" i="5"/>
  <c r="U72" i="5"/>
  <c r="U73" i="5"/>
  <c r="U74" i="5"/>
  <c r="U75" i="5"/>
  <c r="U76" i="5"/>
  <c r="U77" i="5"/>
  <c r="U78" i="5"/>
  <c r="U79" i="5"/>
  <c r="U80" i="5"/>
  <c r="U81" i="5"/>
  <c r="U82" i="5"/>
  <c r="U83" i="5"/>
  <c r="U84" i="5"/>
  <c r="U17" i="5"/>
  <c r="R12" i="5"/>
  <c r="R35" i="5"/>
  <c r="R38" i="5"/>
  <c r="R7" i="5"/>
  <c r="R13" i="5"/>
  <c r="R40" i="5"/>
  <c r="R14" i="5"/>
  <c r="R32" i="5"/>
  <c r="R33" i="5"/>
  <c r="R20" i="5"/>
  <c r="R39" i="5"/>
  <c r="R4" i="5"/>
  <c r="R31" i="5"/>
  <c r="R5" i="5"/>
  <c r="R42" i="5"/>
  <c r="R9" i="5"/>
  <c r="R37" i="5"/>
  <c r="R26" i="5"/>
  <c r="R25" i="5"/>
  <c r="R19" i="5"/>
  <c r="R21" i="5"/>
  <c r="R11" i="5"/>
  <c r="R43" i="5"/>
  <c r="R29" i="5"/>
  <c r="R30" i="5"/>
  <c r="R3" i="5"/>
  <c r="R10" i="5"/>
  <c r="R18" i="5"/>
  <c r="R41" i="5"/>
  <c r="R8" i="5"/>
  <c r="R36" i="5"/>
  <c r="R28" i="5"/>
  <c r="R16" i="5"/>
  <c r="R34" i="5"/>
  <c r="R24" i="5"/>
  <c r="R22" i="5"/>
  <c r="R6" i="5"/>
  <c r="R23" i="5"/>
  <c r="R27" i="5"/>
  <c r="R15" i="5"/>
  <c r="R44" i="5"/>
  <c r="R45" i="5"/>
  <c r="R46" i="5"/>
  <c r="R47" i="5"/>
  <c r="R48" i="5"/>
  <c r="R49" i="5"/>
  <c r="R50" i="5"/>
  <c r="R51" i="5"/>
  <c r="R52" i="5"/>
  <c r="R53" i="5"/>
  <c r="R54" i="5"/>
  <c r="R57" i="5"/>
  <c r="R58" i="5"/>
  <c r="R59" i="5"/>
  <c r="R60" i="5"/>
  <c r="R61" i="5"/>
  <c r="R62" i="5"/>
  <c r="R63" i="5"/>
  <c r="R64" i="5"/>
  <c r="R65" i="5"/>
  <c r="R66" i="5"/>
  <c r="R67" i="5"/>
  <c r="R68" i="5"/>
  <c r="R69" i="5"/>
  <c r="R70" i="5"/>
  <c r="R71" i="5"/>
  <c r="R72" i="5"/>
  <c r="R73" i="5"/>
  <c r="R74" i="5"/>
  <c r="R75" i="5"/>
  <c r="R76" i="5"/>
  <c r="R78" i="5"/>
  <c r="R79" i="5"/>
  <c r="R80" i="5"/>
  <c r="R81" i="5"/>
  <c r="R82" i="5"/>
  <c r="R83" i="5"/>
  <c r="R84" i="5"/>
  <c r="R17" i="5"/>
  <c r="F11" i="4"/>
</calcChain>
</file>

<file path=xl/sharedStrings.xml><?xml version="1.0" encoding="utf-8"?>
<sst xmlns="http://schemas.openxmlformats.org/spreadsheetml/2006/main" count="1306" uniqueCount="680">
  <si>
    <t>Trait</t>
  </si>
  <si>
    <t>No_Model</t>
  </si>
  <si>
    <t>Model</t>
  </si>
  <si>
    <t>n</t>
  </si>
  <si>
    <t>Vadd</t>
  </si>
  <si>
    <t>VaddxS</t>
  </si>
  <si>
    <t>Vdom</t>
  </si>
  <si>
    <t>Vxx</t>
  </si>
  <si>
    <t>Vr</t>
  </si>
  <si>
    <t>Vrxs</t>
  </si>
  <si>
    <t>Ve</t>
  </si>
  <si>
    <t>h2 (SE)</t>
  </si>
  <si>
    <t>d2 (SE)</t>
  </si>
  <si>
    <t>i2 (SE)</t>
  </si>
  <si>
    <t>r2 (SE)</t>
  </si>
  <si>
    <t>H2 (SE)</t>
  </si>
  <si>
    <t>AIC</t>
  </si>
  <si>
    <t>HT6</t>
  </si>
  <si>
    <t>PBLUP-A</t>
  </si>
  <si>
    <t>GBLUP-A</t>
  </si>
  <si>
    <t>0.07 (0.02)</t>
  </si>
  <si>
    <t>0 (0)</t>
  </si>
  <si>
    <t>0.04 (0.02)</t>
  </si>
  <si>
    <t>0.09 (0.03)</t>
  </si>
  <si>
    <t>DBH</t>
  </si>
  <si>
    <t>0.13 (0.01)</t>
  </si>
  <si>
    <t>0.03 (0.07)</t>
  </si>
  <si>
    <t>1.30 (0.07)</t>
  </si>
  <si>
    <t>0.73 (0.01)</t>
  </si>
  <si>
    <t>0.12 (0.01)</t>
  </si>
  <si>
    <t>BB</t>
  </si>
  <si>
    <t>0.03 (0.06)</t>
  </si>
  <si>
    <t xml:space="preserve">0(0) </t>
  </si>
  <si>
    <t>HT12</t>
  </si>
  <si>
    <t>0.14 (0.02)</t>
  </si>
  <si>
    <t>PILO</t>
  </si>
  <si>
    <t>0.54 (0.02)</t>
  </si>
  <si>
    <t>FD</t>
  </si>
  <si>
    <t xml:space="preserve">* represents that  a singularity was detected in average Information matrix. The related variance component etimate is not accurate. Thus, the results will not be shown in this Table.  </t>
  </si>
  <si>
    <t xml:space="preserve">The best model was determined as the model with the smallest value of AIC and  differece between models with the same number of variance components was considered that those models has a approximate the same value of AIC.  </t>
  </si>
  <si>
    <t>the cell in AIC column is marked in orange represents that model or models are the bettest.</t>
  </si>
  <si>
    <t>Vdomxs</t>
  </si>
  <si>
    <t>Vaddxs</t>
  </si>
  <si>
    <t>GBLUP-AR</t>
  </si>
  <si>
    <t>GBLUP-ADR</t>
  </si>
  <si>
    <t>0.08 (0.02)</t>
  </si>
  <si>
    <t>0.06 (0.04)</t>
  </si>
  <si>
    <t>0.03 (0.05)</t>
  </si>
  <si>
    <t>0.20 (0.03)</t>
  </si>
  <si>
    <t>0.05 (0.03)</t>
  </si>
  <si>
    <t>0.66 (0.02)</t>
  </si>
  <si>
    <t>0.17 (0.05)</t>
  </si>
  <si>
    <t>0.12 (0.09)</t>
  </si>
  <si>
    <t>0.43 (0.05)</t>
  </si>
  <si>
    <t>0.38 (0.07)</t>
  </si>
  <si>
    <t>GBLUP-ADR-aa</t>
  </si>
  <si>
    <t>GBLUP-ADR-ad</t>
  </si>
  <si>
    <t>GBLUP-ADR-dd</t>
  </si>
  <si>
    <t>0.37 (0.07)</t>
  </si>
  <si>
    <t>0.08 (0.04)</t>
  </si>
  <si>
    <t>0.01 (0.08)</t>
  </si>
  <si>
    <t>0.09 (0.05)</t>
  </si>
  <si>
    <t>0.14 (0.01)</t>
  </si>
  <si>
    <t>0.66 (0.04)</t>
  </si>
  <si>
    <t>0.72 (0.02)</t>
  </si>
  <si>
    <t>0.03 (0.01)</t>
  </si>
  <si>
    <t>0.11 (0.02)</t>
  </si>
  <si>
    <t>PBLUP-AR</t>
  </si>
  <si>
    <t>PBLUP-ADR</t>
  </si>
  <si>
    <t>0.72 (0.01)</t>
  </si>
  <si>
    <t>0.10 (0.04)</t>
  </si>
  <si>
    <t>0.02 (0.02)</t>
  </si>
  <si>
    <t>PBLUP-ADR-aa*</t>
  </si>
  <si>
    <t>PBLUP-ADR-ad*</t>
  </si>
  <si>
    <t>PBLUP-ADR-dd*</t>
  </si>
  <si>
    <t>0.60 (0.23)</t>
  </si>
  <si>
    <t>0.13 (0.04)</t>
  </si>
  <si>
    <t>0.15 (0.01)</t>
  </si>
  <si>
    <t>0.07 (0.03)</t>
  </si>
  <si>
    <t>0.09 (0.02)</t>
  </si>
  <si>
    <t>New_Family</t>
  </si>
  <si>
    <t>Number of clones</t>
  </si>
  <si>
    <t>0.015 (0.004)</t>
  </si>
  <si>
    <t>0.208 (0.006)</t>
  </si>
  <si>
    <t>4.02 (0.84)</t>
  </si>
  <si>
    <t>1.13 (0.49)</t>
  </si>
  <si>
    <t>1.31 (0.39)</t>
  </si>
  <si>
    <t>0.62 (0.23)</t>
  </si>
  <si>
    <t>0.15 (0.02)</t>
  </si>
  <si>
    <t>28.24 (0.50)</t>
  </si>
  <si>
    <t>4.02 (1.42)</t>
  </si>
  <si>
    <t>1.13 (0.96)</t>
  </si>
  <si>
    <t>6.37 (0.56)</t>
  </si>
  <si>
    <t>1.08 (0.28)</t>
  </si>
  <si>
    <t>29.05 (0.47)</t>
  </si>
  <si>
    <t>0.17 (0.01)</t>
  </si>
  <si>
    <t>31.2 (7.3)</t>
  </si>
  <si>
    <t>6.4 (2.6)</t>
  </si>
  <si>
    <t>14.8 (4.7)</t>
  </si>
  <si>
    <t>7.5 (4.3)</t>
  </si>
  <si>
    <t>313.7 (5.8)</t>
  </si>
  <si>
    <t>0.04 (0.01)</t>
  </si>
  <si>
    <t>56.8 (5.6)</t>
  </si>
  <si>
    <t>8.7 (2.7)</t>
  </si>
  <si>
    <t>319.6 (5.3)</t>
  </si>
  <si>
    <t>30.7 (8.9)</t>
  </si>
  <si>
    <t>5.7 (4.1)</t>
  </si>
  <si>
    <t>0.7 (9.5)</t>
  </si>
  <si>
    <t>1.5 (7.4)</t>
  </si>
  <si>
    <t>14.5 (6.3)</t>
  </si>
  <si>
    <t>6.7 (5.9)</t>
  </si>
  <si>
    <t>0.002 (0.024)</t>
  </si>
  <si>
    <t>0.7 (9.4)</t>
  </si>
  <si>
    <t>0.92 (0.78)</t>
  </si>
  <si>
    <t>1.36 (0.39)</t>
  </si>
  <si>
    <t>4.45 (1.33)</t>
  </si>
  <si>
    <t>6.48 (0.58)</t>
  </si>
  <si>
    <t>1.13 (0.30)</t>
  </si>
  <si>
    <t>28.99 (0.48)</t>
  </si>
  <si>
    <t>0.18 (0.01)</t>
  </si>
  <si>
    <t>36.9 (17.1)</t>
  </si>
  <si>
    <t>14.6 (12.5)</t>
  </si>
  <si>
    <t>14.1 (3.5)</t>
  </si>
  <si>
    <t>313.6 (1.9)</t>
  </si>
  <si>
    <t>0.04 (0.03)</t>
  </si>
  <si>
    <t>60.0 (5.5)</t>
  </si>
  <si>
    <t>8.8 (2.8)</t>
  </si>
  <si>
    <t>313.4 (1.9)</t>
  </si>
  <si>
    <t>0.16 (0.01)</t>
  </si>
  <si>
    <t>0.98 (0.23)</t>
  </si>
  <si>
    <t>0.15 (0.12)</t>
  </si>
  <si>
    <t>0.33 (0.002)</t>
  </si>
  <si>
    <t>0.62 (0.10)</t>
  </si>
  <si>
    <t>0.09 (0.09)</t>
  </si>
  <si>
    <t>0.71 (0.02)</t>
  </si>
  <si>
    <t>0.33 (0.007)</t>
  </si>
  <si>
    <t>123.6 (4.0)</t>
  </si>
  <si>
    <t>0.08 (0.03)</t>
  </si>
  <si>
    <t>0.17 (0.02)</t>
  </si>
  <si>
    <t>16.5 (16.5)</t>
  </si>
  <si>
    <t>3.8 (10.4)</t>
  </si>
  <si>
    <t>0.11 (0.11)</t>
  </si>
  <si>
    <t>30.7 (5.0)</t>
  </si>
  <si>
    <t>125.2 (4.0)</t>
  </si>
  <si>
    <t>1.78 (0.14)</t>
  </si>
  <si>
    <t>1.51 (0.05)</t>
  </si>
  <si>
    <t>0.014 (0.004)</t>
  </si>
  <si>
    <t>0.201 (0.006)</t>
  </si>
  <si>
    <t>0.06 (0.02)</t>
  </si>
  <si>
    <t>1.25 (0.07)</t>
  </si>
  <si>
    <t>1.05 (0.12)</t>
  </si>
  <si>
    <t>0.32 (0.007)</t>
  </si>
  <si>
    <t>12.28(3.99)</t>
  </si>
  <si>
    <t>12.89 (4.52)</t>
  </si>
  <si>
    <t>123.64 (3.66)</t>
  </si>
  <si>
    <t>26.59 (4.54)</t>
  </si>
  <si>
    <t>127.03 (3.96)</t>
  </si>
  <si>
    <t>0.17 (0.03)</t>
  </si>
  <si>
    <t>10.16 (6.19)</t>
  </si>
  <si>
    <t>5.07 (8.90)</t>
  </si>
  <si>
    <t>9.76 (6.02)</t>
  </si>
  <si>
    <t>123.63 (3.99)</t>
  </si>
  <si>
    <t>0.07 (0.04)</t>
  </si>
  <si>
    <t>7.33 (8.43)</t>
  </si>
  <si>
    <t>1.88 (11.73)</t>
  </si>
  <si>
    <t>9.06 (20.12)</t>
  </si>
  <si>
    <t>6.71 (8.83)</t>
  </si>
  <si>
    <t>0.05 (0.06)</t>
  </si>
  <si>
    <t>0.06 (0.14)</t>
  </si>
  <si>
    <t>0.11 (0.10)</t>
  </si>
  <si>
    <t>9.31 (6.13)</t>
  </si>
  <si>
    <t>12.89 (20.47)</t>
  </si>
  <si>
    <t>2.72 (11.82)</t>
  </si>
  <si>
    <t>123.65 (3.99)</t>
  </si>
  <si>
    <t>0 (0.09)</t>
  </si>
  <si>
    <t>0.09 (0.14)</t>
  </si>
  <si>
    <t>0.11 (0.08)</t>
  </si>
  <si>
    <t>10.44 (6.18)</t>
  </si>
  <si>
    <t>2. 48 (10.79)</t>
  </si>
  <si>
    <t>7.19 (17.99)</t>
  </si>
  <si>
    <t>4.85 (13.86)</t>
  </si>
  <si>
    <t>0.02 (0.07)</t>
  </si>
  <si>
    <t>0.05 (0.12)</t>
  </si>
  <si>
    <t>0.08 (0.06)</t>
  </si>
  <si>
    <t>1.73 (0.14)</t>
  </si>
  <si>
    <t>1.53 (0.05)</t>
  </si>
  <si>
    <t>0.53 (0.02)</t>
  </si>
  <si>
    <t>1.17 (0.25)</t>
  </si>
  <si>
    <t>0.29(0.26)</t>
  </si>
  <si>
    <t>0.11 (0.16)</t>
  </si>
  <si>
    <t>0.10 (0.09)</t>
  </si>
  <si>
    <t>0.51 (0.02)</t>
  </si>
  <si>
    <t>1.33 (0.20)</t>
  </si>
  <si>
    <t>0.25 (0.11)</t>
  </si>
  <si>
    <t>0.015 (0.005)</t>
  </si>
  <si>
    <t>0.208 (0.007)</t>
  </si>
  <si>
    <t>0.015 (0.007)</t>
  </si>
  <si>
    <t>0.015 (0.009)</t>
  </si>
  <si>
    <t>0 (0.007)</t>
  </si>
  <si>
    <t>0.001 (0.04)</t>
  </si>
  <si>
    <t>0.015 (0.008)</t>
  </si>
  <si>
    <t>5.1 (7.7)</t>
  </si>
  <si>
    <t>0.14 (0.07)</t>
  </si>
  <si>
    <t>0.18 (0.12)</t>
  </si>
  <si>
    <t>0.76 (0.02)</t>
  </si>
  <si>
    <t>GBLUP</t>
  </si>
  <si>
    <t>0.15 (0.06)</t>
  </si>
  <si>
    <t>0.75 (0.02)</t>
  </si>
  <si>
    <t>0.19 (0.09)</t>
  </si>
  <si>
    <t>Chr 1</t>
  </si>
  <si>
    <t>Chr 2</t>
  </si>
  <si>
    <t>Chr 3</t>
  </si>
  <si>
    <t>Chr 4</t>
  </si>
  <si>
    <t>Chr 5</t>
  </si>
  <si>
    <t>Chr 6</t>
  </si>
  <si>
    <t>Chr 7</t>
  </si>
  <si>
    <t>Chr 8</t>
  </si>
  <si>
    <t>Chr 9</t>
  </si>
  <si>
    <t>Chr 10</t>
  </si>
  <si>
    <t>Chr 11</t>
  </si>
  <si>
    <t>Chr 12</t>
  </si>
  <si>
    <t>Chromosome</t>
  </si>
  <si>
    <t>Distance (Kb)</t>
  </si>
  <si>
    <t>Whole</t>
  </si>
  <si>
    <t>No of SNPs</t>
  </si>
  <si>
    <t>"Chr 13"</t>
  </si>
  <si>
    <t>SNP</t>
  </si>
  <si>
    <t>Position</t>
  </si>
  <si>
    <t>P.value</t>
  </si>
  <si>
    <t>nobs</t>
  </si>
  <si>
    <t>trait</t>
  </si>
  <si>
    <t>X3320_1953</t>
  </si>
  <si>
    <t>X3745_25078</t>
  </si>
  <si>
    <t>X4437_10412</t>
  </si>
  <si>
    <t>X4716_85018</t>
  </si>
  <si>
    <t>X6611_21523</t>
  </si>
  <si>
    <t>X6782_3362</t>
  </si>
  <si>
    <t>X7278_943</t>
  </si>
  <si>
    <t>X7839_21681</t>
  </si>
  <si>
    <t>X8781_957</t>
  </si>
  <si>
    <t>X9659_14795</t>
  </si>
  <si>
    <t>X9893_24993</t>
  </si>
  <si>
    <t>X12338_43680</t>
  </si>
  <si>
    <t>X13150_2774</t>
  </si>
  <si>
    <t>X14582_6273</t>
  </si>
  <si>
    <t>X14855_17028</t>
  </si>
  <si>
    <t>X14925_15963</t>
  </si>
  <si>
    <t>X15287_41700</t>
  </si>
  <si>
    <t>X15394_4709</t>
  </si>
  <si>
    <t>X15573_10658</t>
  </si>
  <si>
    <t>X15615_4683</t>
  </si>
  <si>
    <t>X16073_3554</t>
  </si>
  <si>
    <t>X17282_3413</t>
  </si>
  <si>
    <t>X17422_12811</t>
  </si>
  <si>
    <t>X17704_29718</t>
  </si>
  <si>
    <t>X19151_4787</t>
  </si>
  <si>
    <t>X20109_768</t>
  </si>
  <si>
    <t>X21433_17705</t>
  </si>
  <si>
    <t>X23752_4748</t>
  </si>
  <si>
    <t>X23842_20423</t>
  </si>
  <si>
    <t>X24157_3731</t>
  </si>
  <si>
    <t>X24409_4672</t>
  </si>
  <si>
    <t>X28472_6218</t>
  </si>
  <si>
    <t>X28925_4913</t>
  </si>
  <si>
    <t>X29262_6320</t>
  </si>
  <si>
    <t>X31310_2132</t>
  </si>
  <si>
    <t>X31922_37743</t>
  </si>
  <si>
    <t>X40750_1094</t>
  </si>
  <si>
    <t>X41175_4355</t>
  </si>
  <si>
    <t>X42760_2440</t>
  </si>
  <si>
    <t>X43152_2897</t>
  </si>
  <si>
    <t>X45836_2117</t>
  </si>
  <si>
    <t>X3435_11555</t>
  </si>
  <si>
    <t>X13585_11442</t>
  </si>
  <si>
    <t>X14875_10137</t>
  </si>
  <si>
    <t>X15029_4191</t>
  </si>
  <si>
    <t>X15302_6923</t>
  </si>
  <si>
    <t>X17762_24596</t>
  </si>
  <si>
    <t>X22463_4302</t>
  </si>
  <si>
    <t>X28194_11826</t>
  </si>
  <si>
    <t>X37614_595</t>
  </si>
  <si>
    <t>X37691_7986</t>
  </si>
  <si>
    <t>X46173_5820</t>
  </si>
  <si>
    <t>X6847_2216</t>
  </si>
  <si>
    <t>X46475_9483</t>
  </si>
  <si>
    <t>X6843_15802</t>
  </si>
  <si>
    <t>X32170_3983</t>
  </si>
  <si>
    <t>X40724_2021</t>
  </si>
  <si>
    <t>X4078_580</t>
  </si>
  <si>
    <t>X16229_26240</t>
  </si>
  <si>
    <t>X18886_56092</t>
  </si>
  <si>
    <t>X18984_46909</t>
  </si>
  <si>
    <t>X22233_2222</t>
  </si>
  <si>
    <t>X29076_2649</t>
  </si>
  <si>
    <t>X33696_711</t>
  </si>
  <si>
    <t>X34215_4749</t>
  </si>
  <si>
    <t>X34702_10509</t>
  </si>
  <si>
    <t>X43127_2983</t>
  </si>
  <si>
    <t>X1001_24960</t>
  </si>
  <si>
    <t>X2275_506</t>
  </si>
  <si>
    <t>X2606_200</t>
  </si>
  <si>
    <t>X3924_10269</t>
  </si>
  <si>
    <t>X6629_13207</t>
  </si>
  <si>
    <t>X14588_7639</t>
  </si>
  <si>
    <t>X18878_592</t>
  </si>
  <si>
    <t>X22018_2205</t>
  </si>
  <si>
    <t>X25184_2598</t>
  </si>
  <si>
    <t>X27352_6954</t>
  </si>
  <si>
    <t>X33087_7242</t>
  </si>
  <si>
    <t>X41773_1615</t>
  </si>
  <si>
    <t>X41782_1240</t>
  </si>
  <si>
    <t>No</t>
  </si>
  <si>
    <t>Budburst stage (BB)</t>
  </si>
  <si>
    <t>Diameter at breast height (DBH)</t>
  </si>
  <si>
    <t>Frost damage (FD)</t>
  </si>
  <si>
    <t>Height at field age 12 (HT12)</t>
  </si>
  <si>
    <t>Height at field age 6 (HT6)</t>
  </si>
  <si>
    <t xml:space="preserve">Total available number of SNPs in Norway spruce array. </t>
  </si>
  <si>
    <t>Rsquare.of.Model.without.SNP</t>
  </si>
  <si>
    <t>Rsquare.of.Model.with.SNP</t>
  </si>
  <si>
    <t>PVE</t>
  </si>
  <si>
    <t>Adjusted.P.value</t>
  </si>
  <si>
    <t>effect size</t>
  </si>
  <si>
    <t>Vpheno</t>
  </si>
  <si>
    <t>PVE*</t>
  </si>
  <si>
    <r>
      <t>Shim, H., Chasman, D.I., Smith, J.D., Mora, S., Ridker, P.M., Nickerson, D.A., Krauss, R.M., and Stephens, M. 2015. A multivariate genome-wide association analysis of 10 LDL subfractions, and their response to statin treatment, in 1868 Caucasians. </t>
    </r>
    <r>
      <rPr>
        <i/>
        <sz val="9"/>
        <color rgb="FF000000"/>
        <rFont val="Arial"/>
        <family val="2"/>
      </rPr>
      <t>PloS one</t>
    </r>
    <r>
      <rPr>
        <sz val="9"/>
        <color rgb="FF000000"/>
        <rFont val="Arial"/>
        <family val="2"/>
      </rPr>
      <t> 10(4):e0120758-e0120758.</t>
    </r>
  </si>
  <si>
    <t xml:space="preserve">PVE* indicate that percentage of variance explained by SNP is estimated by the equation described in Shim et al. (2015), in which the equation consider minor allele frequency effect.  </t>
  </si>
  <si>
    <t>PBLUP</t>
  </si>
  <si>
    <t>SNPs in Chr 13 was not available to be mapped into fullly sorted 12 chromosomes in Norway spruce genome v2.</t>
  </si>
  <si>
    <t>Affy_SNP_ID</t>
  </si>
  <si>
    <t>Affx-571193544</t>
  </si>
  <si>
    <t>Affx-570092052</t>
  </si>
  <si>
    <t>Affx-570749389</t>
  </si>
  <si>
    <t>Affx-573830698</t>
  </si>
  <si>
    <t>Affx-570567683</t>
  </si>
  <si>
    <t>Affx-572571207</t>
  </si>
  <si>
    <t>Affx-573794829</t>
  </si>
  <si>
    <t>Affx-572545494</t>
  </si>
  <si>
    <t>Affx-570341977</t>
  </si>
  <si>
    <t>Affx-571903352</t>
  </si>
  <si>
    <t>Affx-570575410</t>
  </si>
  <si>
    <t>Affx-570618179</t>
  </si>
  <si>
    <t>Affx-573506553</t>
  </si>
  <si>
    <t>Affx-573812023</t>
  </si>
  <si>
    <t>Affx-573676482</t>
  </si>
  <si>
    <t>Affx-571264858</t>
  </si>
  <si>
    <t>Affx-572214582</t>
  </si>
  <si>
    <t>Affx-570284019</t>
  </si>
  <si>
    <t>Affx-572279623</t>
  </si>
  <si>
    <t>Affx-573089615</t>
  </si>
  <si>
    <t>Affx-570409354</t>
  </si>
  <si>
    <t>Affx-570734233</t>
  </si>
  <si>
    <t>Affx-570330465</t>
  </si>
  <si>
    <t>Affx-570330113</t>
  </si>
  <si>
    <t>Affx-570410357</t>
  </si>
  <si>
    <t>Affx-572753088</t>
  </si>
  <si>
    <t>Affx-572364207</t>
  </si>
  <si>
    <t>Affx-572408006</t>
  </si>
  <si>
    <t>Affx-570324664</t>
  </si>
  <si>
    <t>Affx-570663687</t>
  </si>
  <si>
    <t>Affx-570919084</t>
  </si>
  <si>
    <t>Affx-570201937</t>
  </si>
  <si>
    <t>Affx-570476308</t>
  </si>
  <si>
    <t>Affx-572729749</t>
  </si>
  <si>
    <t>Affx-570102836</t>
  </si>
  <si>
    <t>Affx-570487752</t>
  </si>
  <si>
    <t>Affx-570954063</t>
  </si>
  <si>
    <t>Affx-570594579</t>
  </si>
  <si>
    <t>Affx-572560271</t>
  </si>
  <si>
    <t>Affx-570327953</t>
  </si>
  <si>
    <t>Affx-570343992</t>
  </si>
  <si>
    <t>Affx-571888512</t>
  </si>
  <si>
    <t>Affx-572104126</t>
  </si>
  <si>
    <t>Affx-570327569</t>
  </si>
  <si>
    <t>Affx-572179944</t>
  </si>
  <si>
    <t>Affx-570101391</t>
  </si>
  <si>
    <t>Affx-571080739</t>
  </si>
  <si>
    <t>Affx-570362565</t>
  </si>
  <si>
    <t>Affx-570189549</t>
  </si>
  <si>
    <t>Affx-570420971</t>
  </si>
  <si>
    <t>Affx-571650596</t>
  </si>
  <si>
    <t>Affx-570265770</t>
  </si>
  <si>
    <t>Affx-573745747</t>
  </si>
  <si>
    <t>Affx-571843157</t>
  </si>
  <si>
    <t>Affx-570577985</t>
  </si>
  <si>
    <t>Affx-571497004</t>
  </si>
  <si>
    <t>Affx-570426132</t>
  </si>
  <si>
    <t>Affx-573700607</t>
  </si>
  <si>
    <t>Affx-572222784</t>
  </si>
  <si>
    <t>Affx-570135724</t>
  </si>
  <si>
    <t>Affx-570137582</t>
  </si>
  <si>
    <t>Affx-570156614</t>
  </si>
  <si>
    <t>Affx-570192416</t>
  </si>
  <si>
    <t>Affx-570394302</t>
  </si>
  <si>
    <t>Affx-571557162</t>
  </si>
  <si>
    <t>Affx-570218709</t>
  </si>
  <si>
    <t>Affx-573445813</t>
  </si>
  <si>
    <t>Affx-573788144</t>
  </si>
  <si>
    <t>Affx-573613544</t>
  </si>
  <si>
    <t>Affx-573632727</t>
  </si>
  <si>
    <t>Affx-570454089</t>
  </si>
  <si>
    <t>Affx-570568444</t>
  </si>
  <si>
    <t>Affx-570324808</t>
  </si>
  <si>
    <t>Affx-572355034</t>
  </si>
  <si>
    <t>Affx-570361104</t>
  </si>
  <si>
    <t>Affx-570370564</t>
  </si>
  <si>
    <t>Affx-572681675</t>
  </si>
  <si>
    <t>Affx-570210671</t>
  </si>
  <si>
    <t>Affx-573411078</t>
  </si>
  <si>
    <t>Affx-573116426</t>
  </si>
  <si>
    <t>Allele_A</t>
  </si>
  <si>
    <t>A</t>
  </si>
  <si>
    <t>G</t>
  </si>
  <si>
    <t>T</t>
  </si>
  <si>
    <t>C</t>
  </si>
  <si>
    <t>Allele_R</t>
  </si>
  <si>
    <t>MA_25430</t>
  </si>
  <si>
    <t>MA_25430_17705</t>
  </si>
  <si>
    <t>MA_12842</t>
  </si>
  <si>
    <t>MA_1405</t>
  </si>
  <si>
    <t>MA_1405_17028</t>
  </si>
  <si>
    <t>MA_8861</t>
  </si>
  <si>
    <t>MA_8861_4355</t>
  </si>
  <si>
    <t>MA_10431814</t>
  </si>
  <si>
    <t>MA_10431814_21523</t>
  </si>
  <si>
    <t>MA_343766</t>
  </si>
  <si>
    <t>MA_343766_4672</t>
  </si>
  <si>
    <t>MA_1482</t>
  </si>
  <si>
    <t>MA_1482_41700</t>
  </si>
  <si>
    <t>MA_323695</t>
  </si>
  <si>
    <t>MA_323695_4748</t>
  </si>
  <si>
    <t>MA_183042</t>
  </si>
  <si>
    <t>MA_183042_12811</t>
  </si>
  <si>
    <t>MA_104105</t>
  </si>
  <si>
    <t>MA_104105_25078</t>
  </si>
  <si>
    <t>MA_10432161</t>
  </si>
  <si>
    <t>MA_10432161_3362</t>
  </si>
  <si>
    <t>MA_10434337</t>
  </si>
  <si>
    <t>MA_10434337_21681</t>
  </si>
  <si>
    <t>MA_9795402</t>
  </si>
  <si>
    <t>MA_9795402_2117</t>
  </si>
  <si>
    <t>MA_4848</t>
  </si>
  <si>
    <t>MA_4848_6320</t>
  </si>
  <si>
    <t>MA_10297479</t>
  </si>
  <si>
    <t>MA_10297479_1953</t>
  </si>
  <si>
    <t>MA_32653</t>
  </si>
  <si>
    <t>MA_32653_20423</t>
  </si>
  <si>
    <t>MA_167591</t>
  </si>
  <si>
    <t>MA_167591_3554</t>
  </si>
  <si>
    <t>MA_106464</t>
  </si>
  <si>
    <t>MA_106464_24993</t>
  </si>
  <si>
    <t>MA_181819</t>
  </si>
  <si>
    <t>MA_181819_3413</t>
  </si>
  <si>
    <t>MA_877219</t>
  </si>
  <si>
    <t>MA_877219_1094</t>
  </si>
  <si>
    <t>MA_917315</t>
  </si>
  <si>
    <t>MA_917315_2440</t>
  </si>
  <si>
    <t>MA_579</t>
  </si>
  <si>
    <t>MA_579_37743</t>
  </si>
  <si>
    <t>MA_158372</t>
  </si>
  <si>
    <t>MA_158372_4683</t>
  </si>
  <si>
    <t>MA_158147</t>
  </si>
  <si>
    <t>MA_158147_10658</t>
  </si>
  <si>
    <t>MA_925044</t>
  </si>
  <si>
    <t>MA_925044_2897</t>
  </si>
  <si>
    <t>MA_475545</t>
  </si>
  <si>
    <t>MA_475545_4913</t>
  </si>
  <si>
    <t>MA_204187</t>
  </si>
  <si>
    <t>MA_204187_4787</t>
  </si>
  <si>
    <t>MA_218055</t>
  </si>
  <si>
    <t>MA_218055_768</t>
  </si>
  <si>
    <t>MA_138810</t>
  </si>
  <si>
    <t>MA_138810_6273</t>
  </si>
  <si>
    <t>MA_10436061</t>
  </si>
  <si>
    <t>MA_10436061_957</t>
  </si>
  <si>
    <t>MA_10480</t>
  </si>
  <si>
    <t>MA_10480_14795</t>
  </si>
  <si>
    <t>MA_55505</t>
  </si>
  <si>
    <t>MA_55505_2132</t>
  </si>
  <si>
    <t>MA_10427174</t>
  </si>
  <si>
    <t>MA_10427174_10412</t>
  </si>
  <si>
    <t>MA_464051</t>
  </si>
  <si>
    <t>MA_464051_6218</t>
  </si>
  <si>
    <t>MA_15217</t>
  </si>
  <si>
    <t>MA_15217_4709</t>
  </si>
  <si>
    <t>MA_10427774</t>
  </si>
  <si>
    <t>MA_10427774_85018</t>
  </si>
  <si>
    <t>MA_12315</t>
  </si>
  <si>
    <t>MA_12315_43680</t>
  </si>
  <si>
    <t>MA_10433169</t>
  </si>
  <si>
    <t>MA_10433169_943</t>
  </si>
  <si>
    <t>MA_335329</t>
  </si>
  <si>
    <t>MA_335329_3731</t>
  </si>
  <si>
    <t>MA_140859</t>
  </si>
  <si>
    <t>MA_140859_15963</t>
  </si>
  <si>
    <t>MA_185991</t>
  </si>
  <si>
    <t>MA_185991_29718</t>
  </si>
  <si>
    <t>MA_103270</t>
  </si>
  <si>
    <t>MA_103270_11555</t>
  </si>
  <si>
    <t>MA_131153</t>
  </si>
  <si>
    <t>MA_131153_11442</t>
  </si>
  <si>
    <t>MA_140579</t>
  </si>
  <si>
    <t>MA_140579_10137</t>
  </si>
  <si>
    <t>MA_141499</t>
  </si>
  <si>
    <t>MA_141499_4191</t>
  </si>
  <si>
    <t>MA_14874</t>
  </si>
  <si>
    <t>MA_14874_6923</t>
  </si>
  <si>
    <t>MA_18650</t>
  </si>
  <si>
    <t>MA_18650_24596</t>
  </si>
  <si>
    <t>MA_286876</t>
  </si>
  <si>
    <t>MA_286876_4302</t>
  </si>
  <si>
    <t>MA_45580</t>
  </si>
  <si>
    <t>MA_45580_11826</t>
  </si>
  <si>
    <t>MA_7851434</t>
  </si>
  <si>
    <t>MA_7851434_595</t>
  </si>
  <si>
    <t>MA_78772</t>
  </si>
  <si>
    <t>MA_78772_7986</t>
  </si>
  <si>
    <t>MA_99127</t>
  </si>
  <si>
    <t>MA_99127_5820</t>
  </si>
  <si>
    <t>MA_10432281</t>
  </si>
  <si>
    <t>MA_10432281_2216</t>
  </si>
  <si>
    <t>MA_99855</t>
  </si>
  <si>
    <t>MA_99855_9483</t>
  </si>
  <si>
    <t>MA_10432277</t>
  </si>
  <si>
    <t>MA_10432277_15802</t>
  </si>
  <si>
    <t>MA_58887</t>
  </si>
  <si>
    <t>MA_58887_3983</t>
  </si>
  <si>
    <t>MA_8767694</t>
  </si>
  <si>
    <t>MA_8767694_2021</t>
  </si>
  <si>
    <t>MA_10426360</t>
  </si>
  <si>
    <t>MA_10426360_580</t>
  </si>
  <si>
    <t>MA_169910</t>
  </si>
  <si>
    <t>MA_169910_26240</t>
  </si>
  <si>
    <t>MA_20138</t>
  </si>
  <si>
    <t>MA_20138_56092</t>
  </si>
  <si>
    <t>MA_20247</t>
  </si>
  <si>
    <t>MA_20247_46909</t>
  </si>
  <si>
    <t>MA_28019</t>
  </si>
  <si>
    <t>MA_28019_2222</t>
  </si>
  <si>
    <t>MA_47951</t>
  </si>
  <si>
    <t>MA_47951_2649</t>
  </si>
  <si>
    <t>MA_649081</t>
  </si>
  <si>
    <t>MA_649081_711</t>
  </si>
  <si>
    <t>MA_66718</t>
  </si>
  <si>
    <t>MA_66718_4749</t>
  </si>
  <si>
    <t>MA_68521</t>
  </si>
  <si>
    <t>MA_68521_10509</t>
  </si>
  <si>
    <t>MA_9247233</t>
  </si>
  <si>
    <t>MA_9247233_2983</t>
  </si>
  <si>
    <t>MA_10</t>
  </si>
  <si>
    <t>MA_10_24960</t>
  </si>
  <si>
    <t>MA_10192130</t>
  </si>
  <si>
    <t>MA_10192130_506</t>
  </si>
  <si>
    <t>MA_10227399</t>
  </si>
  <si>
    <t>MA_10227399_200</t>
  </si>
  <si>
    <t>MA_10426068</t>
  </si>
  <si>
    <t>MA_10426068_10269</t>
  </si>
  <si>
    <t>MA_10431856</t>
  </si>
  <si>
    <t>MA_10431856_13207</t>
  </si>
  <si>
    <t>MA_138917</t>
  </si>
  <si>
    <t>MA_138917_7639</t>
  </si>
  <si>
    <t>MA_201257</t>
  </si>
  <si>
    <t>MA_201257_592</t>
  </si>
  <si>
    <t>MA_273566</t>
  </si>
  <si>
    <t>MA_273566_2205</t>
  </si>
  <si>
    <t>MA_367278</t>
  </si>
  <si>
    <t>MA_367278_2598</t>
  </si>
  <si>
    <t>MA_429960</t>
  </si>
  <si>
    <t>MA_429960_6954</t>
  </si>
  <si>
    <t>MA_62360</t>
  </si>
  <si>
    <t>MA_62360_7242</t>
  </si>
  <si>
    <t>MA_8977763</t>
  </si>
  <si>
    <t>MA_8977763_1615</t>
  </si>
  <si>
    <t>MA_897903</t>
  </si>
  <si>
    <t>MA_897903_1240</t>
  </si>
  <si>
    <t>SNP.ID.V1</t>
  </si>
  <si>
    <t>Position_V1</t>
  </si>
  <si>
    <t>Contig_V1</t>
  </si>
  <si>
    <t>MAF</t>
  </si>
  <si>
    <t>Chr</t>
  </si>
  <si>
    <t>MA_12842_2774**</t>
  </si>
  <si>
    <t>** Position within 400 bp from a previously detected significant SNP-Bud burst association detected by Chen et al. (2021).</t>
  </si>
  <si>
    <t>0.52 (0.12)</t>
  </si>
  <si>
    <t>0.48 (0.18)</t>
  </si>
  <si>
    <t>0.79 (0.15)</t>
  </si>
  <si>
    <t>0.32 (0.10)</t>
  </si>
  <si>
    <t>0.83 (0.07)</t>
  </si>
  <si>
    <t>0.49 (0.08)</t>
  </si>
  <si>
    <t>4.44 (1.33)</t>
  </si>
  <si>
    <t>0.03 (0.02)</t>
  </si>
  <si>
    <t>13.0 (5.2)</t>
  </si>
  <si>
    <t>12.5 (4.3)</t>
  </si>
  <si>
    <t>57.4 (5.7)</t>
  </si>
  <si>
    <t>5.9 (2.6)</t>
  </si>
  <si>
    <t>8.1 (4.3)</t>
  </si>
  <si>
    <t>313.8 (5.8)</t>
  </si>
  <si>
    <t xml:space="preserve">0.54 (0.02) </t>
  </si>
  <si>
    <t>0.04 (0.01 )</t>
  </si>
  <si>
    <t>0.62 (0.11)</t>
  </si>
  <si>
    <t>S1387</t>
  </si>
  <si>
    <t>S1388</t>
  </si>
  <si>
    <t>S1389</t>
  </si>
  <si>
    <t>S1390</t>
  </si>
  <si>
    <t>N</t>
  </si>
  <si>
    <t>Mean</t>
  </si>
  <si>
    <t>SD</t>
  </si>
  <si>
    <t>Min</t>
  </si>
  <si>
    <t>Max</t>
  </si>
  <si>
    <t>CV</t>
  </si>
  <si>
    <t>Unit</t>
  </si>
  <si>
    <t xml:space="preserve">HT6 </t>
  </si>
  <si>
    <t>√</t>
  </si>
  <si>
    <t>dm</t>
  </si>
  <si>
    <t xml:space="preserve">HT12 </t>
  </si>
  <si>
    <t xml:space="preserve">DBH </t>
  </si>
  <si>
    <t>mm</t>
  </si>
  <si>
    <t>Category</t>
  </si>
  <si>
    <t>Abbreviation: HT6, total tree height at age six; HT12, total tree height at age 12; DBH, diameter at breast height at age 12; PILO, Pilodyn penetration; BB, budburst stage; FD, frost damage of fresh new buds.</t>
  </si>
  <si>
    <t xml:space="preserve">Table S1  Model, number of variance components (n), additive variance (Vadd), Variances of additive x site (VaddxS), variance of dominance  (Vdom), variance of dominance by site (VdomxS), Variance of epistatic effect (Vxx), Variance of genetic residual (Vr), variance of genetic residual by site (VrxS), residual variance, narrow-sense heritability (h2), ratio of dominance to phenotypic variance (d2), ratio of epistatic variance to phenotypic variance (i2), ratio of non-additive variance to phenotypic variance (r2), broad-sense heritability (H2), Akaike Information Criteria (AIC) for six traits.  </t>
  </si>
  <si>
    <t xml:space="preserve">Table S2 LD decay value (i.e. distance) when        =0.2 and the number of SNPs mapped to each chromosome </t>
  </si>
  <si>
    <t>Table S3 Associated SNPs for six traits and the postion in each chromosome (Chr) of Norway spruce genome v2, postion, identity, in Norway spruce genome v1, reference allele (Allele_R), alternative allele (Allele_A),  p value, adjusted p value (Benjamini &amp; Hochberg, 1995) , minor allele frequence (MAF), number of observation (nobs), R2of MLM without the SNPs as fixed effect, R2 of MLM with the SNP as a fixed effect, effect size, percentage of phentoypic variance explained (PVE)</t>
  </si>
  <si>
    <t>Table S4 Clone mean narrow-sense heritability for PBLUP and GBLUP, and its square root of PBLUP and GBLUP</t>
  </si>
  <si>
    <t>S213_S096</t>
  </si>
  <si>
    <t>S086_S825</t>
  </si>
  <si>
    <t>S230_S372</t>
  </si>
  <si>
    <t>S356_S709</t>
  </si>
  <si>
    <t>S708_S406</t>
  </si>
  <si>
    <t>S564_S876</t>
  </si>
  <si>
    <t>S567_S961</t>
  </si>
  <si>
    <t>S029_S253</t>
  </si>
  <si>
    <t>S116_S305</t>
  </si>
  <si>
    <t>S435_NA</t>
  </si>
  <si>
    <t>S435_S242</t>
  </si>
  <si>
    <t>S293_S253</t>
  </si>
  <si>
    <t>S359_S242</t>
  </si>
  <si>
    <t>S441_S825</t>
  </si>
  <si>
    <t>S994_S469</t>
  </si>
  <si>
    <t>S113_S100</t>
  </si>
  <si>
    <t>S193_S181</t>
  </si>
  <si>
    <t>S207_S170</t>
  </si>
  <si>
    <t>S207_S305</t>
  </si>
  <si>
    <t>S233_S148</t>
  </si>
  <si>
    <t>S265_S222</t>
  </si>
  <si>
    <t>S378_S709</t>
  </si>
  <si>
    <t>S427_S897</t>
  </si>
  <si>
    <t>S618_S096</t>
  </si>
  <si>
    <t>S148_S430</t>
  </si>
  <si>
    <t>S640_S372</t>
  </si>
  <si>
    <t>S022_S553</t>
  </si>
  <si>
    <t>S981_S469</t>
  </si>
  <si>
    <t>S148_S441</t>
  </si>
  <si>
    <t>S360_NA</t>
  </si>
  <si>
    <t>S599_NA</t>
  </si>
  <si>
    <t>S798_NA</t>
  </si>
  <si>
    <t>S469_NA</t>
  </si>
  <si>
    <t>S469_S769</t>
  </si>
  <si>
    <t>S029_NA</t>
  </si>
  <si>
    <t>S435_Unknown2</t>
  </si>
  <si>
    <t>S567_NA</t>
  </si>
  <si>
    <t>S356_NA</t>
  </si>
  <si>
    <t>S116_NA</t>
  </si>
  <si>
    <t>S116_S356</t>
  </si>
  <si>
    <t>S116_S994</t>
  </si>
  <si>
    <t>S360_S470</t>
  </si>
  <si>
    <t>S599_S769</t>
  </si>
  <si>
    <t>S798_Unknown1</t>
  </si>
  <si>
    <t>S022_S378</t>
  </si>
  <si>
    <t>S022_Unknown4</t>
  </si>
  <si>
    <t>S360_Unknown1</t>
  </si>
  <si>
    <t>S360_Unknown3</t>
  </si>
  <si>
    <t>S378_Unknown4</t>
  </si>
  <si>
    <t>S435_S356</t>
  </si>
  <si>
    <t>S469_Unknown6</t>
  </si>
  <si>
    <t>S567_Unknown5</t>
  </si>
  <si>
    <t>S599_Unknown6</t>
  </si>
  <si>
    <t>S798_S406</t>
  </si>
  <si>
    <t>S798_Unknown3</t>
  </si>
  <si>
    <t>S798_Unknown5</t>
  </si>
  <si>
    <t xml:space="preserve">Table S5 New Family identity and the number of clones for the new family identity. </t>
  </si>
  <si>
    <t xml:space="preserve">Table S6 Descriptive statistics of traits measured and analyzed for the Norway spruce in four sites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</si>
</sst>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1" x14ac:knownFonts="1">
    <font>
      <sz val="11"/>
      <color theme="1"/>
      <name val="Calibri"/>
      <family val="2"/>
      <scheme val="minor"/>
    </font>
    <font>
      <sz val="10"/>
      <color theme="1"/>
      <name val="Calibri"/>
      <family val="2"/>
      <scheme val="minor"/>
    </font>
    <font>
      <sz val="10"/>
      <name val="Calibri"/>
      <family val="2"/>
      <scheme val="minor"/>
    </font>
    <font>
      <sz val="11"/>
      <name val="Calibri"/>
      <family val="2"/>
      <scheme val="minor"/>
    </font>
    <font>
      <b/>
      <i/>
      <sz val="10"/>
      <name val="Calibri"/>
      <family val="2"/>
      <scheme val="minor"/>
    </font>
    <font>
      <b/>
      <sz val="11"/>
      <color theme="1"/>
      <name val="Calibri"/>
      <family val="2"/>
      <scheme val="minor"/>
    </font>
    <font>
      <sz val="8"/>
      <name val="Calibri"/>
      <family val="2"/>
      <scheme val="minor"/>
    </font>
    <font>
      <sz val="11"/>
      <color rgb="FF000000"/>
      <name val="Calibri"/>
      <family val="2"/>
      <scheme val="minor"/>
    </font>
    <font>
      <sz val="9"/>
      <color rgb="FF000000"/>
      <name val="Arial"/>
      <family val="2"/>
    </font>
    <font>
      <i/>
      <sz val="9"/>
      <color rgb="FF000000"/>
      <name val="Arial"/>
      <family val="2"/>
    </font>
    <font>
      <sz val="10"/>
      <color theme="1"/>
      <name val="Times New Roman"/>
      <family val="1"/>
    </font>
  </fonts>
  <fills count="6">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2"/>
        <bgColor indexed="64"/>
      </patternFill>
    </fill>
  </fills>
  <borders count="17">
    <border>
      <left/>
      <right/>
      <top/>
      <bottom/>
      <diagonal/>
    </border>
    <border>
      <left/>
      <right/>
      <top style="medium">
        <color auto="1"/>
      </top>
      <bottom style="thin">
        <color auto="1"/>
      </bottom>
      <diagonal/>
    </border>
    <border>
      <left/>
      <right/>
      <top style="thin">
        <color auto="1"/>
      </top>
      <bottom/>
      <diagonal/>
    </border>
    <border>
      <left/>
      <right/>
      <top/>
      <bottom style="medium">
        <color auto="1"/>
      </bottom>
      <diagonal/>
    </border>
    <border>
      <left/>
      <right/>
      <top style="medium">
        <color auto="1"/>
      </top>
      <bottom/>
      <diagonal/>
    </border>
    <border>
      <left/>
      <right style="slantDashDot">
        <color auto="1"/>
      </right>
      <top/>
      <bottom/>
      <diagonal/>
    </border>
    <border>
      <left style="slantDashDot">
        <color auto="1"/>
      </left>
      <right/>
      <top/>
      <bottom/>
      <diagonal/>
    </border>
    <border>
      <left/>
      <right/>
      <top style="medium">
        <color auto="1"/>
      </top>
      <bottom style="medium">
        <color auto="1"/>
      </bottom>
      <diagonal/>
    </border>
    <border>
      <left style="slantDashDot">
        <color auto="1"/>
      </left>
      <right style="slantDashDot">
        <color auto="1"/>
      </right>
      <top/>
      <bottom style="medium">
        <color auto="1"/>
      </bottom>
      <diagonal/>
    </border>
    <border>
      <left style="slantDashDot">
        <color auto="1"/>
      </left>
      <right/>
      <top/>
      <bottom style="medium">
        <color auto="1"/>
      </bottom>
      <diagonal/>
    </border>
    <border>
      <left/>
      <right style="slantDashDot">
        <color auto="1"/>
      </right>
      <top style="thin">
        <color auto="1"/>
      </top>
      <bottom/>
      <diagonal/>
    </border>
    <border>
      <left style="slantDashDot">
        <color auto="1"/>
      </left>
      <right/>
      <top style="thin">
        <color auto="1"/>
      </top>
      <bottom/>
      <diagonal/>
    </border>
    <border>
      <left/>
      <right style="slantDashDot">
        <color auto="1"/>
      </right>
      <top/>
      <bottom style="thin">
        <color auto="1"/>
      </bottom>
      <diagonal/>
    </border>
    <border>
      <left style="slantDashDot">
        <color auto="1"/>
      </left>
      <right/>
      <top/>
      <bottom style="thin">
        <color auto="1"/>
      </bottom>
      <diagonal/>
    </border>
    <border>
      <left/>
      <right/>
      <top/>
      <bottom style="thin">
        <color auto="1"/>
      </bottom>
      <diagonal/>
    </border>
    <border>
      <left/>
      <right/>
      <top style="thick">
        <color indexed="64"/>
      </top>
      <bottom style="medium">
        <color indexed="64"/>
      </bottom>
      <diagonal/>
    </border>
    <border>
      <left/>
      <right/>
      <top/>
      <bottom style="thick">
        <color indexed="64"/>
      </bottom>
      <diagonal/>
    </border>
  </borders>
  <cellStyleXfs count="1">
    <xf numFmtId="0" fontId="0" fillId="0" borderId="0"/>
  </cellStyleXfs>
  <cellXfs count="118">
    <xf numFmtId="0" fontId="0" fillId="0" borderId="0" xfId="0"/>
    <xf numFmtId="0" fontId="1" fillId="0" borderId="1" xfId="0" applyFont="1" applyBorder="1"/>
    <xf numFmtId="0" fontId="1" fillId="0" borderId="1" xfId="0" applyFont="1" applyBorder="1" applyAlignment="1">
      <alignment horizontal="left"/>
    </xf>
    <xf numFmtId="0" fontId="1" fillId="0" borderId="1" xfId="0" applyFont="1" applyBorder="1" applyAlignment="1">
      <alignment horizontal="center"/>
    </xf>
    <xf numFmtId="0" fontId="2" fillId="0" borderId="1" xfId="0" applyFont="1" applyBorder="1" applyAlignment="1">
      <alignment horizontal="center"/>
    </xf>
    <xf numFmtId="164" fontId="2" fillId="2" borderId="0" xfId="0" applyNumberFormat="1" applyFont="1" applyFill="1" applyAlignment="1">
      <alignment horizontal="right"/>
    </xf>
    <xf numFmtId="0" fontId="2" fillId="2" borderId="0" xfId="0" applyFont="1" applyFill="1" applyAlignment="1">
      <alignment horizontal="left"/>
    </xf>
    <xf numFmtId="164" fontId="2" fillId="2" borderId="0" xfId="0" quotePrefix="1" applyNumberFormat="1" applyFont="1" applyFill="1" applyAlignment="1">
      <alignment horizontal="right"/>
    </xf>
    <xf numFmtId="164" fontId="2" fillId="3" borderId="0" xfId="0" quotePrefix="1" applyNumberFormat="1" applyFont="1" applyFill="1" applyAlignment="1">
      <alignment horizontal="right"/>
    </xf>
    <xf numFmtId="0" fontId="2" fillId="3" borderId="0" xfId="0" applyFont="1" applyFill="1" applyAlignment="1">
      <alignment horizontal="left"/>
    </xf>
    <xf numFmtId="164" fontId="2" fillId="3" borderId="0" xfId="0" applyNumberFormat="1" applyFont="1" applyFill="1" applyAlignment="1">
      <alignment horizontal="right"/>
    </xf>
    <xf numFmtId="164" fontId="2" fillId="3" borderId="0" xfId="0" applyNumberFormat="1" applyFont="1" applyFill="1"/>
    <xf numFmtId="2" fontId="2" fillId="2" borderId="0" xfId="0" applyNumberFormat="1" applyFont="1" applyFill="1" applyAlignment="1">
      <alignment horizontal="center"/>
    </xf>
    <xf numFmtId="2" fontId="2" fillId="2" borderId="0" xfId="0" applyNumberFormat="1" applyFont="1" applyFill="1" applyAlignment="1">
      <alignment horizontal="right"/>
    </xf>
    <xf numFmtId="165" fontId="2" fillId="2" borderId="0" xfId="0" applyNumberFormat="1" applyFont="1" applyFill="1" applyAlignment="1">
      <alignment horizontal="right"/>
    </xf>
    <xf numFmtId="164" fontId="2" fillId="2" borderId="0" xfId="0" applyNumberFormat="1" applyFont="1" applyFill="1"/>
    <xf numFmtId="2" fontId="2" fillId="3" borderId="0" xfId="0" applyNumberFormat="1" applyFont="1" applyFill="1" applyAlignment="1">
      <alignment horizontal="right"/>
    </xf>
    <xf numFmtId="0" fontId="3" fillId="0" borderId="0" xfId="0" applyFont="1"/>
    <xf numFmtId="0" fontId="0" fillId="0" borderId="0" xfId="0" applyAlignment="1">
      <alignment horizontal="center"/>
    </xf>
    <xf numFmtId="164" fontId="4" fillId="4" borderId="0" xfId="0" applyNumberFormat="1" applyFont="1" applyFill="1" applyAlignment="1">
      <alignment horizontal="right"/>
    </xf>
    <xf numFmtId="2" fontId="2" fillId="3" borderId="0" xfId="0" applyNumberFormat="1" applyFont="1" applyFill="1" applyAlignment="1">
      <alignment horizontal="center"/>
    </xf>
    <xf numFmtId="165" fontId="2" fillId="3" borderId="0" xfId="0" applyNumberFormat="1" applyFont="1" applyFill="1" applyAlignment="1">
      <alignment horizontal="right"/>
    </xf>
    <xf numFmtId="0" fontId="3" fillId="3" borderId="0" xfId="0" applyFont="1" applyFill="1"/>
    <xf numFmtId="0" fontId="2" fillId="3" borderId="0" xfId="0" applyFont="1" applyFill="1" applyAlignment="1">
      <alignment horizontal="right"/>
    </xf>
    <xf numFmtId="0" fontId="2" fillId="2" borderId="0" xfId="0" applyFont="1" applyFill="1"/>
    <xf numFmtId="0" fontId="2" fillId="2" borderId="0" xfId="0" applyFont="1" applyFill="1" applyAlignment="1">
      <alignment horizontal="center"/>
    </xf>
    <xf numFmtId="164" fontId="4" fillId="4" borderId="0" xfId="0" applyNumberFormat="1" applyFont="1" applyFill="1"/>
    <xf numFmtId="2" fontId="2" fillId="3" borderId="0" xfId="0" applyNumberFormat="1" applyFont="1" applyFill="1"/>
    <xf numFmtId="0" fontId="2" fillId="2" borderId="0" xfId="0" applyFont="1" applyFill="1" applyAlignment="1">
      <alignment vertical="top"/>
    </xf>
    <xf numFmtId="0" fontId="3" fillId="3" borderId="0" xfId="0" applyFont="1" applyFill="1" applyAlignment="1">
      <alignment vertical="top"/>
    </xf>
    <xf numFmtId="0" fontId="2" fillId="3" borderId="0" xfId="0" applyFont="1" applyFill="1"/>
    <xf numFmtId="0" fontId="2" fillId="3" borderId="0" xfId="0" applyFont="1" applyFill="1" applyAlignment="1">
      <alignment vertical="top"/>
    </xf>
    <xf numFmtId="0" fontId="5" fillId="0" borderId="0" xfId="0" applyFont="1"/>
    <xf numFmtId="0" fontId="0" fillId="0" borderId="5" xfId="0" applyBorder="1"/>
    <xf numFmtId="0" fontId="0" fillId="0" borderId="4" xfId="0" applyBorder="1"/>
    <xf numFmtId="0" fontId="0" fillId="0" borderId="8" xfId="0" applyBorder="1"/>
    <xf numFmtId="0" fontId="0" fillId="0" borderId="3" xfId="0" applyBorder="1"/>
    <xf numFmtId="0" fontId="0" fillId="0" borderId="10" xfId="0" applyBorder="1"/>
    <xf numFmtId="0" fontId="0" fillId="0" borderId="2" xfId="0" applyBorder="1"/>
    <xf numFmtId="0" fontId="0" fillId="0" borderId="12" xfId="0" applyBorder="1"/>
    <xf numFmtId="0" fontId="0" fillId="0" borderId="14" xfId="0" applyBorder="1"/>
    <xf numFmtId="0" fontId="0" fillId="0" borderId="2" xfId="0" applyBorder="1" applyAlignment="1">
      <alignment horizontal="center"/>
    </xf>
    <xf numFmtId="2" fontId="0" fillId="0" borderId="0" xfId="0" applyNumberFormat="1" applyAlignment="1">
      <alignment horizontal="center"/>
    </xf>
    <xf numFmtId="164" fontId="0" fillId="0" borderId="0" xfId="0" applyNumberFormat="1"/>
    <xf numFmtId="2" fontId="0" fillId="0" borderId="4" xfId="0" applyNumberFormat="1" applyBorder="1" applyAlignment="1">
      <alignment horizontal="center"/>
    </xf>
    <xf numFmtId="164" fontId="0" fillId="0" borderId="4" xfId="0" applyNumberFormat="1" applyBorder="1"/>
    <xf numFmtId="11" fontId="0" fillId="0" borderId="0" xfId="0" applyNumberFormat="1"/>
    <xf numFmtId="11" fontId="0" fillId="0" borderId="3" xfId="0" applyNumberFormat="1" applyBorder="1"/>
    <xf numFmtId="164" fontId="0" fillId="0" borderId="3" xfId="0" applyNumberFormat="1" applyBorder="1"/>
    <xf numFmtId="11" fontId="0" fillId="0" borderId="2" xfId="0" applyNumberFormat="1" applyBorder="1"/>
    <xf numFmtId="164" fontId="0" fillId="0" borderId="2" xfId="0" applyNumberFormat="1" applyBorder="1"/>
    <xf numFmtId="0" fontId="0" fillId="0" borderId="4" xfId="0" applyBorder="1" applyAlignment="1">
      <alignment horizontal="center"/>
    </xf>
    <xf numFmtId="0" fontId="0" fillId="0" borderId="3" xfId="0" applyBorder="1" applyAlignment="1">
      <alignment horizontal="center"/>
    </xf>
    <xf numFmtId="0" fontId="0" fillId="0" borderId="0" xfId="0" applyAlignment="1">
      <alignment wrapText="1"/>
    </xf>
    <xf numFmtId="0" fontId="0" fillId="0" borderId="4" xfId="0" applyBorder="1" applyAlignment="1">
      <alignment wrapText="1"/>
    </xf>
    <xf numFmtId="164" fontId="0" fillId="0" borderId="11" xfId="0" applyNumberFormat="1" applyBorder="1"/>
    <xf numFmtId="164" fontId="0" fillId="0" borderId="6" xfId="0" applyNumberFormat="1" applyBorder="1"/>
    <xf numFmtId="164" fontId="0" fillId="0" borderId="13" xfId="0" applyNumberFormat="1" applyBorder="1"/>
    <xf numFmtId="164" fontId="0" fillId="0" borderId="9" xfId="0" applyNumberFormat="1" applyBorder="1"/>
    <xf numFmtId="2" fontId="0" fillId="0" borderId="0" xfId="0" applyNumberFormat="1"/>
    <xf numFmtId="2" fontId="0" fillId="0" borderId="0" xfId="0" applyNumberFormat="1" applyAlignment="1">
      <alignment horizontal="center" wrapText="1"/>
    </xf>
    <xf numFmtId="2" fontId="0" fillId="0" borderId="3" xfId="0" applyNumberFormat="1" applyBorder="1" applyAlignment="1">
      <alignment horizontal="center"/>
    </xf>
    <xf numFmtId="2" fontId="0" fillId="0" borderId="3" xfId="0" applyNumberFormat="1" applyBorder="1"/>
    <xf numFmtId="0" fontId="0" fillId="0" borderId="1" xfId="0" applyBorder="1" applyAlignment="1">
      <alignment horizontal="center"/>
    </xf>
    <xf numFmtId="0" fontId="8" fillId="0" borderId="0" xfId="0" applyFont="1"/>
    <xf numFmtId="0" fontId="7" fillId="0" borderId="0" xfId="0" applyFont="1"/>
    <xf numFmtId="2" fontId="2" fillId="3" borderId="0" xfId="0" applyNumberFormat="1" applyFont="1" applyFill="1" applyAlignment="1">
      <alignment horizontal="left" vertical="top"/>
    </xf>
    <xf numFmtId="0" fontId="3" fillId="5" borderId="0" xfId="0" applyFont="1" applyFill="1" applyAlignment="1">
      <alignment vertical="top"/>
    </xf>
    <xf numFmtId="0" fontId="2" fillId="5" borderId="0" xfId="0" applyFont="1" applyFill="1" applyAlignment="1">
      <alignment horizontal="left"/>
    </xf>
    <xf numFmtId="2" fontId="2" fillId="5" borderId="0" xfId="0" applyNumberFormat="1" applyFont="1" applyFill="1" applyAlignment="1">
      <alignment horizontal="right"/>
    </xf>
    <xf numFmtId="164" fontId="2" fillId="5" borderId="0" xfId="0" quotePrefix="1" applyNumberFormat="1" applyFont="1" applyFill="1" applyAlignment="1">
      <alignment horizontal="right"/>
    </xf>
    <xf numFmtId="0" fontId="2" fillId="5" borderId="0" xfId="0" applyFont="1" applyFill="1"/>
    <xf numFmtId="2" fontId="2" fillId="5" borderId="0" xfId="0" applyNumberFormat="1" applyFont="1" applyFill="1" applyAlignment="1">
      <alignment horizontal="center"/>
    </xf>
    <xf numFmtId="165" fontId="2" fillId="5" borderId="0" xfId="0" applyNumberFormat="1" applyFont="1" applyFill="1" applyAlignment="1">
      <alignment horizontal="right"/>
    </xf>
    <xf numFmtId="164" fontId="2" fillId="5" borderId="0" xfId="0" applyNumberFormat="1" applyFont="1" applyFill="1"/>
    <xf numFmtId="0" fontId="3" fillId="5" borderId="0" xfId="0" applyFont="1" applyFill="1"/>
    <xf numFmtId="0" fontId="2" fillId="5" borderId="0" xfId="0" applyFont="1" applyFill="1" applyAlignment="1">
      <alignment vertical="top"/>
    </xf>
    <xf numFmtId="0" fontId="2" fillId="5" borderId="0" xfId="0" applyFont="1" applyFill="1" applyAlignment="1">
      <alignment horizontal="center"/>
    </xf>
    <xf numFmtId="2" fontId="3" fillId="5" borderId="0" xfId="0" applyNumberFormat="1" applyFont="1" applyFill="1" applyAlignment="1">
      <alignment horizontal="left" vertical="top"/>
    </xf>
    <xf numFmtId="11" fontId="2" fillId="3" borderId="0" xfId="0" applyNumberFormat="1" applyFont="1" applyFill="1" applyAlignment="1">
      <alignment horizontal="left"/>
    </xf>
    <xf numFmtId="2" fontId="2" fillId="2" borderId="0" xfId="0" applyNumberFormat="1" applyFont="1" applyFill="1" applyAlignment="1">
      <alignment horizontal="left"/>
    </xf>
    <xf numFmtId="2" fontId="2" fillId="3" borderId="0" xfId="0" applyNumberFormat="1" applyFont="1" applyFill="1" applyAlignment="1">
      <alignment horizontal="left"/>
    </xf>
    <xf numFmtId="2" fontId="2" fillId="5" borderId="0" xfId="0" applyNumberFormat="1" applyFont="1" applyFill="1" applyAlignment="1">
      <alignment horizontal="left"/>
    </xf>
    <xf numFmtId="0" fontId="0" fillId="0" borderId="0" xfId="0" applyAlignment="1">
      <alignment horizontal="left"/>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horizontal="center" vertical="center" wrapText="1"/>
    </xf>
    <xf numFmtId="0" fontId="0" fillId="0" borderId="3" xfId="0" applyBorder="1" applyAlignment="1">
      <alignment horizontal="center" vertical="center" wrapText="1"/>
    </xf>
    <xf numFmtId="2" fontId="0" fillId="0" borderId="0" xfId="0" applyNumberFormat="1" applyAlignment="1">
      <alignment horizontal="center" vertical="center" wrapText="1"/>
    </xf>
    <xf numFmtId="2" fontId="0" fillId="0" borderId="3" xfId="0" applyNumberFormat="1" applyBorder="1" applyAlignment="1">
      <alignment horizontal="center" vertical="center" wrapText="1"/>
    </xf>
    <xf numFmtId="0" fontId="0" fillId="0" borderId="2" xfId="0" applyBorder="1" applyAlignment="1">
      <alignment horizontal="left" vertical="center" wrapText="1"/>
    </xf>
    <xf numFmtId="0" fontId="0" fillId="0" borderId="0" xfId="0" applyAlignment="1">
      <alignment horizontal="left" vertical="center" wrapText="1"/>
    </xf>
    <xf numFmtId="0" fontId="0" fillId="0" borderId="3" xfId="0" applyBorder="1" applyAlignment="1">
      <alignment horizontal="left" vertical="center" wrapText="1"/>
    </xf>
    <xf numFmtId="0" fontId="10" fillId="0" borderId="15" xfId="0" applyFont="1" applyBorder="1" applyAlignment="1">
      <alignment vertical="center" wrapText="1"/>
    </xf>
    <xf numFmtId="0" fontId="10" fillId="0" borderId="0" xfId="0" applyFont="1" applyAlignment="1">
      <alignment vertical="center" wrapText="1"/>
    </xf>
    <xf numFmtId="0" fontId="10" fillId="0" borderId="16" xfId="0" applyFont="1" applyBorder="1" applyAlignment="1">
      <alignment vertical="center" wrapText="1"/>
    </xf>
    <xf numFmtId="0" fontId="10" fillId="0" borderId="15" xfId="0" applyFont="1" applyBorder="1" applyAlignment="1">
      <alignment horizontal="center" vertical="center" wrapText="1"/>
    </xf>
    <xf numFmtId="0" fontId="10" fillId="0" borderId="0" xfId="0" applyFont="1" applyAlignment="1">
      <alignment horizontal="center" vertical="center" wrapText="1"/>
    </xf>
    <xf numFmtId="10" fontId="10" fillId="0" borderId="0" xfId="0" applyNumberFormat="1" applyFont="1" applyAlignment="1">
      <alignment horizontal="center" vertical="center" wrapText="1"/>
    </xf>
    <xf numFmtId="0" fontId="10" fillId="0" borderId="16" xfId="0" applyFont="1" applyBorder="1" applyAlignment="1">
      <alignment horizontal="center" vertical="center" wrapText="1"/>
    </xf>
    <xf numFmtId="10" fontId="10" fillId="0" borderId="16" xfId="0" applyNumberFormat="1" applyFont="1" applyBorder="1" applyAlignment="1">
      <alignment horizontal="center" vertical="center" wrapText="1"/>
    </xf>
    <xf numFmtId="0" fontId="10" fillId="0" borderId="0" xfId="0" applyFont="1" applyAlignment="1">
      <alignment vertical="center"/>
    </xf>
    <xf numFmtId="0" fontId="3" fillId="3" borderId="0" xfId="0" applyFont="1" applyFill="1" applyAlignment="1">
      <alignment vertical="top"/>
    </xf>
    <xf numFmtId="0" fontId="1" fillId="0" borderId="4" xfId="0" applyFont="1" applyBorder="1"/>
    <xf numFmtId="0" fontId="1" fillId="0" borderId="0" xfId="0" applyFont="1"/>
    <xf numFmtId="0" fontId="0" fillId="0" borderId="0" xfId="0"/>
    <xf numFmtId="2" fontId="0" fillId="0" borderId="3" xfId="0" applyNumberFormat="1" applyBorder="1" applyAlignment="1">
      <alignment wrapText="1"/>
    </xf>
    <xf numFmtId="0" fontId="0" fillId="0" borderId="3" xfId="0" applyBorder="1" applyAlignment="1">
      <alignment wrapText="1"/>
    </xf>
    <xf numFmtId="2" fontId="3" fillId="2" borderId="2" xfId="0" applyNumberFormat="1" applyFont="1" applyFill="1" applyBorder="1" applyAlignment="1">
      <alignment horizontal="left" vertical="top"/>
    </xf>
    <xf numFmtId="2" fontId="3" fillId="2" borderId="0" xfId="0" applyNumberFormat="1" applyFont="1" applyFill="1" applyAlignment="1">
      <alignment horizontal="left" vertical="top"/>
    </xf>
    <xf numFmtId="0" fontId="3" fillId="2" borderId="0" xfId="0" applyFont="1" applyFill="1" applyAlignment="1">
      <alignment horizontal="left" vertical="top"/>
    </xf>
    <xf numFmtId="0" fontId="3" fillId="5" borderId="0" xfId="0" applyFont="1" applyFill="1" applyAlignment="1">
      <alignment vertical="top"/>
    </xf>
    <xf numFmtId="0" fontId="3" fillId="0" borderId="0" xfId="0" applyFont="1" applyAlignment="1">
      <alignment vertical="top"/>
    </xf>
    <xf numFmtId="2" fontId="2" fillId="3" borderId="0" xfId="0" applyNumberFormat="1" applyFont="1" applyFill="1" applyAlignment="1">
      <alignment horizontal="left" vertical="top"/>
    </xf>
    <xf numFmtId="0" fontId="0" fillId="0" borderId="0" xfId="0" applyAlignment="1">
      <alignment wrapText="1"/>
    </xf>
    <xf numFmtId="2" fontId="0" fillId="0" borderId="7" xfId="0" applyNumberFormat="1" applyBorder="1" applyAlignment="1">
      <alignment wrapText="1"/>
    </xf>
    <xf numFmtId="0" fontId="0" fillId="0" borderId="4" xfId="0" applyBorder="1" applyAlignment="1">
      <alignment horizontal="left"/>
    </xf>
    <xf numFmtId="0" fontId="0" fillId="0" borderId="7"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571500</xdr:colOff>
      <xdr:row>0</xdr:row>
      <xdr:rowOff>12700</xdr:rowOff>
    </xdr:from>
    <xdr:ext cx="196601" cy="175369"/>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43AE4753-EF1E-A341-9FB5-BEA3A90C0DB6}"/>
                </a:ext>
              </a:extLst>
            </xdr:cNvPr>
            <xdr:cNvSpPr txBox="1"/>
          </xdr:nvSpPr>
          <xdr:spPr>
            <a:xfrm>
              <a:off x="2514600" y="12700"/>
              <a:ext cx="196601" cy="175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p>
                      <m:sSupPr>
                        <m:ctrlPr>
                          <a:rPr lang="en-GB" sz="1100" i="1">
                            <a:latin typeface="Cambria Math" panose="02040503050406030204" pitchFamily="18" charset="0"/>
                          </a:rPr>
                        </m:ctrlPr>
                      </m:sSupPr>
                      <m:e>
                        <m:r>
                          <a:rPr lang="sv-SE" sz="1100" b="0" i="1">
                            <a:latin typeface="Cambria Math" panose="02040503050406030204" pitchFamily="18" charset="0"/>
                          </a:rPr>
                          <m:t>𝑟</m:t>
                        </m:r>
                      </m:e>
                      <m:sup>
                        <m:r>
                          <a:rPr lang="sv-SE" sz="1100" b="0" i="1">
                            <a:latin typeface="Cambria Math" panose="02040503050406030204" pitchFamily="18" charset="0"/>
                          </a:rPr>
                          <m:t>2</m:t>
                        </m:r>
                      </m:sup>
                    </m:sSup>
                  </m:oMath>
                </m:oMathPara>
              </a14:m>
              <a:endParaRPr lang="en-GB" sz="1100"/>
            </a:p>
          </xdr:txBody>
        </xdr:sp>
      </mc:Choice>
      <mc:Fallback xmlns="">
        <xdr:sp macro="" textlink="">
          <xdr:nvSpPr>
            <xdr:cNvPr id="3" name="TextBox 2">
              <a:extLst>
                <a:ext uri="{FF2B5EF4-FFF2-40B4-BE49-F238E27FC236}">
                  <a16:creationId xmlns:a16="http://schemas.microsoft.com/office/drawing/2014/main" id="{43AE4753-EF1E-A341-9FB5-BEA3A90C0DB6}"/>
                </a:ext>
              </a:extLst>
            </xdr:cNvPr>
            <xdr:cNvSpPr txBox="1"/>
          </xdr:nvSpPr>
          <xdr:spPr>
            <a:xfrm>
              <a:off x="2514600" y="12700"/>
              <a:ext cx="196601" cy="175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sv-SE" sz="1100" b="0" i="0">
                  <a:latin typeface="Cambria Math" panose="02040503050406030204" pitchFamily="18" charset="0"/>
                </a:rPr>
                <a:t>𝑟</a:t>
              </a:r>
              <a:r>
                <a:rPr lang="en-GB" sz="1100" b="0" i="0">
                  <a:latin typeface="Cambria Math" panose="02040503050406030204" pitchFamily="18" charset="0"/>
                </a:rPr>
                <a:t>^</a:t>
              </a:r>
              <a:r>
                <a:rPr lang="sv-SE" sz="1100" b="0" i="0">
                  <a:latin typeface="Cambria Math" panose="02040503050406030204" pitchFamily="18" charset="0"/>
                </a:rPr>
                <a:t>2</a:t>
              </a:r>
              <a:endParaRPr lang="en-GB" sz="1100"/>
            </a:p>
          </xdr:txBody>
        </xdr:sp>
      </mc:Fallback>
    </mc:AlternateContent>
    <xdr:clientData/>
  </xdr:oneCellAnchor>
</xdr:wsDr>
</file>

<file path=xl/drawings/drawing2.xml><?xml version="1.0" encoding="utf-8"?>
<xdr:wsDr xmlns:xdr="http://schemas.openxmlformats.org/drawingml/2006/spreadsheetDrawing" xmlns:a="http://schemas.openxmlformats.org/drawingml/2006/main">
  <xdr:oneCellAnchor>
    <xdr:from>
      <xdr:col>14</xdr:col>
      <xdr:colOff>266700</xdr:colOff>
      <xdr:row>23</xdr:row>
      <xdr:rowOff>38100</xdr:rowOff>
    </xdr:from>
    <xdr:ext cx="171201" cy="172227"/>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4FA2C4E9-6BA0-6C21-8797-5A25644C0287}"/>
                </a:ext>
              </a:extLst>
            </xdr:cNvPr>
            <xdr:cNvSpPr txBox="1"/>
          </xdr:nvSpPr>
          <xdr:spPr>
            <a:xfrm>
              <a:off x="11201400" y="4508500"/>
              <a:ext cx="171201"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GB" sz="1100" i="1">
                            <a:latin typeface="Cambria Math" panose="02040503050406030204" pitchFamily="18" charset="0"/>
                          </a:rPr>
                        </m:ctrlPr>
                      </m:sSubPr>
                      <m:e>
                        <m:r>
                          <a:rPr lang="sv-SE" sz="1100" b="0" i="1">
                            <a:latin typeface="Cambria Math" panose="02040503050406030204" pitchFamily="18" charset="0"/>
                          </a:rPr>
                          <m:t>h</m:t>
                        </m:r>
                      </m:e>
                      <m:sub>
                        <m:r>
                          <a:rPr lang="sv-SE" sz="1100" b="0" i="1">
                            <a:latin typeface="Cambria Math" panose="02040503050406030204" pitchFamily="18" charset="0"/>
                          </a:rPr>
                          <m:t>𝑐</m:t>
                        </m:r>
                      </m:sub>
                    </m:sSub>
                  </m:oMath>
                </m:oMathPara>
              </a14:m>
              <a:endParaRPr lang="en-GB" sz="1100"/>
            </a:p>
          </xdr:txBody>
        </xdr:sp>
      </mc:Choice>
      <mc:Fallback xmlns="">
        <xdr:sp macro="" textlink="">
          <xdr:nvSpPr>
            <xdr:cNvPr id="2" name="TextBox 1">
              <a:extLst>
                <a:ext uri="{FF2B5EF4-FFF2-40B4-BE49-F238E27FC236}">
                  <a16:creationId xmlns:a16="http://schemas.microsoft.com/office/drawing/2014/main" id="{4FA2C4E9-6BA0-6C21-8797-5A25644C0287}"/>
                </a:ext>
              </a:extLst>
            </xdr:cNvPr>
            <xdr:cNvSpPr txBox="1"/>
          </xdr:nvSpPr>
          <xdr:spPr>
            <a:xfrm>
              <a:off x="11201400" y="4508500"/>
              <a:ext cx="171201"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sv-SE" sz="1100" b="0" i="0">
                  <a:latin typeface="Cambria Math" panose="02040503050406030204" pitchFamily="18" charset="0"/>
                </a:rPr>
                <a:t>ℎ</a:t>
              </a:r>
              <a:r>
                <a:rPr lang="en-GB" sz="1100" b="0" i="0">
                  <a:latin typeface="Cambria Math" panose="02040503050406030204" pitchFamily="18" charset="0"/>
                </a:rPr>
                <a:t>_</a:t>
              </a:r>
              <a:r>
                <a:rPr lang="sv-SE" sz="1100" b="0" i="0">
                  <a:latin typeface="Cambria Math" panose="02040503050406030204" pitchFamily="18" charset="0"/>
                </a:rPr>
                <a:t>𝑐</a:t>
              </a:r>
              <a:endParaRPr lang="en-GB" sz="1100"/>
            </a:p>
          </xdr:txBody>
        </xdr:sp>
      </mc:Fallback>
    </mc:AlternateContent>
    <xdr:clientData/>
  </xdr:oneCellAnchor>
  <xdr:oneCellAnchor>
    <xdr:from>
      <xdr:col>1</xdr:col>
      <xdr:colOff>177800</xdr:colOff>
      <xdr:row>3</xdr:row>
      <xdr:rowOff>50800</xdr:rowOff>
    </xdr:from>
    <xdr:ext cx="177934" cy="175369"/>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60DE5993-A5CB-7E4D-908B-325064CFFCF7}"/>
                </a:ext>
              </a:extLst>
            </xdr:cNvPr>
            <xdr:cNvSpPr txBox="1"/>
          </xdr:nvSpPr>
          <xdr:spPr>
            <a:xfrm>
              <a:off x="939800" y="660400"/>
              <a:ext cx="177934" cy="175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Sup>
                      <m:sSubSupPr>
                        <m:ctrlPr>
                          <a:rPr lang="en-GB" sz="1100" i="1">
                            <a:latin typeface="Cambria Math" panose="02040503050406030204" pitchFamily="18" charset="0"/>
                          </a:rPr>
                        </m:ctrlPr>
                      </m:sSubSupPr>
                      <m:e>
                        <m:r>
                          <a:rPr lang="sv-SE" sz="1100" b="0" i="1">
                            <a:latin typeface="Cambria Math" panose="02040503050406030204" pitchFamily="18" charset="0"/>
                          </a:rPr>
                          <m:t>h</m:t>
                        </m:r>
                      </m:e>
                      <m:sub>
                        <m:r>
                          <a:rPr lang="sv-SE" sz="1100" b="0" i="1">
                            <a:latin typeface="Cambria Math" panose="02040503050406030204" pitchFamily="18" charset="0"/>
                          </a:rPr>
                          <m:t>𝑐</m:t>
                        </m:r>
                      </m:sub>
                      <m:sup>
                        <m:r>
                          <a:rPr lang="sv-SE" sz="1100" b="0" i="1">
                            <a:latin typeface="Cambria Math" panose="02040503050406030204" pitchFamily="18" charset="0"/>
                          </a:rPr>
                          <m:t>2</m:t>
                        </m:r>
                      </m:sup>
                    </m:sSubSup>
                  </m:oMath>
                </m:oMathPara>
              </a14:m>
              <a:endParaRPr lang="en-GB" sz="1100"/>
            </a:p>
          </xdr:txBody>
        </xdr:sp>
      </mc:Choice>
      <mc:Fallback xmlns="">
        <xdr:sp macro="" textlink="">
          <xdr:nvSpPr>
            <xdr:cNvPr id="3" name="TextBox 2">
              <a:extLst>
                <a:ext uri="{FF2B5EF4-FFF2-40B4-BE49-F238E27FC236}">
                  <a16:creationId xmlns:a16="http://schemas.microsoft.com/office/drawing/2014/main" id="{60DE5993-A5CB-7E4D-908B-325064CFFCF7}"/>
                </a:ext>
              </a:extLst>
            </xdr:cNvPr>
            <xdr:cNvSpPr txBox="1"/>
          </xdr:nvSpPr>
          <xdr:spPr>
            <a:xfrm>
              <a:off x="939800" y="660400"/>
              <a:ext cx="177934" cy="175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sv-SE" sz="1100" b="0" i="0">
                  <a:latin typeface="Cambria Math" panose="02040503050406030204" pitchFamily="18" charset="0"/>
                </a:rPr>
                <a:t>ℎ</a:t>
              </a:r>
              <a:r>
                <a:rPr lang="en-GB" sz="1100" b="0" i="0">
                  <a:latin typeface="Cambria Math" panose="02040503050406030204" pitchFamily="18" charset="0"/>
                </a:rPr>
                <a:t>_</a:t>
              </a:r>
              <a:r>
                <a:rPr lang="sv-SE" sz="1100" b="0" i="0">
                  <a:latin typeface="Cambria Math" panose="02040503050406030204" pitchFamily="18" charset="0"/>
                </a:rPr>
                <a:t>𝑐</a:t>
              </a:r>
              <a:r>
                <a:rPr lang="en-GB" sz="1100" b="0" i="0">
                  <a:latin typeface="Cambria Math" panose="02040503050406030204" pitchFamily="18" charset="0"/>
                </a:rPr>
                <a:t>^</a:t>
              </a:r>
              <a:r>
                <a:rPr lang="sv-SE" sz="1100" b="0" i="0">
                  <a:latin typeface="Cambria Math" panose="02040503050406030204" pitchFamily="18" charset="0"/>
                </a:rPr>
                <a:t>2</a:t>
              </a:r>
              <a:endParaRPr lang="en-GB" sz="1100"/>
            </a:p>
          </xdr:txBody>
        </xdr:sp>
      </mc:Fallback>
    </mc:AlternateContent>
    <xdr:clientData/>
  </xdr:oneCellAnchor>
  <xdr:oneCellAnchor>
    <xdr:from>
      <xdr:col>1</xdr:col>
      <xdr:colOff>203200</xdr:colOff>
      <xdr:row>2</xdr:row>
      <xdr:rowOff>25400</xdr:rowOff>
    </xdr:from>
    <xdr:ext cx="177934" cy="175369"/>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2347B799-3A4A-4E4B-8127-6ABF0A85025F}"/>
                </a:ext>
              </a:extLst>
            </xdr:cNvPr>
            <xdr:cNvSpPr txBox="1"/>
          </xdr:nvSpPr>
          <xdr:spPr>
            <a:xfrm>
              <a:off x="965200" y="431800"/>
              <a:ext cx="177934" cy="175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Sup>
                      <m:sSubSupPr>
                        <m:ctrlPr>
                          <a:rPr lang="en-GB" sz="1100" i="1">
                            <a:latin typeface="Cambria Math" panose="02040503050406030204" pitchFamily="18" charset="0"/>
                          </a:rPr>
                        </m:ctrlPr>
                      </m:sSubSupPr>
                      <m:e>
                        <m:r>
                          <a:rPr lang="sv-SE" sz="1100" b="0" i="1">
                            <a:latin typeface="Cambria Math" panose="02040503050406030204" pitchFamily="18" charset="0"/>
                          </a:rPr>
                          <m:t>h</m:t>
                        </m:r>
                      </m:e>
                      <m:sub>
                        <m:r>
                          <a:rPr lang="sv-SE" sz="1100" b="0" i="1">
                            <a:latin typeface="Cambria Math" panose="02040503050406030204" pitchFamily="18" charset="0"/>
                          </a:rPr>
                          <m:t>𝑐</m:t>
                        </m:r>
                      </m:sub>
                      <m:sup>
                        <m:r>
                          <a:rPr lang="sv-SE" sz="1100" b="0" i="1">
                            <a:latin typeface="Cambria Math" panose="02040503050406030204" pitchFamily="18" charset="0"/>
                          </a:rPr>
                          <m:t>2</m:t>
                        </m:r>
                      </m:sup>
                    </m:sSubSup>
                  </m:oMath>
                </m:oMathPara>
              </a14:m>
              <a:endParaRPr lang="en-GB" sz="1100"/>
            </a:p>
          </xdr:txBody>
        </xdr:sp>
      </mc:Choice>
      <mc:Fallback xmlns="">
        <xdr:sp macro="" textlink="">
          <xdr:nvSpPr>
            <xdr:cNvPr id="4" name="TextBox 3">
              <a:extLst>
                <a:ext uri="{FF2B5EF4-FFF2-40B4-BE49-F238E27FC236}">
                  <a16:creationId xmlns:a16="http://schemas.microsoft.com/office/drawing/2014/main" id="{2347B799-3A4A-4E4B-8127-6ABF0A85025F}"/>
                </a:ext>
              </a:extLst>
            </xdr:cNvPr>
            <xdr:cNvSpPr txBox="1"/>
          </xdr:nvSpPr>
          <xdr:spPr>
            <a:xfrm>
              <a:off x="965200" y="431800"/>
              <a:ext cx="177934" cy="175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sv-SE" sz="1100" b="0" i="0">
                  <a:latin typeface="Cambria Math" panose="02040503050406030204" pitchFamily="18" charset="0"/>
                </a:rPr>
                <a:t>ℎ</a:t>
              </a:r>
              <a:r>
                <a:rPr lang="en-GB" sz="1100" b="0" i="0">
                  <a:latin typeface="Cambria Math" panose="02040503050406030204" pitchFamily="18" charset="0"/>
                </a:rPr>
                <a:t>_</a:t>
              </a:r>
              <a:r>
                <a:rPr lang="sv-SE" sz="1100" b="0" i="0">
                  <a:latin typeface="Cambria Math" panose="02040503050406030204" pitchFamily="18" charset="0"/>
                </a:rPr>
                <a:t>𝑐</a:t>
              </a:r>
              <a:r>
                <a:rPr lang="en-GB" sz="1100" b="0" i="0">
                  <a:latin typeface="Cambria Math" panose="02040503050406030204" pitchFamily="18" charset="0"/>
                </a:rPr>
                <a:t>^</a:t>
              </a:r>
              <a:r>
                <a:rPr lang="sv-SE" sz="1100" b="0" i="0">
                  <a:latin typeface="Cambria Math" panose="02040503050406030204" pitchFamily="18" charset="0"/>
                </a:rPr>
                <a:t>2</a:t>
              </a:r>
              <a:endParaRPr lang="en-GB" sz="1100"/>
            </a:p>
          </xdr:txBody>
        </xdr:sp>
      </mc:Fallback>
    </mc:AlternateContent>
    <xdr:clientData/>
  </xdr:oneCellAnchor>
  <xdr:oneCellAnchor>
    <xdr:from>
      <xdr:col>1</xdr:col>
      <xdr:colOff>165100</xdr:colOff>
      <xdr:row>4</xdr:row>
      <xdr:rowOff>12700</xdr:rowOff>
    </xdr:from>
    <xdr:ext cx="171201" cy="172227"/>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72F929D3-8763-ED42-BD10-7C6603AD5AD9}"/>
                </a:ext>
              </a:extLst>
            </xdr:cNvPr>
            <xdr:cNvSpPr txBox="1"/>
          </xdr:nvSpPr>
          <xdr:spPr>
            <a:xfrm>
              <a:off x="927100" y="825500"/>
              <a:ext cx="171201"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GB" sz="1100" i="1">
                            <a:latin typeface="Cambria Math" panose="02040503050406030204" pitchFamily="18" charset="0"/>
                          </a:rPr>
                        </m:ctrlPr>
                      </m:sSubPr>
                      <m:e>
                        <m:r>
                          <a:rPr lang="sv-SE" sz="1100" b="0" i="1">
                            <a:latin typeface="Cambria Math" panose="02040503050406030204" pitchFamily="18" charset="0"/>
                          </a:rPr>
                          <m:t>h</m:t>
                        </m:r>
                      </m:e>
                      <m:sub>
                        <m:r>
                          <a:rPr lang="sv-SE" sz="1100" b="0" i="1">
                            <a:latin typeface="Cambria Math" panose="02040503050406030204" pitchFamily="18" charset="0"/>
                          </a:rPr>
                          <m:t>𝑐</m:t>
                        </m:r>
                      </m:sub>
                    </m:sSub>
                  </m:oMath>
                </m:oMathPara>
              </a14:m>
              <a:endParaRPr lang="en-GB" sz="1100"/>
            </a:p>
          </xdr:txBody>
        </xdr:sp>
      </mc:Choice>
      <mc:Fallback xmlns="">
        <xdr:sp macro="" textlink="">
          <xdr:nvSpPr>
            <xdr:cNvPr id="5" name="TextBox 4">
              <a:extLst>
                <a:ext uri="{FF2B5EF4-FFF2-40B4-BE49-F238E27FC236}">
                  <a16:creationId xmlns:a16="http://schemas.microsoft.com/office/drawing/2014/main" id="{72F929D3-8763-ED42-BD10-7C6603AD5AD9}"/>
                </a:ext>
              </a:extLst>
            </xdr:cNvPr>
            <xdr:cNvSpPr txBox="1"/>
          </xdr:nvSpPr>
          <xdr:spPr>
            <a:xfrm>
              <a:off x="927100" y="825500"/>
              <a:ext cx="171201"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sv-SE" sz="1100" b="0" i="0">
                  <a:latin typeface="Cambria Math" panose="02040503050406030204" pitchFamily="18" charset="0"/>
                </a:rPr>
                <a:t>ℎ</a:t>
              </a:r>
              <a:r>
                <a:rPr lang="en-GB" sz="1100" b="0" i="0">
                  <a:latin typeface="Cambria Math" panose="02040503050406030204" pitchFamily="18" charset="0"/>
                </a:rPr>
                <a:t>_</a:t>
              </a:r>
              <a:r>
                <a:rPr lang="sv-SE" sz="1100" b="0" i="0">
                  <a:latin typeface="Cambria Math" panose="02040503050406030204" pitchFamily="18" charset="0"/>
                </a:rPr>
                <a:t>𝑐</a:t>
              </a:r>
              <a:endParaRPr lang="en-GB" sz="1100"/>
            </a:p>
          </xdr:txBody>
        </xdr:sp>
      </mc:Fallback>
    </mc:AlternateContent>
    <xdr:clientData/>
  </xdr:oneCellAnchor>
  <xdr:oneCellAnchor>
    <xdr:from>
      <xdr:col>1</xdr:col>
      <xdr:colOff>152400</xdr:colOff>
      <xdr:row>5</xdr:row>
      <xdr:rowOff>12700</xdr:rowOff>
    </xdr:from>
    <xdr:ext cx="171201" cy="172227"/>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5613FB81-15E9-4441-AD80-2E4D00332CE4}"/>
                </a:ext>
              </a:extLst>
            </xdr:cNvPr>
            <xdr:cNvSpPr txBox="1"/>
          </xdr:nvSpPr>
          <xdr:spPr>
            <a:xfrm>
              <a:off x="914400" y="1016000"/>
              <a:ext cx="171201"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GB" sz="1100" i="1">
                            <a:latin typeface="Cambria Math" panose="02040503050406030204" pitchFamily="18" charset="0"/>
                          </a:rPr>
                        </m:ctrlPr>
                      </m:sSubPr>
                      <m:e>
                        <m:r>
                          <a:rPr lang="sv-SE" sz="1100" b="0" i="1">
                            <a:latin typeface="Cambria Math" panose="02040503050406030204" pitchFamily="18" charset="0"/>
                          </a:rPr>
                          <m:t>h</m:t>
                        </m:r>
                      </m:e>
                      <m:sub>
                        <m:r>
                          <a:rPr lang="sv-SE" sz="1100" b="0" i="1">
                            <a:latin typeface="Cambria Math" panose="02040503050406030204" pitchFamily="18" charset="0"/>
                          </a:rPr>
                          <m:t>𝑐</m:t>
                        </m:r>
                      </m:sub>
                    </m:sSub>
                  </m:oMath>
                </m:oMathPara>
              </a14:m>
              <a:endParaRPr lang="en-GB" sz="1100"/>
            </a:p>
          </xdr:txBody>
        </xdr:sp>
      </mc:Choice>
      <mc:Fallback xmlns="">
        <xdr:sp macro="" textlink="">
          <xdr:nvSpPr>
            <xdr:cNvPr id="6" name="TextBox 5">
              <a:extLst>
                <a:ext uri="{FF2B5EF4-FFF2-40B4-BE49-F238E27FC236}">
                  <a16:creationId xmlns:a16="http://schemas.microsoft.com/office/drawing/2014/main" id="{5613FB81-15E9-4441-AD80-2E4D00332CE4}"/>
                </a:ext>
              </a:extLst>
            </xdr:cNvPr>
            <xdr:cNvSpPr txBox="1"/>
          </xdr:nvSpPr>
          <xdr:spPr>
            <a:xfrm>
              <a:off x="914400" y="1016000"/>
              <a:ext cx="171201"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sv-SE" sz="1100" b="0" i="0">
                  <a:latin typeface="Cambria Math" panose="02040503050406030204" pitchFamily="18" charset="0"/>
                </a:rPr>
                <a:t>ℎ</a:t>
              </a:r>
              <a:r>
                <a:rPr lang="en-GB" sz="1100" b="0" i="0">
                  <a:latin typeface="Cambria Math" panose="02040503050406030204" pitchFamily="18" charset="0"/>
                </a:rPr>
                <a:t>_</a:t>
              </a:r>
              <a:r>
                <a:rPr lang="sv-SE" sz="1100" b="0" i="0">
                  <a:latin typeface="Cambria Math" panose="02040503050406030204" pitchFamily="18" charset="0"/>
                </a:rPr>
                <a:t>𝑐</a:t>
              </a:r>
              <a:endParaRPr lang="en-GB" sz="1100"/>
            </a:p>
          </xdr:txBody>
        </xdr:sp>
      </mc:Fallback>
    </mc:AlternateContent>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41"/>
  <sheetViews>
    <sheetView zoomScale="90" zoomScaleNormal="90" workbookViewId="0">
      <selection sqref="A1:AI1"/>
    </sheetView>
  </sheetViews>
  <sheetFormatPr baseColWidth="10" defaultColWidth="8.83203125" defaultRowHeight="15" x14ac:dyDescent="0.2"/>
  <cols>
    <col min="3" max="3" width="16.33203125" customWidth="1"/>
    <col min="5" max="5" width="12.33203125" bestFit="1" customWidth="1"/>
    <col min="7" max="7" width="11.6640625" bestFit="1" customWidth="1"/>
    <col min="9" max="9" width="12.1640625" customWidth="1"/>
    <col min="10" max="10" width="11.5" bestFit="1" customWidth="1"/>
    <col min="11" max="11" width="10.83203125" customWidth="1"/>
    <col min="12" max="12" width="11.6640625" bestFit="1" customWidth="1"/>
    <col min="13" max="13" width="10.1640625" customWidth="1"/>
    <col min="16" max="17" width="9.5" bestFit="1" customWidth="1"/>
    <col min="18" max="18" width="9.1640625" style="17"/>
    <col min="20" max="20" width="13.1640625" bestFit="1" customWidth="1"/>
    <col min="22" max="22" width="12.33203125" bestFit="1" customWidth="1"/>
    <col min="23" max="23" width="10.1640625" bestFit="1" customWidth="1"/>
    <col min="26" max="26" width="14.5" customWidth="1"/>
    <col min="27" max="27" width="12.33203125" bestFit="1" customWidth="1"/>
    <col min="28" max="28" width="10.1640625" bestFit="1" customWidth="1"/>
    <col min="29" max="29" width="13.1640625" customWidth="1"/>
    <col min="30" max="30" width="10.1640625" style="18" bestFit="1" customWidth="1"/>
    <col min="31" max="31" width="12.33203125" customWidth="1"/>
    <col min="32" max="32" width="9.5" bestFit="1" customWidth="1"/>
    <col min="33" max="33" width="10" bestFit="1" customWidth="1"/>
    <col min="34" max="34" width="11.83203125" customWidth="1"/>
  </cols>
  <sheetData>
    <row r="1" spans="1:35" ht="42" customHeight="1" thickBot="1" x14ac:dyDescent="0.25">
      <c r="A1" s="106" t="s">
        <v>618</v>
      </c>
      <c r="B1" s="107"/>
      <c r="C1" s="107"/>
      <c r="D1" s="107"/>
      <c r="E1" s="107"/>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07"/>
      <c r="AF1" s="107"/>
      <c r="AG1" s="107"/>
      <c r="AH1" s="107"/>
      <c r="AI1" s="107"/>
    </row>
    <row r="2" spans="1:35" x14ac:dyDescent="0.2">
      <c r="A2" s="1" t="s">
        <v>0</v>
      </c>
      <c r="B2" s="1" t="s">
        <v>1</v>
      </c>
      <c r="C2" s="2" t="s">
        <v>2</v>
      </c>
      <c r="D2" s="2" t="s">
        <v>3</v>
      </c>
      <c r="E2" s="2" t="s">
        <v>4</v>
      </c>
      <c r="F2" s="2" t="s">
        <v>5</v>
      </c>
      <c r="G2" s="2" t="s">
        <v>6</v>
      </c>
      <c r="H2" s="2" t="s">
        <v>41</v>
      </c>
      <c r="I2" s="2" t="s">
        <v>7</v>
      </c>
      <c r="J2" s="2" t="s">
        <v>8</v>
      </c>
      <c r="K2" s="2" t="s">
        <v>9</v>
      </c>
      <c r="L2" s="2" t="s">
        <v>10</v>
      </c>
      <c r="M2" s="3" t="s">
        <v>11</v>
      </c>
      <c r="N2" s="3" t="s">
        <v>12</v>
      </c>
      <c r="O2" s="3" t="s">
        <v>13</v>
      </c>
      <c r="P2" s="3" t="s">
        <v>14</v>
      </c>
      <c r="Q2" s="3" t="s">
        <v>15</v>
      </c>
      <c r="R2" s="4" t="s">
        <v>16</v>
      </c>
      <c r="S2" s="1" t="s">
        <v>1</v>
      </c>
      <c r="T2" s="1" t="s">
        <v>2</v>
      </c>
      <c r="U2" s="1" t="s">
        <v>3</v>
      </c>
      <c r="V2" s="2" t="s">
        <v>4</v>
      </c>
      <c r="W2" s="2" t="s">
        <v>42</v>
      </c>
      <c r="X2" s="2" t="s">
        <v>6</v>
      </c>
      <c r="Y2" s="2" t="s">
        <v>41</v>
      </c>
      <c r="Z2" s="2" t="s">
        <v>7</v>
      </c>
      <c r="AA2" s="2" t="s">
        <v>8</v>
      </c>
      <c r="AB2" s="2" t="s">
        <v>9</v>
      </c>
      <c r="AC2" s="2" t="s">
        <v>10</v>
      </c>
      <c r="AD2" s="3" t="s">
        <v>11</v>
      </c>
      <c r="AE2" s="3" t="s">
        <v>12</v>
      </c>
      <c r="AF2" s="3" t="s">
        <v>13</v>
      </c>
      <c r="AG2" s="3" t="s">
        <v>14</v>
      </c>
      <c r="AH2" s="3" t="s">
        <v>15</v>
      </c>
      <c r="AI2" s="4" t="s">
        <v>16</v>
      </c>
    </row>
    <row r="3" spans="1:35" s="17" customFormat="1" x14ac:dyDescent="0.2">
      <c r="A3" s="108" t="s">
        <v>17</v>
      </c>
      <c r="B3" s="24">
        <v>1</v>
      </c>
      <c r="C3" s="6" t="s">
        <v>18</v>
      </c>
      <c r="D3" s="6">
        <v>6</v>
      </c>
      <c r="E3" s="6" t="s">
        <v>116</v>
      </c>
      <c r="F3" s="6" t="s">
        <v>117</v>
      </c>
      <c r="G3" s="6"/>
      <c r="H3" s="6"/>
      <c r="I3" s="6"/>
      <c r="J3" s="6"/>
      <c r="K3" s="6"/>
      <c r="L3" s="6" t="s">
        <v>118</v>
      </c>
      <c r="M3" s="25" t="s">
        <v>119</v>
      </c>
      <c r="N3" s="25"/>
      <c r="O3" s="25"/>
      <c r="P3" s="25"/>
      <c r="Q3" s="25"/>
      <c r="R3" s="5">
        <v>43680.94</v>
      </c>
      <c r="S3" s="24">
        <v>1</v>
      </c>
      <c r="T3" s="24" t="s">
        <v>19</v>
      </c>
      <c r="U3" s="6">
        <v>6</v>
      </c>
      <c r="V3" s="6" t="s">
        <v>92</v>
      </c>
      <c r="W3" s="6" t="s">
        <v>93</v>
      </c>
      <c r="X3" s="6"/>
      <c r="Y3" s="6"/>
      <c r="Z3" s="6"/>
      <c r="AA3" s="6"/>
      <c r="AB3" s="6"/>
      <c r="AC3" s="6" t="s">
        <v>94</v>
      </c>
      <c r="AD3" s="25" t="s">
        <v>95</v>
      </c>
      <c r="AE3" s="25"/>
      <c r="AF3" s="25"/>
      <c r="AG3" s="25"/>
      <c r="AH3" s="25"/>
      <c r="AI3" s="15">
        <v>43672.74</v>
      </c>
    </row>
    <row r="4" spans="1:35" s="17" customFormat="1" x14ac:dyDescent="0.2">
      <c r="A4" s="109"/>
      <c r="B4" s="28">
        <v>2</v>
      </c>
      <c r="C4" s="6" t="s">
        <v>67</v>
      </c>
      <c r="D4" s="6">
        <v>8</v>
      </c>
      <c r="E4" s="6" t="s">
        <v>588</v>
      </c>
      <c r="F4" s="6" t="s">
        <v>75</v>
      </c>
      <c r="G4" s="6"/>
      <c r="H4" s="6"/>
      <c r="I4" s="6"/>
      <c r="J4" s="6" t="s">
        <v>113</v>
      </c>
      <c r="K4" s="6" t="s">
        <v>114</v>
      </c>
      <c r="L4" s="6" t="s">
        <v>89</v>
      </c>
      <c r="M4" s="13" t="s">
        <v>76</v>
      </c>
      <c r="N4" s="13"/>
      <c r="O4" s="13"/>
      <c r="P4" s="6" t="s">
        <v>589</v>
      </c>
      <c r="Q4" s="13" t="s">
        <v>88</v>
      </c>
      <c r="R4" s="19">
        <v>43670.34</v>
      </c>
      <c r="S4" s="28">
        <v>2</v>
      </c>
      <c r="T4" s="6" t="s">
        <v>43</v>
      </c>
      <c r="U4" s="6">
        <v>8</v>
      </c>
      <c r="V4" s="6" t="s">
        <v>84</v>
      </c>
      <c r="W4" s="6" t="s">
        <v>87</v>
      </c>
      <c r="X4" s="6"/>
      <c r="Y4" s="6"/>
      <c r="Z4" s="6"/>
      <c r="AA4" s="6" t="s">
        <v>85</v>
      </c>
      <c r="AB4" s="6" t="s">
        <v>86</v>
      </c>
      <c r="AC4" s="6" t="s">
        <v>89</v>
      </c>
      <c r="AD4" s="12" t="s">
        <v>66</v>
      </c>
      <c r="AE4" s="13"/>
      <c r="AF4" s="13"/>
      <c r="AG4" s="13" t="s">
        <v>65</v>
      </c>
      <c r="AH4" s="14" t="s">
        <v>88</v>
      </c>
      <c r="AI4" s="26">
        <v>43656.42</v>
      </c>
    </row>
    <row r="5" spans="1:35" s="17" customFormat="1" x14ac:dyDescent="0.2">
      <c r="A5" s="109"/>
      <c r="B5" s="28">
        <v>3</v>
      </c>
      <c r="C5" s="6" t="s">
        <v>68</v>
      </c>
      <c r="D5" s="6">
        <v>10</v>
      </c>
      <c r="E5" s="6" t="s">
        <v>115</v>
      </c>
      <c r="F5" s="6" t="s">
        <v>75</v>
      </c>
      <c r="G5" s="6" t="s">
        <v>21</v>
      </c>
      <c r="H5" s="6" t="s">
        <v>21</v>
      </c>
      <c r="I5" s="6"/>
      <c r="J5" s="6" t="s">
        <v>113</v>
      </c>
      <c r="K5" s="6" t="s">
        <v>114</v>
      </c>
      <c r="L5" s="6" t="s">
        <v>89</v>
      </c>
      <c r="M5" s="13" t="s">
        <v>76</v>
      </c>
      <c r="N5" s="13" t="s">
        <v>21</v>
      </c>
      <c r="O5" s="13"/>
      <c r="P5" s="80" t="s">
        <v>71</v>
      </c>
      <c r="Q5" s="13" t="s">
        <v>88</v>
      </c>
      <c r="R5" s="5">
        <v>43674.34</v>
      </c>
      <c r="S5" s="28">
        <v>3</v>
      </c>
      <c r="T5" s="6" t="s">
        <v>44</v>
      </c>
      <c r="U5" s="6">
        <v>10</v>
      </c>
      <c r="V5" s="6" t="s">
        <v>84</v>
      </c>
      <c r="W5" s="6" t="s">
        <v>87</v>
      </c>
      <c r="X5" s="6" t="s">
        <v>21</v>
      </c>
      <c r="Y5" s="6" t="s">
        <v>21</v>
      </c>
      <c r="Z5" s="6"/>
      <c r="AA5" s="6" t="s">
        <v>85</v>
      </c>
      <c r="AB5" s="6" t="s">
        <v>86</v>
      </c>
      <c r="AC5" s="6" t="s">
        <v>89</v>
      </c>
      <c r="AD5" s="12" t="s">
        <v>66</v>
      </c>
      <c r="AE5" s="13" t="s">
        <v>21</v>
      </c>
      <c r="AF5" s="13"/>
      <c r="AG5" s="13" t="s">
        <v>65</v>
      </c>
      <c r="AH5" s="14" t="s">
        <v>88</v>
      </c>
      <c r="AI5" s="15">
        <v>43660.42</v>
      </c>
    </row>
    <row r="6" spans="1:35" s="17" customFormat="1" x14ac:dyDescent="0.2">
      <c r="A6" s="109"/>
      <c r="B6" s="28">
        <v>4</v>
      </c>
      <c r="C6" s="6" t="s">
        <v>72</v>
      </c>
      <c r="D6" s="6">
        <v>11</v>
      </c>
      <c r="E6" s="6"/>
      <c r="F6" s="6"/>
      <c r="G6" s="6"/>
      <c r="H6" s="6"/>
      <c r="I6" s="6"/>
      <c r="J6" s="6"/>
      <c r="K6" s="6"/>
      <c r="L6" s="6"/>
      <c r="M6" s="13"/>
      <c r="N6" s="13"/>
      <c r="O6" s="13"/>
      <c r="P6" s="80"/>
      <c r="Q6" s="13"/>
      <c r="R6" s="5"/>
      <c r="S6" s="28">
        <v>4</v>
      </c>
      <c r="T6" s="6" t="s">
        <v>55</v>
      </c>
      <c r="U6" s="6">
        <v>11</v>
      </c>
      <c r="V6" s="6" t="s">
        <v>90</v>
      </c>
      <c r="W6" s="6" t="s">
        <v>87</v>
      </c>
      <c r="X6" s="6" t="s">
        <v>21</v>
      </c>
      <c r="Y6" s="6" t="s">
        <v>21</v>
      </c>
      <c r="Z6" s="6" t="s">
        <v>21</v>
      </c>
      <c r="AA6" s="6" t="s">
        <v>91</v>
      </c>
      <c r="AB6" s="6" t="s">
        <v>86</v>
      </c>
      <c r="AC6" s="6" t="s">
        <v>89</v>
      </c>
      <c r="AD6" s="12" t="s">
        <v>66</v>
      </c>
      <c r="AE6" s="13" t="s">
        <v>21</v>
      </c>
      <c r="AF6" s="13" t="s">
        <v>21</v>
      </c>
      <c r="AG6" s="13" t="s">
        <v>65</v>
      </c>
      <c r="AH6" s="14" t="s">
        <v>77</v>
      </c>
      <c r="AI6" s="15">
        <v>43662.42</v>
      </c>
    </row>
    <row r="7" spans="1:35" s="17" customFormat="1" x14ac:dyDescent="0.2">
      <c r="A7" s="109"/>
      <c r="B7" s="28">
        <v>5</v>
      </c>
      <c r="C7" s="6" t="s">
        <v>73</v>
      </c>
      <c r="D7" s="6">
        <v>11</v>
      </c>
      <c r="E7" s="6"/>
      <c r="F7" s="6"/>
      <c r="G7" s="6"/>
      <c r="H7" s="6"/>
      <c r="I7" s="6"/>
      <c r="J7" s="6"/>
      <c r="K7" s="6"/>
      <c r="L7" s="6"/>
      <c r="M7" s="13"/>
      <c r="N7" s="13"/>
      <c r="O7" s="13"/>
      <c r="P7" s="80"/>
      <c r="Q7" s="13"/>
      <c r="R7" s="7"/>
      <c r="S7" s="28">
        <v>5</v>
      </c>
      <c r="T7" s="6" t="s">
        <v>56</v>
      </c>
      <c r="U7" s="6">
        <v>11</v>
      </c>
      <c r="V7" s="6" t="s">
        <v>90</v>
      </c>
      <c r="W7" s="6" t="s">
        <v>87</v>
      </c>
      <c r="X7" s="6" t="s">
        <v>21</v>
      </c>
      <c r="Y7" s="6" t="s">
        <v>21</v>
      </c>
      <c r="Z7" s="6" t="s">
        <v>21</v>
      </c>
      <c r="AA7" s="6" t="s">
        <v>85</v>
      </c>
      <c r="AB7" s="6" t="s">
        <v>86</v>
      </c>
      <c r="AC7" s="6" t="s">
        <v>89</v>
      </c>
      <c r="AD7" s="12" t="s">
        <v>66</v>
      </c>
      <c r="AE7" s="13" t="s">
        <v>21</v>
      </c>
      <c r="AF7" s="13" t="s">
        <v>21</v>
      </c>
      <c r="AG7" s="13" t="s">
        <v>65</v>
      </c>
      <c r="AH7" s="14" t="s">
        <v>77</v>
      </c>
      <c r="AI7" s="15">
        <v>43662.42</v>
      </c>
    </row>
    <row r="8" spans="1:35" s="17" customFormat="1" x14ac:dyDescent="0.2">
      <c r="A8" s="110"/>
      <c r="B8" s="28">
        <v>6</v>
      </c>
      <c r="C8" s="6" t="s">
        <v>74</v>
      </c>
      <c r="D8" s="6">
        <v>11</v>
      </c>
      <c r="E8" s="6"/>
      <c r="F8" s="6"/>
      <c r="G8" s="6"/>
      <c r="H8" s="6"/>
      <c r="I8" s="6"/>
      <c r="J8" s="6"/>
      <c r="K8" s="6"/>
      <c r="L8" s="6"/>
      <c r="M8" s="13"/>
      <c r="N8" s="13"/>
      <c r="O8" s="13"/>
      <c r="P8" s="80"/>
      <c r="Q8" s="13"/>
      <c r="R8" s="7"/>
      <c r="S8" s="28">
        <v>6</v>
      </c>
      <c r="T8" s="6" t="s">
        <v>57</v>
      </c>
      <c r="U8" s="6">
        <v>11</v>
      </c>
      <c r="V8" s="6" t="s">
        <v>90</v>
      </c>
      <c r="W8" s="6" t="s">
        <v>87</v>
      </c>
      <c r="X8" s="6" t="s">
        <v>21</v>
      </c>
      <c r="Y8" s="6" t="s">
        <v>21</v>
      </c>
      <c r="Z8" s="6" t="s">
        <v>21</v>
      </c>
      <c r="AA8" s="6" t="s">
        <v>85</v>
      </c>
      <c r="AB8" s="6" t="s">
        <v>86</v>
      </c>
      <c r="AC8" s="6" t="s">
        <v>89</v>
      </c>
      <c r="AD8" s="12" t="s">
        <v>66</v>
      </c>
      <c r="AE8" s="13" t="s">
        <v>21</v>
      </c>
      <c r="AF8" s="13" t="s">
        <v>21</v>
      </c>
      <c r="AG8" s="13" t="s">
        <v>65</v>
      </c>
      <c r="AH8" s="14" t="s">
        <v>77</v>
      </c>
      <c r="AI8" s="15">
        <v>43662.42</v>
      </c>
    </row>
    <row r="9" spans="1:35" s="17" customFormat="1" x14ac:dyDescent="0.2">
      <c r="A9" s="102" t="s">
        <v>33</v>
      </c>
      <c r="B9" s="29">
        <v>1</v>
      </c>
      <c r="C9" s="9" t="s">
        <v>18</v>
      </c>
      <c r="D9" s="9">
        <v>2</v>
      </c>
      <c r="E9" s="9" t="s">
        <v>142</v>
      </c>
      <c r="F9" s="9"/>
      <c r="G9" s="9"/>
      <c r="H9" s="9"/>
      <c r="I9" s="9"/>
      <c r="J9" s="9"/>
      <c r="K9" s="9"/>
      <c r="L9" s="9" t="s">
        <v>143</v>
      </c>
      <c r="M9" s="16" t="s">
        <v>48</v>
      </c>
      <c r="N9" s="16"/>
      <c r="O9" s="16"/>
      <c r="P9" s="81"/>
      <c r="Q9" s="16"/>
      <c r="R9" s="8">
        <v>16649.39</v>
      </c>
      <c r="S9" s="29">
        <v>1</v>
      </c>
      <c r="T9" s="30" t="s">
        <v>19</v>
      </c>
      <c r="U9" s="9">
        <v>2</v>
      </c>
      <c r="V9" s="9" t="s">
        <v>155</v>
      </c>
      <c r="W9" s="9"/>
      <c r="X9" s="9"/>
      <c r="Y9" s="9"/>
      <c r="Z9" s="9"/>
      <c r="AA9" s="9"/>
      <c r="AB9" s="9"/>
      <c r="AC9" s="9" t="s">
        <v>156</v>
      </c>
      <c r="AD9" s="20" t="s">
        <v>157</v>
      </c>
      <c r="AE9" s="16"/>
      <c r="AF9" s="16"/>
      <c r="AG9" s="16"/>
      <c r="AH9" s="21"/>
      <c r="AI9" s="11">
        <v>16651.07</v>
      </c>
    </row>
    <row r="10" spans="1:35" s="17" customFormat="1" x14ac:dyDescent="0.2">
      <c r="A10" s="112"/>
      <c r="B10" s="31">
        <v>2</v>
      </c>
      <c r="C10" s="9" t="s">
        <v>67</v>
      </c>
      <c r="D10" s="9">
        <v>3</v>
      </c>
      <c r="E10" s="9" t="s">
        <v>590</v>
      </c>
      <c r="F10" s="9"/>
      <c r="G10" s="9"/>
      <c r="H10" s="9"/>
      <c r="I10" s="9"/>
      <c r="J10" s="9" t="s">
        <v>591</v>
      </c>
      <c r="K10" s="9"/>
      <c r="L10" s="9" t="s">
        <v>136</v>
      </c>
      <c r="M10" s="16" t="s">
        <v>23</v>
      </c>
      <c r="N10" s="16"/>
      <c r="O10" s="16"/>
      <c r="P10" s="81" t="s">
        <v>137</v>
      </c>
      <c r="Q10" s="16" t="s">
        <v>138</v>
      </c>
      <c r="R10" s="19">
        <v>16646.189999999999</v>
      </c>
      <c r="S10" s="31">
        <v>2</v>
      </c>
      <c r="T10" s="9" t="s">
        <v>43</v>
      </c>
      <c r="U10" s="9">
        <v>3</v>
      </c>
      <c r="V10" s="9" t="s">
        <v>153</v>
      </c>
      <c r="W10" s="9"/>
      <c r="X10" s="9"/>
      <c r="Y10" s="9"/>
      <c r="Z10" s="9"/>
      <c r="AA10" s="9" t="s">
        <v>152</v>
      </c>
      <c r="AB10" s="9"/>
      <c r="AC10" s="9" t="s">
        <v>154</v>
      </c>
      <c r="AD10" s="20" t="s">
        <v>23</v>
      </c>
      <c r="AE10" s="16"/>
      <c r="AF10" s="16"/>
      <c r="AG10" s="16" t="s">
        <v>137</v>
      </c>
      <c r="AH10" s="23" t="s">
        <v>138</v>
      </c>
      <c r="AI10" s="19">
        <v>16644.580000000002</v>
      </c>
    </row>
    <row r="11" spans="1:35" s="17" customFormat="1" x14ac:dyDescent="0.2">
      <c r="A11" s="112"/>
      <c r="B11" s="29">
        <v>3</v>
      </c>
      <c r="C11" s="9" t="s">
        <v>68</v>
      </c>
      <c r="D11" s="9">
        <v>4</v>
      </c>
      <c r="E11" s="9" t="s">
        <v>201</v>
      </c>
      <c r="F11" s="9"/>
      <c r="G11" s="9" t="s">
        <v>139</v>
      </c>
      <c r="H11" s="9"/>
      <c r="I11" s="9"/>
      <c r="J11" s="9" t="s">
        <v>140</v>
      </c>
      <c r="K11" s="9"/>
      <c r="L11" s="9" t="s">
        <v>136</v>
      </c>
      <c r="M11" s="16" t="s">
        <v>47</v>
      </c>
      <c r="N11" s="16" t="s">
        <v>141</v>
      </c>
      <c r="O11" s="16"/>
      <c r="P11" s="81" t="s">
        <v>26</v>
      </c>
      <c r="Q11" s="16" t="s">
        <v>138</v>
      </c>
      <c r="R11" s="10">
        <v>16647.2</v>
      </c>
      <c r="S11" s="29">
        <v>3</v>
      </c>
      <c r="T11" s="9" t="s">
        <v>44</v>
      </c>
      <c r="U11" s="9">
        <v>4</v>
      </c>
      <c r="V11" s="9" t="s">
        <v>158</v>
      </c>
      <c r="W11" s="9"/>
      <c r="X11" s="9" t="s">
        <v>159</v>
      </c>
      <c r="Y11" s="9"/>
      <c r="Z11" s="9"/>
      <c r="AA11" s="9" t="s">
        <v>160</v>
      </c>
      <c r="AB11" s="9"/>
      <c r="AC11" s="9" t="s">
        <v>161</v>
      </c>
      <c r="AD11" s="20" t="s">
        <v>162</v>
      </c>
      <c r="AE11" s="16" t="s">
        <v>31</v>
      </c>
      <c r="AF11" s="16"/>
      <c r="AG11" s="16" t="s">
        <v>162</v>
      </c>
      <c r="AH11" s="23" t="s">
        <v>138</v>
      </c>
      <c r="AI11" s="11">
        <v>16646.3</v>
      </c>
    </row>
    <row r="12" spans="1:35" s="17" customFormat="1" x14ac:dyDescent="0.2">
      <c r="A12" s="112"/>
      <c r="B12" s="29">
        <v>4</v>
      </c>
      <c r="C12" s="9" t="s">
        <v>72</v>
      </c>
      <c r="D12" s="9">
        <v>5</v>
      </c>
      <c r="E12" s="9"/>
      <c r="F12" s="9"/>
      <c r="G12" s="9"/>
      <c r="H12" s="9"/>
      <c r="I12" s="9"/>
      <c r="J12" s="9"/>
      <c r="K12" s="9"/>
      <c r="L12" s="9"/>
      <c r="M12" s="16"/>
      <c r="N12" s="16"/>
      <c r="O12" s="16"/>
      <c r="P12" s="81"/>
      <c r="Q12" s="16"/>
      <c r="R12" s="10"/>
      <c r="S12" s="29">
        <v>4</v>
      </c>
      <c r="T12" s="9" t="s">
        <v>55</v>
      </c>
      <c r="U12" s="9">
        <v>5</v>
      </c>
      <c r="V12" s="9" t="s">
        <v>163</v>
      </c>
      <c r="W12" s="9"/>
      <c r="X12" s="9" t="s">
        <v>164</v>
      </c>
      <c r="Y12" s="9"/>
      <c r="Z12" s="9" t="s">
        <v>165</v>
      </c>
      <c r="AA12" s="9" t="s">
        <v>166</v>
      </c>
      <c r="AB12" s="9"/>
      <c r="AC12" s="9" t="s">
        <v>161</v>
      </c>
      <c r="AD12" s="20" t="s">
        <v>167</v>
      </c>
      <c r="AE12" s="16" t="s">
        <v>60</v>
      </c>
      <c r="AF12" s="16" t="s">
        <v>168</v>
      </c>
      <c r="AG12" s="16" t="s">
        <v>169</v>
      </c>
      <c r="AH12" s="21" t="s">
        <v>138</v>
      </c>
      <c r="AI12" s="11">
        <v>16648.14</v>
      </c>
    </row>
    <row r="13" spans="1:35" s="17" customFormat="1" x14ac:dyDescent="0.2">
      <c r="A13" s="112"/>
      <c r="B13" s="29">
        <v>5</v>
      </c>
      <c r="C13" s="9" t="s">
        <v>73</v>
      </c>
      <c r="D13" s="9">
        <v>5</v>
      </c>
      <c r="E13" s="9"/>
      <c r="F13" s="9"/>
      <c r="G13" s="9"/>
      <c r="H13" s="9"/>
      <c r="I13" s="9"/>
      <c r="J13" s="9"/>
      <c r="K13" s="9"/>
      <c r="L13" s="9"/>
      <c r="M13" s="16"/>
      <c r="N13" s="16"/>
      <c r="O13" s="16"/>
      <c r="P13" s="81"/>
      <c r="Q13" s="16"/>
      <c r="R13" s="10"/>
      <c r="S13" s="29">
        <v>5</v>
      </c>
      <c r="T13" s="9" t="s">
        <v>56</v>
      </c>
      <c r="U13" s="9">
        <v>5</v>
      </c>
      <c r="V13" s="9" t="s">
        <v>170</v>
      </c>
      <c r="W13" s="9"/>
      <c r="X13" s="9" t="s">
        <v>21</v>
      </c>
      <c r="Y13" s="9"/>
      <c r="Z13" s="9" t="s">
        <v>171</v>
      </c>
      <c r="AA13" s="9" t="s">
        <v>172</v>
      </c>
      <c r="AB13" s="9"/>
      <c r="AC13" s="9" t="s">
        <v>173</v>
      </c>
      <c r="AD13" s="20" t="s">
        <v>46</v>
      </c>
      <c r="AE13" s="16" t="s">
        <v>174</v>
      </c>
      <c r="AF13" s="16" t="s">
        <v>175</v>
      </c>
      <c r="AG13" s="16" t="s">
        <v>176</v>
      </c>
      <c r="AH13" s="21" t="s">
        <v>138</v>
      </c>
      <c r="AI13" s="11">
        <v>16647.89</v>
      </c>
    </row>
    <row r="14" spans="1:35" s="17" customFormat="1" x14ac:dyDescent="0.2">
      <c r="A14" s="112"/>
      <c r="B14" s="29">
        <v>6</v>
      </c>
      <c r="C14" s="9" t="s">
        <v>74</v>
      </c>
      <c r="D14" s="9">
        <v>5</v>
      </c>
      <c r="E14" s="9"/>
      <c r="F14" s="9"/>
      <c r="G14" s="9"/>
      <c r="H14" s="9"/>
      <c r="I14" s="9"/>
      <c r="J14" s="9"/>
      <c r="K14" s="9"/>
      <c r="L14" s="9"/>
      <c r="M14" s="16"/>
      <c r="N14" s="16"/>
      <c r="O14" s="16"/>
      <c r="P14" s="81"/>
      <c r="Q14" s="16"/>
      <c r="R14" s="10"/>
      <c r="S14" s="29">
        <v>6</v>
      </c>
      <c r="T14" s="9" t="s">
        <v>57</v>
      </c>
      <c r="U14" s="9">
        <v>5</v>
      </c>
      <c r="V14" s="9" t="s">
        <v>177</v>
      </c>
      <c r="W14" s="9"/>
      <c r="X14" s="9" t="s">
        <v>178</v>
      </c>
      <c r="Y14" s="9"/>
      <c r="Z14" s="9" t="s">
        <v>179</v>
      </c>
      <c r="AA14" s="9" t="s">
        <v>180</v>
      </c>
      <c r="AB14" s="9"/>
      <c r="AC14" s="9" t="s">
        <v>173</v>
      </c>
      <c r="AD14" s="20" t="s">
        <v>162</v>
      </c>
      <c r="AE14" s="16" t="s">
        <v>181</v>
      </c>
      <c r="AF14" s="16" t="s">
        <v>182</v>
      </c>
      <c r="AG14" s="16" t="s">
        <v>183</v>
      </c>
      <c r="AH14" s="21" t="s">
        <v>138</v>
      </c>
      <c r="AI14" s="11">
        <v>16648.169999999998</v>
      </c>
    </row>
    <row r="15" spans="1:35" s="17" customFormat="1" x14ac:dyDescent="0.2">
      <c r="A15" s="111" t="s">
        <v>24</v>
      </c>
      <c r="B15" s="67">
        <v>1</v>
      </c>
      <c r="C15" s="68" t="s">
        <v>18</v>
      </c>
      <c r="D15" s="68">
        <v>6</v>
      </c>
      <c r="E15" s="68" t="s">
        <v>125</v>
      </c>
      <c r="F15" s="68" t="s">
        <v>126</v>
      </c>
      <c r="G15" s="68"/>
      <c r="H15" s="68"/>
      <c r="I15" s="68"/>
      <c r="J15" s="68"/>
      <c r="K15" s="68"/>
      <c r="L15" s="68" t="s">
        <v>127</v>
      </c>
      <c r="M15" s="69" t="s">
        <v>128</v>
      </c>
      <c r="N15" s="69"/>
      <c r="O15" s="69"/>
      <c r="P15" s="82"/>
      <c r="Q15" s="69"/>
      <c r="R15" s="70">
        <v>64017.5</v>
      </c>
      <c r="S15" s="67">
        <v>1</v>
      </c>
      <c r="T15" s="71" t="s">
        <v>19</v>
      </c>
      <c r="U15" s="68">
        <v>6</v>
      </c>
      <c r="V15" s="68" t="s">
        <v>102</v>
      </c>
      <c r="W15" s="68" t="s">
        <v>103</v>
      </c>
      <c r="X15" s="68"/>
      <c r="Y15" s="68"/>
      <c r="Z15" s="68"/>
      <c r="AA15" s="68"/>
      <c r="AB15" s="68"/>
      <c r="AC15" s="68" t="s">
        <v>104</v>
      </c>
      <c r="AD15" s="72" t="s">
        <v>77</v>
      </c>
      <c r="AE15" s="69"/>
      <c r="AF15" s="69"/>
      <c r="AG15" s="69"/>
      <c r="AH15" s="73"/>
      <c r="AI15" s="74">
        <v>64023.22</v>
      </c>
    </row>
    <row r="16" spans="1:35" s="17" customFormat="1" x14ac:dyDescent="0.2">
      <c r="A16" s="111"/>
      <c r="B16" s="76">
        <v>2</v>
      </c>
      <c r="C16" s="68" t="s">
        <v>67</v>
      </c>
      <c r="D16" s="68">
        <v>8</v>
      </c>
      <c r="E16" s="68" t="s">
        <v>592</v>
      </c>
      <c r="F16" s="68" t="s">
        <v>593</v>
      </c>
      <c r="G16" s="68"/>
      <c r="H16" s="68"/>
      <c r="I16" s="68"/>
      <c r="J16" s="68" t="s">
        <v>21</v>
      </c>
      <c r="K16" s="68" t="s">
        <v>594</v>
      </c>
      <c r="L16" s="68" t="s">
        <v>595</v>
      </c>
      <c r="M16" s="69" t="s">
        <v>77</v>
      </c>
      <c r="N16" s="75"/>
      <c r="O16" s="69"/>
      <c r="P16" s="82" t="s">
        <v>21</v>
      </c>
      <c r="Q16" s="69" t="s">
        <v>77</v>
      </c>
      <c r="R16" s="70">
        <v>64017.89</v>
      </c>
      <c r="S16" s="76">
        <v>2</v>
      </c>
      <c r="T16" s="68" t="s">
        <v>43</v>
      </c>
      <c r="U16" s="68">
        <v>8</v>
      </c>
      <c r="V16" s="68" t="s">
        <v>96</v>
      </c>
      <c r="W16" s="68" t="s">
        <v>97</v>
      </c>
      <c r="X16" s="68"/>
      <c r="Y16" s="68"/>
      <c r="Z16" s="68"/>
      <c r="AA16" s="68" t="s">
        <v>98</v>
      </c>
      <c r="AB16" s="68" t="s">
        <v>99</v>
      </c>
      <c r="AC16" s="68" t="s">
        <v>100</v>
      </c>
      <c r="AD16" s="77" t="s">
        <v>79</v>
      </c>
      <c r="AE16" s="69"/>
      <c r="AF16" s="69"/>
      <c r="AG16" s="69" t="s">
        <v>101</v>
      </c>
      <c r="AH16" s="73" t="s">
        <v>25</v>
      </c>
      <c r="AI16" s="19">
        <v>64011.26</v>
      </c>
    </row>
    <row r="17" spans="1:35" s="17" customFormat="1" x14ac:dyDescent="0.2">
      <c r="A17" s="111"/>
      <c r="B17" s="67">
        <v>3</v>
      </c>
      <c r="C17" s="68" t="s">
        <v>68</v>
      </c>
      <c r="D17" s="68">
        <v>10</v>
      </c>
      <c r="E17" s="68" t="s">
        <v>120</v>
      </c>
      <c r="F17" s="68" t="s">
        <v>21</v>
      </c>
      <c r="G17" s="68" t="s">
        <v>121</v>
      </c>
      <c r="H17" s="68" t="s">
        <v>122</v>
      </c>
      <c r="I17" s="68"/>
      <c r="J17" s="68" t="s">
        <v>21</v>
      </c>
      <c r="K17" s="68" t="s">
        <v>21</v>
      </c>
      <c r="L17" s="68" t="s">
        <v>123</v>
      </c>
      <c r="M17" s="69" t="s">
        <v>70</v>
      </c>
      <c r="N17" s="69" t="s">
        <v>124</v>
      </c>
      <c r="O17" s="69"/>
      <c r="P17" s="82" t="s">
        <v>21</v>
      </c>
      <c r="Q17" s="69" t="s">
        <v>34</v>
      </c>
      <c r="R17" s="19">
        <v>64017.440000000002</v>
      </c>
      <c r="S17" s="67">
        <v>3</v>
      </c>
      <c r="T17" s="68" t="s">
        <v>44</v>
      </c>
      <c r="U17" s="68">
        <v>10</v>
      </c>
      <c r="V17" s="68" t="s">
        <v>105</v>
      </c>
      <c r="W17" s="68" t="s">
        <v>106</v>
      </c>
      <c r="X17" s="68" t="s">
        <v>107</v>
      </c>
      <c r="Y17" s="68" t="s">
        <v>108</v>
      </c>
      <c r="Z17" s="68"/>
      <c r="AA17" s="68" t="s">
        <v>109</v>
      </c>
      <c r="AB17" s="68" t="s">
        <v>110</v>
      </c>
      <c r="AC17" s="68" t="s">
        <v>100</v>
      </c>
      <c r="AD17" s="72" t="s">
        <v>45</v>
      </c>
      <c r="AE17" s="69" t="s">
        <v>111</v>
      </c>
      <c r="AF17" s="69"/>
      <c r="AG17" s="69" t="s">
        <v>22</v>
      </c>
      <c r="AH17" s="73" t="s">
        <v>29</v>
      </c>
      <c r="AI17" s="74">
        <v>64015.199999999997</v>
      </c>
    </row>
    <row r="18" spans="1:35" s="17" customFormat="1" x14ac:dyDescent="0.2">
      <c r="A18" s="111"/>
      <c r="B18" s="67">
        <v>4</v>
      </c>
      <c r="C18" s="68" t="s">
        <v>72</v>
      </c>
      <c r="D18" s="68">
        <v>11</v>
      </c>
      <c r="E18" s="68"/>
      <c r="F18" s="68"/>
      <c r="G18" s="68"/>
      <c r="H18" s="68"/>
      <c r="I18" s="68"/>
      <c r="J18" s="68"/>
      <c r="K18" s="68"/>
      <c r="L18" s="68"/>
      <c r="M18" s="69"/>
      <c r="N18" s="69"/>
      <c r="O18" s="69"/>
      <c r="P18" s="82"/>
      <c r="Q18" s="69"/>
      <c r="R18" s="70"/>
      <c r="S18" s="67">
        <v>4</v>
      </c>
      <c r="T18" s="68" t="s">
        <v>55</v>
      </c>
      <c r="U18" s="68">
        <v>11</v>
      </c>
      <c r="V18" s="68" t="s">
        <v>105</v>
      </c>
      <c r="W18" s="68" t="s">
        <v>106</v>
      </c>
      <c r="X18" s="68" t="s">
        <v>112</v>
      </c>
      <c r="Y18" s="68" t="s">
        <v>108</v>
      </c>
      <c r="Z18" s="68" t="s">
        <v>21</v>
      </c>
      <c r="AA18" s="68" t="s">
        <v>109</v>
      </c>
      <c r="AB18" s="68" t="s">
        <v>110</v>
      </c>
      <c r="AC18" s="68" t="s">
        <v>100</v>
      </c>
      <c r="AD18" s="72" t="s">
        <v>45</v>
      </c>
      <c r="AE18" s="69" t="s">
        <v>111</v>
      </c>
      <c r="AF18" s="69" t="s">
        <v>21</v>
      </c>
      <c r="AG18" s="69" t="s">
        <v>22</v>
      </c>
      <c r="AH18" s="73" t="s">
        <v>29</v>
      </c>
      <c r="AI18" s="74">
        <v>64017.2</v>
      </c>
    </row>
    <row r="19" spans="1:35" s="17" customFormat="1" x14ac:dyDescent="0.2">
      <c r="A19" s="111"/>
      <c r="B19" s="67">
        <v>5</v>
      </c>
      <c r="C19" s="68" t="s">
        <v>73</v>
      </c>
      <c r="D19" s="68">
        <v>11</v>
      </c>
      <c r="E19" s="68"/>
      <c r="F19" s="68"/>
      <c r="G19" s="68"/>
      <c r="H19" s="68"/>
      <c r="I19" s="68"/>
      <c r="J19" s="68"/>
      <c r="K19" s="68"/>
      <c r="L19" s="68"/>
      <c r="M19" s="69"/>
      <c r="N19" s="69"/>
      <c r="O19" s="69"/>
      <c r="P19" s="82"/>
      <c r="Q19" s="69"/>
      <c r="R19" s="70"/>
      <c r="S19" s="67">
        <v>5</v>
      </c>
      <c r="T19" s="68" t="s">
        <v>56</v>
      </c>
      <c r="U19" s="68">
        <v>11</v>
      </c>
      <c r="V19" s="68" t="s">
        <v>105</v>
      </c>
      <c r="W19" s="68" t="s">
        <v>106</v>
      </c>
      <c r="X19" s="68" t="s">
        <v>112</v>
      </c>
      <c r="Y19" s="68" t="s">
        <v>108</v>
      </c>
      <c r="Z19" s="68" t="s">
        <v>21</v>
      </c>
      <c r="AA19" s="68" t="s">
        <v>109</v>
      </c>
      <c r="AB19" s="68" t="s">
        <v>110</v>
      </c>
      <c r="AC19" s="68" t="s">
        <v>100</v>
      </c>
      <c r="AD19" s="72" t="s">
        <v>45</v>
      </c>
      <c r="AE19" s="69" t="s">
        <v>111</v>
      </c>
      <c r="AF19" s="69" t="s">
        <v>21</v>
      </c>
      <c r="AG19" s="69" t="s">
        <v>22</v>
      </c>
      <c r="AH19" s="73" t="s">
        <v>29</v>
      </c>
      <c r="AI19" s="74">
        <v>64017.2</v>
      </c>
    </row>
    <row r="20" spans="1:35" s="17" customFormat="1" x14ac:dyDescent="0.2">
      <c r="A20" s="111"/>
      <c r="B20" s="67">
        <v>6</v>
      </c>
      <c r="C20" s="68" t="s">
        <v>74</v>
      </c>
      <c r="D20" s="68">
        <v>11</v>
      </c>
      <c r="E20" s="68"/>
      <c r="F20" s="68"/>
      <c r="G20" s="68"/>
      <c r="H20" s="68"/>
      <c r="I20" s="68"/>
      <c r="J20" s="68"/>
      <c r="K20" s="68"/>
      <c r="L20" s="68"/>
      <c r="M20" s="69"/>
      <c r="N20" s="69"/>
      <c r="O20" s="69"/>
      <c r="P20" s="82"/>
      <c r="Q20" s="69"/>
      <c r="R20" s="70"/>
      <c r="S20" s="67">
        <v>6</v>
      </c>
      <c r="T20" s="68" t="s">
        <v>57</v>
      </c>
      <c r="U20" s="68">
        <v>11</v>
      </c>
      <c r="V20" s="68" t="s">
        <v>105</v>
      </c>
      <c r="W20" s="68" t="s">
        <v>106</v>
      </c>
      <c r="X20" s="68" t="s">
        <v>112</v>
      </c>
      <c r="Y20" s="68" t="s">
        <v>108</v>
      </c>
      <c r="Z20" s="68" t="s">
        <v>21</v>
      </c>
      <c r="AA20" s="68" t="s">
        <v>109</v>
      </c>
      <c r="AB20" s="68" t="s">
        <v>110</v>
      </c>
      <c r="AC20" s="68" t="s">
        <v>100</v>
      </c>
      <c r="AD20" s="72" t="s">
        <v>45</v>
      </c>
      <c r="AE20" s="69" t="s">
        <v>111</v>
      </c>
      <c r="AF20" s="69" t="s">
        <v>21</v>
      </c>
      <c r="AG20" s="69" t="s">
        <v>22</v>
      </c>
      <c r="AH20" s="73" t="s">
        <v>29</v>
      </c>
      <c r="AI20" s="74">
        <v>64017.2</v>
      </c>
    </row>
    <row r="21" spans="1:35" s="17" customFormat="1" x14ac:dyDescent="0.2">
      <c r="A21" s="29" t="s">
        <v>35</v>
      </c>
      <c r="B21" s="29">
        <v>1</v>
      </c>
      <c r="C21" s="9" t="s">
        <v>18</v>
      </c>
      <c r="D21" s="9">
        <v>2</v>
      </c>
      <c r="E21" s="9" t="s">
        <v>144</v>
      </c>
      <c r="F21" s="9"/>
      <c r="G21" s="9"/>
      <c r="H21" s="9"/>
      <c r="I21" s="9"/>
      <c r="J21" s="9"/>
      <c r="K21" s="9"/>
      <c r="L21" s="9" t="s">
        <v>145</v>
      </c>
      <c r="M21" s="20" t="s">
        <v>36</v>
      </c>
      <c r="N21" s="16"/>
      <c r="O21" s="16"/>
      <c r="P21" s="81"/>
      <c r="Q21" s="16"/>
      <c r="R21" s="19">
        <v>4583.16</v>
      </c>
      <c r="S21" s="29">
        <v>1</v>
      </c>
      <c r="T21" s="30" t="s">
        <v>19</v>
      </c>
      <c r="U21" s="9">
        <v>2</v>
      </c>
      <c r="V21" s="9" t="s">
        <v>184</v>
      </c>
      <c r="W21" s="9"/>
      <c r="X21" s="9"/>
      <c r="Y21" s="9"/>
      <c r="Z21" s="9"/>
      <c r="AA21" s="9"/>
      <c r="AB21" s="9"/>
      <c r="AC21" s="9" t="s">
        <v>185</v>
      </c>
      <c r="AD21" s="20" t="s">
        <v>186</v>
      </c>
      <c r="AE21" s="16"/>
      <c r="AF21" s="16"/>
      <c r="AG21" s="16"/>
      <c r="AH21" s="21"/>
      <c r="AI21" s="11">
        <v>4580.8599999999997</v>
      </c>
    </row>
    <row r="22" spans="1:35" s="17" customFormat="1" x14ac:dyDescent="0.2">
      <c r="A22" s="113"/>
      <c r="B22" s="31">
        <v>2</v>
      </c>
      <c r="C22" s="9" t="s">
        <v>67</v>
      </c>
      <c r="D22" s="9">
        <v>3</v>
      </c>
      <c r="E22" s="9" t="s">
        <v>144</v>
      </c>
      <c r="F22" s="9"/>
      <c r="G22" s="9"/>
      <c r="H22" s="9"/>
      <c r="I22" s="9"/>
      <c r="J22" s="9" t="s">
        <v>21</v>
      </c>
      <c r="K22" s="9"/>
      <c r="L22" s="9" t="s">
        <v>145</v>
      </c>
      <c r="M22" s="20" t="s">
        <v>596</v>
      </c>
      <c r="N22" s="16"/>
      <c r="O22" s="16"/>
      <c r="P22" s="81" t="s">
        <v>21</v>
      </c>
      <c r="Q22" s="16" t="s">
        <v>36</v>
      </c>
      <c r="R22" s="10">
        <v>4585.16</v>
      </c>
      <c r="S22" s="31">
        <v>2</v>
      </c>
      <c r="T22" s="9" t="s">
        <v>43</v>
      </c>
      <c r="U22" s="9">
        <v>3</v>
      </c>
      <c r="V22" s="9" t="s">
        <v>192</v>
      </c>
      <c r="W22" s="22"/>
      <c r="X22" s="9"/>
      <c r="Y22" s="9"/>
      <c r="Z22" s="9"/>
      <c r="AA22" s="9" t="s">
        <v>193</v>
      </c>
      <c r="AB22" s="9"/>
      <c r="AC22" s="9" t="s">
        <v>145</v>
      </c>
      <c r="AD22" s="20" t="s">
        <v>53</v>
      </c>
      <c r="AE22" s="16"/>
      <c r="AF22" s="16"/>
      <c r="AG22" s="16" t="s">
        <v>59</v>
      </c>
      <c r="AH22" s="23" t="s">
        <v>191</v>
      </c>
      <c r="AI22" s="19">
        <v>4576.8999999999996</v>
      </c>
    </row>
    <row r="23" spans="1:35" s="17" customFormat="1" x14ac:dyDescent="0.2">
      <c r="A23" s="113"/>
      <c r="B23" s="29">
        <v>3</v>
      </c>
      <c r="C23" s="9" t="s">
        <v>68</v>
      </c>
      <c r="D23" s="9">
        <v>4</v>
      </c>
      <c r="E23" s="9" t="s">
        <v>144</v>
      </c>
      <c r="F23" s="9"/>
      <c r="G23" s="9" t="s">
        <v>21</v>
      </c>
      <c r="H23" s="9"/>
      <c r="I23" s="9"/>
      <c r="J23" s="9" t="s">
        <v>21</v>
      </c>
      <c r="K23" s="9"/>
      <c r="L23" s="9" t="s">
        <v>145</v>
      </c>
      <c r="M23" s="20" t="s">
        <v>36</v>
      </c>
      <c r="N23" s="16" t="s">
        <v>21</v>
      </c>
      <c r="O23" s="27"/>
      <c r="P23" s="81" t="s">
        <v>21</v>
      </c>
      <c r="Q23" s="16" t="s">
        <v>36</v>
      </c>
      <c r="R23" s="10">
        <v>4587.16</v>
      </c>
      <c r="S23" s="29">
        <v>3</v>
      </c>
      <c r="T23" s="9" t="s">
        <v>44</v>
      </c>
      <c r="U23" s="9">
        <v>4</v>
      </c>
      <c r="V23" s="9" t="s">
        <v>187</v>
      </c>
      <c r="W23" s="9"/>
      <c r="X23" s="9" t="s">
        <v>188</v>
      </c>
      <c r="Y23" s="9"/>
      <c r="Z23" s="9"/>
      <c r="AA23" s="9" t="s">
        <v>189</v>
      </c>
      <c r="AB23" s="9"/>
      <c r="AC23" s="9" t="s">
        <v>145</v>
      </c>
      <c r="AD23" s="20" t="s">
        <v>54</v>
      </c>
      <c r="AE23" s="16" t="s">
        <v>190</v>
      </c>
      <c r="AF23" s="16"/>
      <c r="AG23" s="16" t="s">
        <v>47</v>
      </c>
      <c r="AH23" s="21" t="s">
        <v>191</v>
      </c>
      <c r="AI23" s="11">
        <v>4577.66</v>
      </c>
    </row>
    <row r="24" spans="1:35" s="17" customFormat="1" x14ac:dyDescent="0.2">
      <c r="A24" s="113"/>
      <c r="B24" s="29">
        <v>4</v>
      </c>
      <c r="C24" s="9" t="s">
        <v>72</v>
      </c>
      <c r="D24" s="9">
        <v>5</v>
      </c>
      <c r="E24" s="9"/>
      <c r="F24" s="9"/>
      <c r="G24" s="9"/>
      <c r="H24" s="9"/>
      <c r="I24" s="9"/>
      <c r="J24" s="9"/>
      <c r="K24" s="9"/>
      <c r="L24" s="9"/>
      <c r="M24" s="20"/>
      <c r="N24" s="16"/>
      <c r="O24" s="16"/>
      <c r="P24" s="81"/>
      <c r="Q24" s="16"/>
      <c r="R24" s="10"/>
      <c r="S24" s="29">
        <v>4</v>
      </c>
      <c r="T24" s="9" t="s">
        <v>55</v>
      </c>
      <c r="U24" s="9">
        <v>5</v>
      </c>
      <c r="V24" s="9" t="s">
        <v>187</v>
      </c>
      <c r="W24" s="22"/>
      <c r="X24" s="9" t="s">
        <v>188</v>
      </c>
      <c r="Y24" s="9"/>
      <c r="Z24" s="9" t="s">
        <v>21</v>
      </c>
      <c r="AA24" s="9" t="s">
        <v>189</v>
      </c>
      <c r="AB24" s="9"/>
      <c r="AC24" s="9" t="s">
        <v>145</v>
      </c>
      <c r="AD24" s="20" t="s">
        <v>54</v>
      </c>
      <c r="AE24" s="16" t="s">
        <v>190</v>
      </c>
      <c r="AF24" s="16" t="s">
        <v>21</v>
      </c>
      <c r="AG24" s="16" t="s">
        <v>47</v>
      </c>
      <c r="AH24" s="23" t="s">
        <v>191</v>
      </c>
      <c r="AI24" s="11">
        <v>4579.66</v>
      </c>
    </row>
    <row r="25" spans="1:35" s="17" customFormat="1" x14ac:dyDescent="0.2">
      <c r="A25" s="113"/>
      <c r="B25" s="29">
        <v>5</v>
      </c>
      <c r="C25" s="9" t="s">
        <v>73</v>
      </c>
      <c r="D25" s="9">
        <v>5</v>
      </c>
      <c r="E25" s="9"/>
      <c r="F25" s="9"/>
      <c r="G25" s="9"/>
      <c r="H25" s="9"/>
      <c r="I25" s="9"/>
      <c r="J25" s="9"/>
      <c r="K25" s="9"/>
      <c r="L25" s="9"/>
      <c r="M25" s="20"/>
      <c r="N25" s="16"/>
      <c r="O25" s="16"/>
      <c r="P25" s="81"/>
      <c r="Q25" s="16"/>
      <c r="R25" s="10"/>
      <c r="S25" s="29">
        <v>5</v>
      </c>
      <c r="T25" s="9" t="s">
        <v>56</v>
      </c>
      <c r="U25" s="9">
        <v>5</v>
      </c>
      <c r="V25" s="9" t="s">
        <v>187</v>
      </c>
      <c r="W25" s="9"/>
      <c r="X25" s="9" t="s">
        <v>188</v>
      </c>
      <c r="Y25" s="9"/>
      <c r="Z25" s="9" t="s">
        <v>21</v>
      </c>
      <c r="AA25" s="9" t="s">
        <v>189</v>
      </c>
      <c r="AB25" s="9"/>
      <c r="AC25" s="9" t="s">
        <v>145</v>
      </c>
      <c r="AD25" s="20" t="s">
        <v>54</v>
      </c>
      <c r="AE25" s="16" t="s">
        <v>190</v>
      </c>
      <c r="AF25" s="16" t="s">
        <v>21</v>
      </c>
      <c r="AG25" s="16" t="s">
        <v>47</v>
      </c>
      <c r="AH25" s="21" t="s">
        <v>191</v>
      </c>
      <c r="AI25" s="11">
        <v>4579.66</v>
      </c>
    </row>
    <row r="26" spans="1:35" s="17" customFormat="1" x14ac:dyDescent="0.2">
      <c r="A26" s="113"/>
      <c r="B26" s="29">
        <v>6</v>
      </c>
      <c r="C26" s="9" t="s">
        <v>74</v>
      </c>
      <c r="D26" s="9">
        <v>5</v>
      </c>
      <c r="E26" s="9"/>
      <c r="F26" s="9"/>
      <c r="G26" s="9"/>
      <c r="H26" s="9"/>
      <c r="I26" s="9"/>
      <c r="J26" s="9"/>
      <c r="K26" s="9"/>
      <c r="L26" s="9"/>
      <c r="M26" s="20"/>
      <c r="N26" s="16"/>
      <c r="O26" s="16"/>
      <c r="P26" s="81"/>
      <c r="Q26" s="16"/>
      <c r="R26" s="10"/>
      <c r="S26" s="29">
        <v>6</v>
      </c>
      <c r="T26" s="9" t="s">
        <v>57</v>
      </c>
      <c r="U26" s="9">
        <v>5</v>
      </c>
      <c r="V26" s="9" t="s">
        <v>187</v>
      </c>
      <c r="W26" s="22"/>
      <c r="X26" s="9" t="s">
        <v>188</v>
      </c>
      <c r="Y26" s="9"/>
      <c r="Z26" s="9" t="s">
        <v>21</v>
      </c>
      <c r="AA26" s="9" t="s">
        <v>189</v>
      </c>
      <c r="AB26" s="9"/>
      <c r="AC26" s="9" t="s">
        <v>145</v>
      </c>
      <c r="AD26" s="20" t="s">
        <v>58</v>
      </c>
      <c r="AE26" s="16" t="s">
        <v>52</v>
      </c>
      <c r="AF26" s="16" t="s">
        <v>21</v>
      </c>
      <c r="AG26" s="16" t="s">
        <v>51</v>
      </c>
      <c r="AH26" s="23" t="s">
        <v>50</v>
      </c>
      <c r="AI26" s="11">
        <v>4579.66</v>
      </c>
    </row>
    <row r="27" spans="1:35" s="17" customFormat="1" x14ac:dyDescent="0.2">
      <c r="A27" s="78" t="s">
        <v>30</v>
      </c>
      <c r="B27" s="67">
        <v>1</v>
      </c>
      <c r="C27" s="68" t="s">
        <v>18</v>
      </c>
      <c r="D27" s="68">
        <v>5</v>
      </c>
      <c r="E27" s="68" t="s">
        <v>27</v>
      </c>
      <c r="F27" s="68" t="s">
        <v>62</v>
      </c>
      <c r="G27" s="68"/>
      <c r="H27" s="68"/>
      <c r="I27" s="68"/>
      <c r="J27" s="68"/>
      <c r="K27" s="68"/>
      <c r="L27" s="68" t="s">
        <v>135</v>
      </c>
      <c r="M27" s="69" t="s">
        <v>28</v>
      </c>
      <c r="N27" s="69"/>
      <c r="O27" s="69"/>
      <c r="P27" s="82"/>
      <c r="Q27" s="69"/>
      <c r="R27" s="70">
        <v>2671.29</v>
      </c>
      <c r="S27" s="67">
        <v>1</v>
      </c>
      <c r="T27" s="71" t="s">
        <v>19</v>
      </c>
      <c r="U27" s="68">
        <v>5</v>
      </c>
      <c r="V27" s="68" t="s">
        <v>149</v>
      </c>
      <c r="W27" s="68" t="s">
        <v>25</v>
      </c>
      <c r="X27" s="68"/>
      <c r="Y27" s="68"/>
      <c r="Z27" s="68"/>
      <c r="AA27" s="68"/>
      <c r="AB27" s="68"/>
      <c r="AC27" s="68" t="s">
        <v>135</v>
      </c>
      <c r="AD27" s="72" t="s">
        <v>28</v>
      </c>
      <c r="AE27" s="69"/>
      <c r="AF27" s="69"/>
      <c r="AG27" s="69"/>
      <c r="AH27" s="73"/>
      <c r="AI27" s="74">
        <v>2591.5</v>
      </c>
    </row>
    <row r="28" spans="1:35" s="17" customFormat="1" x14ac:dyDescent="0.2">
      <c r="A28" s="111"/>
      <c r="B28" s="76">
        <v>2</v>
      </c>
      <c r="C28" s="68" t="s">
        <v>67</v>
      </c>
      <c r="D28" s="68">
        <v>7</v>
      </c>
      <c r="E28" s="71" t="s">
        <v>129</v>
      </c>
      <c r="F28" s="71" t="s">
        <v>79</v>
      </c>
      <c r="G28" s="71"/>
      <c r="H28" s="71"/>
      <c r="I28" s="71"/>
      <c r="J28" s="71" t="s">
        <v>130</v>
      </c>
      <c r="K28" s="71" t="s">
        <v>597</v>
      </c>
      <c r="L28" s="71" t="s">
        <v>135</v>
      </c>
      <c r="M28" s="69" t="s">
        <v>598</v>
      </c>
      <c r="N28" s="69"/>
      <c r="O28" s="69"/>
      <c r="P28" s="82" t="s">
        <v>133</v>
      </c>
      <c r="Q28" s="69" t="s">
        <v>134</v>
      </c>
      <c r="R28" s="19">
        <v>2667.51</v>
      </c>
      <c r="S28" s="76">
        <v>2</v>
      </c>
      <c r="T28" s="68" t="s">
        <v>43</v>
      </c>
      <c r="U28" s="68">
        <v>7</v>
      </c>
      <c r="V28" s="68" t="s">
        <v>150</v>
      </c>
      <c r="W28" s="68" t="s">
        <v>45</v>
      </c>
      <c r="X28" s="68"/>
      <c r="Y28" s="68"/>
      <c r="Z28" s="68"/>
      <c r="AA28" s="68" t="s">
        <v>61</v>
      </c>
      <c r="AB28" s="68" t="s">
        <v>101</v>
      </c>
      <c r="AC28" s="68" t="s">
        <v>151</v>
      </c>
      <c r="AD28" s="72" t="s">
        <v>63</v>
      </c>
      <c r="AE28" s="69"/>
      <c r="AF28" s="69"/>
      <c r="AG28" s="69" t="s">
        <v>49</v>
      </c>
      <c r="AH28" s="73" t="s">
        <v>69</v>
      </c>
      <c r="AI28" s="19">
        <v>2579.08</v>
      </c>
    </row>
    <row r="29" spans="1:35" s="17" customFormat="1" x14ac:dyDescent="0.2">
      <c r="A29" s="111"/>
      <c r="B29" s="67">
        <v>3</v>
      </c>
      <c r="C29" s="68" t="s">
        <v>68</v>
      </c>
      <c r="D29" s="68">
        <v>9</v>
      </c>
      <c r="E29" s="68" t="s">
        <v>129</v>
      </c>
      <c r="F29" s="68" t="s">
        <v>79</v>
      </c>
      <c r="G29" s="68" t="s">
        <v>21</v>
      </c>
      <c r="H29" s="68" t="s">
        <v>21</v>
      </c>
      <c r="I29" s="68"/>
      <c r="J29" s="68" t="s">
        <v>130</v>
      </c>
      <c r="K29" s="68" t="s">
        <v>101</v>
      </c>
      <c r="L29" s="68" t="s">
        <v>131</v>
      </c>
      <c r="M29" s="69" t="s">
        <v>132</v>
      </c>
      <c r="N29" s="69" t="s">
        <v>21</v>
      </c>
      <c r="O29" s="69"/>
      <c r="P29" s="82" t="s">
        <v>133</v>
      </c>
      <c r="Q29" s="69" t="s">
        <v>134</v>
      </c>
      <c r="R29" s="70">
        <v>2671.51</v>
      </c>
      <c r="S29" s="67">
        <v>3</v>
      </c>
      <c r="T29" s="68" t="s">
        <v>44</v>
      </c>
      <c r="U29" s="68">
        <v>9</v>
      </c>
      <c r="V29" s="68" t="s">
        <v>150</v>
      </c>
      <c r="W29" s="68" t="s">
        <v>45</v>
      </c>
      <c r="X29" s="68" t="s">
        <v>21</v>
      </c>
      <c r="Y29" s="68" t="s">
        <v>32</v>
      </c>
      <c r="Z29" s="68"/>
      <c r="AA29" s="68" t="s">
        <v>61</v>
      </c>
      <c r="AB29" s="68" t="s">
        <v>101</v>
      </c>
      <c r="AC29" s="68" t="s">
        <v>135</v>
      </c>
      <c r="AD29" s="72" t="s">
        <v>63</v>
      </c>
      <c r="AE29" s="69" t="s">
        <v>21</v>
      </c>
      <c r="AF29" s="69"/>
      <c r="AG29" s="69" t="s">
        <v>49</v>
      </c>
      <c r="AH29" s="73" t="s">
        <v>64</v>
      </c>
      <c r="AI29" s="74">
        <v>2583.08</v>
      </c>
    </row>
    <row r="30" spans="1:35" s="17" customFormat="1" x14ac:dyDescent="0.2">
      <c r="A30" s="111"/>
      <c r="B30" s="67">
        <v>4</v>
      </c>
      <c r="C30" s="68" t="s">
        <v>72</v>
      </c>
      <c r="D30" s="68">
        <v>10</v>
      </c>
      <c r="E30" s="68"/>
      <c r="F30" s="68"/>
      <c r="G30" s="68"/>
      <c r="H30" s="68"/>
      <c r="I30" s="68"/>
      <c r="J30" s="68"/>
      <c r="K30" s="68"/>
      <c r="L30" s="68"/>
      <c r="M30" s="69"/>
      <c r="N30" s="69"/>
      <c r="O30" s="69"/>
      <c r="P30" s="82"/>
      <c r="Q30" s="69"/>
      <c r="R30" s="70"/>
      <c r="S30" s="67">
        <v>4</v>
      </c>
      <c r="T30" s="68" t="s">
        <v>55</v>
      </c>
      <c r="U30" s="68">
        <v>10</v>
      </c>
      <c r="V30" s="68" t="s">
        <v>150</v>
      </c>
      <c r="W30" s="68" t="s">
        <v>45</v>
      </c>
      <c r="X30" s="68" t="s">
        <v>21</v>
      </c>
      <c r="Y30" s="68" t="s">
        <v>32</v>
      </c>
      <c r="Z30" s="68" t="s">
        <v>21</v>
      </c>
      <c r="AA30" s="68" t="s">
        <v>61</v>
      </c>
      <c r="AB30" s="68" t="s">
        <v>101</v>
      </c>
      <c r="AC30" s="68" t="s">
        <v>151</v>
      </c>
      <c r="AD30" s="72" t="s">
        <v>63</v>
      </c>
      <c r="AE30" s="69" t="s">
        <v>21</v>
      </c>
      <c r="AF30" s="69" t="s">
        <v>21</v>
      </c>
      <c r="AG30" s="69" t="s">
        <v>49</v>
      </c>
      <c r="AH30" s="73" t="s">
        <v>64</v>
      </c>
      <c r="AI30" s="74">
        <v>2585.08</v>
      </c>
    </row>
    <row r="31" spans="1:35" s="17" customFormat="1" x14ac:dyDescent="0.2">
      <c r="A31" s="111"/>
      <c r="B31" s="67">
        <v>5</v>
      </c>
      <c r="C31" s="68" t="s">
        <v>73</v>
      </c>
      <c r="D31" s="68">
        <v>10</v>
      </c>
      <c r="E31" s="68"/>
      <c r="F31" s="68"/>
      <c r="G31" s="68"/>
      <c r="H31" s="68"/>
      <c r="I31" s="68"/>
      <c r="J31" s="68"/>
      <c r="K31" s="68"/>
      <c r="L31" s="68"/>
      <c r="M31" s="69"/>
      <c r="N31" s="69"/>
      <c r="O31" s="69"/>
      <c r="P31" s="82"/>
      <c r="Q31" s="69"/>
      <c r="R31" s="70"/>
      <c r="S31" s="67">
        <v>5</v>
      </c>
      <c r="T31" s="68" t="s">
        <v>56</v>
      </c>
      <c r="U31" s="68">
        <v>10</v>
      </c>
      <c r="V31" s="68" t="s">
        <v>150</v>
      </c>
      <c r="W31" s="68" t="s">
        <v>45</v>
      </c>
      <c r="X31" s="68" t="s">
        <v>21</v>
      </c>
      <c r="Y31" s="68" t="s">
        <v>32</v>
      </c>
      <c r="Z31" s="68" t="s">
        <v>21</v>
      </c>
      <c r="AA31" s="68" t="s">
        <v>61</v>
      </c>
      <c r="AB31" s="68" t="s">
        <v>101</v>
      </c>
      <c r="AC31" s="68" t="s">
        <v>151</v>
      </c>
      <c r="AD31" s="72" t="s">
        <v>63</v>
      </c>
      <c r="AE31" s="69" t="s">
        <v>21</v>
      </c>
      <c r="AF31" s="69" t="s">
        <v>21</v>
      </c>
      <c r="AG31" s="69" t="s">
        <v>49</v>
      </c>
      <c r="AH31" s="73" t="s">
        <v>64</v>
      </c>
      <c r="AI31" s="74">
        <v>2585.08</v>
      </c>
    </row>
    <row r="32" spans="1:35" s="17" customFormat="1" x14ac:dyDescent="0.2">
      <c r="A32" s="111"/>
      <c r="B32" s="67">
        <v>6</v>
      </c>
      <c r="C32" s="68" t="s">
        <v>74</v>
      </c>
      <c r="D32" s="68">
        <v>10</v>
      </c>
      <c r="E32" s="68"/>
      <c r="F32" s="68"/>
      <c r="G32" s="68"/>
      <c r="H32" s="68"/>
      <c r="I32" s="68"/>
      <c r="J32" s="68"/>
      <c r="K32" s="68"/>
      <c r="L32" s="68"/>
      <c r="M32" s="69"/>
      <c r="N32" s="69"/>
      <c r="O32" s="69"/>
      <c r="P32" s="82"/>
      <c r="Q32" s="69"/>
      <c r="R32" s="70"/>
      <c r="S32" s="67">
        <v>6</v>
      </c>
      <c r="T32" s="68" t="s">
        <v>57</v>
      </c>
      <c r="U32" s="68">
        <v>10</v>
      </c>
      <c r="V32" s="68" t="s">
        <v>150</v>
      </c>
      <c r="W32" s="68" t="s">
        <v>45</v>
      </c>
      <c r="X32" s="68" t="s">
        <v>21</v>
      </c>
      <c r="Y32" s="68" t="s">
        <v>32</v>
      </c>
      <c r="Z32" s="68" t="s">
        <v>21</v>
      </c>
      <c r="AA32" s="68" t="s">
        <v>61</v>
      </c>
      <c r="AB32" s="68" t="s">
        <v>101</v>
      </c>
      <c r="AC32" s="68" t="s">
        <v>135</v>
      </c>
      <c r="AD32" s="72" t="s">
        <v>63</v>
      </c>
      <c r="AE32" s="69" t="s">
        <v>21</v>
      </c>
      <c r="AF32" s="69" t="s">
        <v>21</v>
      </c>
      <c r="AG32" s="69" t="s">
        <v>49</v>
      </c>
      <c r="AH32" s="73" t="s">
        <v>64</v>
      </c>
      <c r="AI32" s="74">
        <v>2585.08</v>
      </c>
    </row>
    <row r="33" spans="1:35" s="17" customFormat="1" x14ac:dyDescent="0.2">
      <c r="A33" s="66" t="s">
        <v>37</v>
      </c>
      <c r="B33" s="29">
        <v>1</v>
      </c>
      <c r="C33" s="9" t="s">
        <v>18</v>
      </c>
      <c r="D33" s="9">
        <v>2</v>
      </c>
      <c r="E33" s="79" t="s">
        <v>146</v>
      </c>
      <c r="F33" s="9"/>
      <c r="G33" s="9"/>
      <c r="H33" s="9"/>
      <c r="I33" s="9"/>
      <c r="J33" s="9"/>
      <c r="K33" s="9"/>
      <c r="L33" s="9" t="s">
        <v>147</v>
      </c>
      <c r="M33" s="16" t="s">
        <v>148</v>
      </c>
      <c r="N33" s="16"/>
      <c r="O33" s="16"/>
      <c r="P33" s="81"/>
      <c r="Q33" s="16"/>
      <c r="R33" s="19">
        <v>-1354.29</v>
      </c>
      <c r="S33" s="29">
        <v>1</v>
      </c>
      <c r="T33" s="30" t="s">
        <v>19</v>
      </c>
      <c r="U33" s="9">
        <v>2</v>
      </c>
      <c r="V33" s="9" t="s">
        <v>82</v>
      </c>
      <c r="W33" s="9"/>
      <c r="X33" s="9"/>
      <c r="Y33" s="9"/>
      <c r="Z33" s="9"/>
      <c r="AA33" s="9"/>
      <c r="AB33" s="9"/>
      <c r="AC33" s="9" t="s">
        <v>83</v>
      </c>
      <c r="AD33" s="20" t="s">
        <v>20</v>
      </c>
      <c r="AE33" s="16"/>
      <c r="AF33" s="16"/>
      <c r="AG33" s="16"/>
      <c r="AH33" s="21"/>
      <c r="AI33" s="19">
        <v>-1357.04</v>
      </c>
    </row>
    <row r="34" spans="1:35" s="17" customFormat="1" x14ac:dyDescent="0.2">
      <c r="A34" s="102"/>
      <c r="B34" s="31">
        <v>2</v>
      </c>
      <c r="C34" s="9" t="s">
        <v>67</v>
      </c>
      <c r="D34" s="9">
        <v>3</v>
      </c>
      <c r="E34" s="9" t="s">
        <v>146</v>
      </c>
      <c r="F34" s="9"/>
      <c r="G34" s="9"/>
      <c r="H34" s="9"/>
      <c r="I34" s="9"/>
      <c r="J34" s="9" t="s">
        <v>21</v>
      </c>
      <c r="K34" s="9"/>
      <c r="L34" s="9" t="s">
        <v>83</v>
      </c>
      <c r="M34" s="16" t="s">
        <v>148</v>
      </c>
      <c r="N34" s="16"/>
      <c r="O34" s="16"/>
      <c r="P34" s="81" t="s">
        <v>21</v>
      </c>
      <c r="Q34" s="16" t="s">
        <v>148</v>
      </c>
      <c r="R34" s="10">
        <v>-1352.29</v>
      </c>
      <c r="S34" s="31">
        <v>2</v>
      </c>
      <c r="T34" s="9" t="s">
        <v>43</v>
      </c>
      <c r="U34" s="9">
        <v>3</v>
      </c>
      <c r="V34" s="9" t="s">
        <v>194</v>
      </c>
      <c r="W34" s="9"/>
      <c r="X34" s="9"/>
      <c r="Y34" s="9"/>
      <c r="Z34" s="9"/>
      <c r="AA34" s="9" t="s">
        <v>21</v>
      </c>
      <c r="AB34" s="9"/>
      <c r="AC34" s="9" t="s">
        <v>195</v>
      </c>
      <c r="AD34" s="20" t="s">
        <v>20</v>
      </c>
      <c r="AE34" s="16"/>
      <c r="AF34" s="16"/>
      <c r="AG34" s="27" t="s">
        <v>21</v>
      </c>
      <c r="AH34" s="23" t="s">
        <v>20</v>
      </c>
      <c r="AI34" s="11">
        <v>-1355.04</v>
      </c>
    </row>
    <row r="35" spans="1:35" s="17" customFormat="1" x14ac:dyDescent="0.2">
      <c r="A35" s="102"/>
      <c r="B35" s="29">
        <v>3</v>
      </c>
      <c r="C35" s="9" t="s">
        <v>68</v>
      </c>
      <c r="D35" s="9">
        <v>4</v>
      </c>
      <c r="E35" s="9" t="s">
        <v>146</v>
      </c>
      <c r="F35" s="9"/>
      <c r="G35" s="9" t="s">
        <v>21</v>
      </c>
      <c r="H35" s="9"/>
      <c r="I35" s="9"/>
      <c r="J35" s="9" t="s">
        <v>21</v>
      </c>
      <c r="K35" s="9"/>
      <c r="L35" s="9" t="s">
        <v>83</v>
      </c>
      <c r="M35" s="16" t="s">
        <v>148</v>
      </c>
      <c r="N35" s="16" t="s">
        <v>21</v>
      </c>
      <c r="O35" s="16"/>
      <c r="P35" s="81" t="s">
        <v>21</v>
      </c>
      <c r="Q35" s="16" t="s">
        <v>148</v>
      </c>
      <c r="R35" s="10">
        <v>-1350.29</v>
      </c>
      <c r="S35" s="29">
        <v>3</v>
      </c>
      <c r="T35" s="9" t="s">
        <v>44</v>
      </c>
      <c r="U35" s="9">
        <v>4</v>
      </c>
      <c r="V35" s="9" t="s">
        <v>196</v>
      </c>
      <c r="W35" s="9"/>
      <c r="X35" s="9" t="s">
        <v>21</v>
      </c>
      <c r="Y35" s="9"/>
      <c r="Z35" s="9"/>
      <c r="AA35" s="9" t="s">
        <v>21</v>
      </c>
      <c r="AB35" s="9"/>
      <c r="AC35" s="9" t="s">
        <v>195</v>
      </c>
      <c r="AD35" s="20" t="s">
        <v>78</v>
      </c>
      <c r="AE35" s="16" t="s">
        <v>21</v>
      </c>
      <c r="AF35" s="16"/>
      <c r="AG35" s="27" t="s">
        <v>21</v>
      </c>
      <c r="AH35" s="23" t="s">
        <v>20</v>
      </c>
      <c r="AI35" s="11">
        <v>-1353.04</v>
      </c>
    </row>
    <row r="36" spans="1:35" s="17" customFormat="1" x14ac:dyDescent="0.2">
      <c r="A36" s="102"/>
      <c r="B36" s="29">
        <v>4</v>
      </c>
      <c r="C36" s="9" t="s">
        <v>72</v>
      </c>
      <c r="D36" s="9">
        <v>5</v>
      </c>
      <c r="E36" s="9"/>
      <c r="F36" s="9"/>
      <c r="G36" s="9"/>
      <c r="H36" s="9"/>
      <c r="I36" s="9"/>
      <c r="J36" s="9"/>
      <c r="K36" s="9"/>
      <c r="L36" s="9"/>
      <c r="M36" s="16"/>
      <c r="N36" s="16"/>
      <c r="O36" s="16"/>
      <c r="P36" s="81"/>
      <c r="Q36" s="16"/>
      <c r="R36" s="10"/>
      <c r="S36" s="29">
        <v>4</v>
      </c>
      <c r="T36" s="9" t="s">
        <v>55</v>
      </c>
      <c r="U36" s="9">
        <v>5</v>
      </c>
      <c r="V36" s="9" t="s">
        <v>197</v>
      </c>
      <c r="W36" s="9"/>
      <c r="X36" s="9" t="s">
        <v>21</v>
      </c>
      <c r="Y36" s="9"/>
      <c r="Z36" s="9" t="s">
        <v>198</v>
      </c>
      <c r="AA36" s="9" t="s">
        <v>21</v>
      </c>
      <c r="AB36" s="9"/>
      <c r="AC36" s="9" t="s">
        <v>195</v>
      </c>
      <c r="AD36" s="20" t="s">
        <v>78</v>
      </c>
      <c r="AE36" s="16" t="s">
        <v>21</v>
      </c>
      <c r="AF36" s="16" t="s">
        <v>199</v>
      </c>
      <c r="AG36" s="16" t="s">
        <v>199</v>
      </c>
      <c r="AH36" s="21" t="s">
        <v>20</v>
      </c>
      <c r="AI36" s="11">
        <v>-1351.04</v>
      </c>
    </row>
    <row r="37" spans="1:35" s="17" customFormat="1" x14ac:dyDescent="0.2">
      <c r="A37" s="102"/>
      <c r="B37" s="29">
        <v>5</v>
      </c>
      <c r="C37" s="9" t="s">
        <v>73</v>
      </c>
      <c r="D37" s="9">
        <v>5</v>
      </c>
      <c r="E37" s="9"/>
      <c r="F37" s="9"/>
      <c r="G37" s="9"/>
      <c r="H37" s="9"/>
      <c r="I37" s="9"/>
      <c r="J37" s="9"/>
      <c r="K37" s="9"/>
      <c r="L37" s="9"/>
      <c r="M37" s="16"/>
      <c r="N37" s="16"/>
      <c r="O37" s="16"/>
      <c r="P37" s="81"/>
      <c r="Q37" s="16"/>
      <c r="R37" s="8"/>
      <c r="S37" s="29">
        <v>5</v>
      </c>
      <c r="T37" s="9" t="s">
        <v>56</v>
      </c>
      <c r="U37" s="9">
        <v>5</v>
      </c>
      <c r="V37" s="9" t="s">
        <v>196</v>
      </c>
      <c r="W37" s="9"/>
      <c r="X37" s="9" t="s">
        <v>21</v>
      </c>
      <c r="Y37" s="9"/>
      <c r="Z37" s="9" t="s">
        <v>21</v>
      </c>
      <c r="AA37" s="9" t="s">
        <v>21</v>
      </c>
      <c r="AB37" s="9"/>
      <c r="AC37" s="9" t="s">
        <v>195</v>
      </c>
      <c r="AD37" s="20" t="s">
        <v>78</v>
      </c>
      <c r="AE37" s="16" t="s">
        <v>21</v>
      </c>
      <c r="AF37" s="16" t="s">
        <v>21</v>
      </c>
      <c r="AG37" s="16" t="s">
        <v>21</v>
      </c>
      <c r="AH37" s="21" t="s">
        <v>20</v>
      </c>
      <c r="AI37" s="11">
        <v>-1351.04</v>
      </c>
    </row>
    <row r="38" spans="1:35" s="17" customFormat="1" ht="16" thickBot="1" x14ac:dyDescent="0.25">
      <c r="A38" s="102"/>
      <c r="B38" s="29">
        <v>6</v>
      </c>
      <c r="C38" s="9" t="s">
        <v>74</v>
      </c>
      <c r="D38" s="9">
        <v>5</v>
      </c>
      <c r="E38" s="9"/>
      <c r="F38" s="9"/>
      <c r="G38" s="9"/>
      <c r="H38" s="9"/>
      <c r="I38" s="9"/>
      <c r="J38" s="9"/>
      <c r="K38" s="9"/>
      <c r="L38" s="9"/>
      <c r="M38" s="16"/>
      <c r="N38" s="16"/>
      <c r="O38" s="16"/>
      <c r="P38" s="81"/>
      <c r="Q38" s="16"/>
      <c r="R38" s="8"/>
      <c r="S38" s="29">
        <v>6</v>
      </c>
      <c r="T38" s="9" t="s">
        <v>57</v>
      </c>
      <c r="U38" s="9">
        <v>5</v>
      </c>
      <c r="V38" s="9" t="s">
        <v>200</v>
      </c>
      <c r="W38" s="9"/>
      <c r="X38" s="9" t="s">
        <v>21</v>
      </c>
      <c r="Y38" s="9"/>
      <c r="Z38" s="9" t="s">
        <v>21</v>
      </c>
      <c r="AA38" s="9" t="s">
        <v>21</v>
      </c>
      <c r="AB38" s="9"/>
      <c r="AC38" s="9" t="s">
        <v>195</v>
      </c>
      <c r="AD38" s="20" t="s">
        <v>78</v>
      </c>
      <c r="AE38" s="16" t="s">
        <v>21</v>
      </c>
      <c r="AF38" s="16" t="s">
        <v>21</v>
      </c>
      <c r="AG38" s="16" t="s">
        <v>21</v>
      </c>
      <c r="AH38" s="21" t="s">
        <v>20</v>
      </c>
      <c r="AI38" s="11">
        <v>-1351.04</v>
      </c>
    </row>
    <row r="39" spans="1:35" x14ac:dyDescent="0.2">
      <c r="A39" s="103" t="s">
        <v>38</v>
      </c>
      <c r="B39" s="103"/>
      <c r="C39" s="103"/>
      <c r="D39" s="103"/>
      <c r="E39" s="103"/>
      <c r="F39" s="103"/>
      <c r="G39" s="103"/>
      <c r="H39" s="103"/>
      <c r="I39" s="103"/>
      <c r="J39" s="103"/>
      <c r="K39" s="103"/>
      <c r="L39" s="103"/>
      <c r="M39" s="103"/>
      <c r="N39" s="103"/>
      <c r="O39" s="103"/>
      <c r="P39" s="103"/>
      <c r="Q39" s="103"/>
      <c r="R39" s="103"/>
      <c r="S39" s="103"/>
      <c r="T39" s="103"/>
      <c r="U39" s="103"/>
      <c r="V39" s="103"/>
      <c r="W39" s="103"/>
      <c r="X39" s="103"/>
      <c r="Y39" s="103"/>
      <c r="Z39" s="103"/>
      <c r="AA39" s="103"/>
      <c r="AB39" s="103"/>
      <c r="AC39" s="103"/>
      <c r="AD39" s="103"/>
      <c r="AE39" s="103"/>
      <c r="AF39" s="103"/>
      <c r="AG39" s="103"/>
      <c r="AH39" s="103"/>
      <c r="AI39" s="103"/>
    </row>
    <row r="40" spans="1:35" x14ac:dyDescent="0.2">
      <c r="A40" s="104" t="s">
        <v>39</v>
      </c>
      <c r="B40" s="104"/>
      <c r="C40" s="105"/>
      <c r="D40" s="105"/>
      <c r="E40" s="105"/>
      <c r="F40" s="105"/>
      <c r="G40" s="105"/>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105"/>
    </row>
    <row r="41" spans="1:35" x14ac:dyDescent="0.2">
      <c r="A41" s="104" t="s">
        <v>40</v>
      </c>
      <c r="B41" s="104"/>
      <c r="C41" s="105"/>
      <c r="D41" s="105"/>
      <c r="E41" s="105"/>
      <c r="F41" s="105"/>
      <c r="G41" s="105"/>
      <c r="H41" s="105"/>
      <c r="I41" s="105"/>
      <c r="J41" s="105"/>
      <c r="K41" s="105"/>
      <c r="L41" s="105"/>
      <c r="M41" s="105"/>
      <c r="N41" s="105"/>
      <c r="O41" s="105"/>
      <c r="P41" s="105"/>
      <c r="Q41" s="105"/>
      <c r="R41" s="105"/>
      <c r="S41" s="105"/>
      <c r="T41" s="105"/>
      <c r="U41" s="105"/>
      <c r="V41" s="105"/>
      <c r="W41" s="105"/>
      <c r="X41" s="105"/>
      <c r="Y41" s="105"/>
      <c r="Z41" s="105"/>
      <c r="AA41" s="105"/>
      <c r="AB41" s="105"/>
      <c r="AC41" s="105"/>
      <c r="AD41" s="105"/>
      <c r="AE41" s="105"/>
      <c r="AF41" s="105"/>
      <c r="AG41" s="105"/>
      <c r="AH41" s="105"/>
      <c r="AI41" s="105"/>
    </row>
  </sheetData>
  <mergeCells count="10">
    <mergeCell ref="A34:A38"/>
    <mergeCell ref="A39:AI39"/>
    <mergeCell ref="A40:AI40"/>
    <mergeCell ref="A41:AI41"/>
    <mergeCell ref="A1:AI1"/>
    <mergeCell ref="A3:A8"/>
    <mergeCell ref="A15:A20"/>
    <mergeCell ref="A28:A32"/>
    <mergeCell ref="A9:A14"/>
    <mergeCell ref="A22:A2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0F61D-5225-A246-A1C9-05FC8EF1D4D3}">
  <dimension ref="A1:G18"/>
  <sheetViews>
    <sheetView workbookViewId="0">
      <selection activeCell="F38" sqref="F38"/>
    </sheetView>
  </sheetViews>
  <sheetFormatPr baseColWidth="10" defaultColWidth="11.5" defaultRowHeight="15" x14ac:dyDescent="0.2"/>
  <cols>
    <col min="1" max="1" width="12.83203125" bestFit="1" customWidth="1"/>
    <col min="2" max="2" width="12.6640625" bestFit="1" customWidth="1"/>
    <col min="3" max="3" width="13.83203125" bestFit="1" customWidth="1"/>
  </cols>
  <sheetData>
    <row r="1" spans="1:7" ht="16" thickBot="1" x14ac:dyDescent="0.25">
      <c r="A1" s="114" t="s">
        <v>619</v>
      </c>
      <c r="B1" s="114"/>
      <c r="C1" s="114"/>
      <c r="D1" s="114"/>
      <c r="E1" s="114"/>
      <c r="F1" s="114"/>
      <c r="G1" s="114"/>
    </row>
    <row r="2" spans="1:7" x14ac:dyDescent="0.2">
      <c r="A2" s="34" t="s">
        <v>221</v>
      </c>
      <c r="B2" s="34" t="s">
        <v>222</v>
      </c>
      <c r="C2" s="34" t="s">
        <v>224</v>
      </c>
    </row>
    <row r="3" spans="1:7" x14ac:dyDescent="0.2">
      <c r="A3" s="37" t="s">
        <v>209</v>
      </c>
      <c r="B3" s="55">
        <v>40.697000000000003</v>
      </c>
      <c r="C3" s="38">
        <v>3809</v>
      </c>
    </row>
    <row r="4" spans="1:7" x14ac:dyDescent="0.2">
      <c r="A4" s="33" t="s">
        <v>210</v>
      </c>
      <c r="B4" s="56">
        <v>33.671999999999997</v>
      </c>
      <c r="C4">
        <v>3557</v>
      </c>
    </row>
    <row r="5" spans="1:7" x14ac:dyDescent="0.2">
      <c r="A5" s="33" t="s">
        <v>211</v>
      </c>
      <c r="B5" s="56">
        <v>49.311</v>
      </c>
      <c r="C5">
        <v>3804</v>
      </c>
    </row>
    <row r="6" spans="1:7" x14ac:dyDescent="0.2">
      <c r="A6" s="33" t="s">
        <v>212</v>
      </c>
      <c r="B6" s="56">
        <v>40.218000000000004</v>
      </c>
      <c r="C6">
        <v>3637</v>
      </c>
    </row>
    <row r="7" spans="1:7" x14ac:dyDescent="0.2">
      <c r="A7" s="33" t="s">
        <v>213</v>
      </c>
      <c r="B7" s="56">
        <v>42.241</v>
      </c>
      <c r="C7">
        <v>3559</v>
      </c>
    </row>
    <row r="8" spans="1:7" x14ac:dyDescent="0.2">
      <c r="A8" s="33" t="s">
        <v>214</v>
      </c>
      <c r="B8" s="56">
        <v>44.003999999999998</v>
      </c>
      <c r="C8">
        <v>3422</v>
      </c>
    </row>
    <row r="9" spans="1:7" x14ac:dyDescent="0.2">
      <c r="A9" s="33" t="s">
        <v>215</v>
      </c>
      <c r="B9" s="56">
        <v>39.585000000000001</v>
      </c>
      <c r="C9">
        <v>3991</v>
      </c>
    </row>
    <row r="10" spans="1:7" x14ac:dyDescent="0.2">
      <c r="A10" s="33" t="s">
        <v>216</v>
      </c>
      <c r="B10" s="56">
        <v>37.673000000000002</v>
      </c>
      <c r="C10">
        <v>3653</v>
      </c>
      <c r="F10" t="s">
        <v>317</v>
      </c>
    </row>
    <row r="11" spans="1:7" x14ac:dyDescent="0.2">
      <c r="A11" s="33" t="s">
        <v>217</v>
      </c>
      <c r="B11" s="56">
        <v>54.622</v>
      </c>
      <c r="C11">
        <v>3754</v>
      </c>
      <c r="F11">
        <f>SUM(C3:C17)</f>
        <v>47445</v>
      </c>
    </row>
    <row r="12" spans="1:7" x14ac:dyDescent="0.2">
      <c r="A12" s="33" t="s">
        <v>218</v>
      </c>
      <c r="B12" s="56">
        <v>49.518000000000001</v>
      </c>
      <c r="C12">
        <v>3263</v>
      </c>
    </row>
    <row r="13" spans="1:7" x14ac:dyDescent="0.2">
      <c r="A13" s="33" t="s">
        <v>219</v>
      </c>
      <c r="B13" s="56">
        <v>37.927999999999997</v>
      </c>
      <c r="C13">
        <v>3158</v>
      </c>
    </row>
    <row r="14" spans="1:7" x14ac:dyDescent="0.2">
      <c r="A14" s="39" t="s">
        <v>220</v>
      </c>
      <c r="B14" s="57">
        <v>48.921999999999997</v>
      </c>
      <c r="C14" s="40">
        <v>3660</v>
      </c>
    </row>
    <row r="15" spans="1:7" ht="16" thickBot="1" x14ac:dyDescent="0.25">
      <c r="A15" s="35" t="s">
        <v>223</v>
      </c>
      <c r="B15" s="58">
        <v>42.936999999999998</v>
      </c>
      <c r="C15" s="36"/>
    </row>
    <row r="17" spans="1:3" x14ac:dyDescent="0.2">
      <c r="A17" t="s">
        <v>225</v>
      </c>
      <c r="C17">
        <v>4178</v>
      </c>
    </row>
    <row r="18" spans="1:3" x14ac:dyDescent="0.2">
      <c r="A18" t="s">
        <v>328</v>
      </c>
    </row>
  </sheetData>
  <mergeCells count="1">
    <mergeCell ref="A1:G1"/>
  </mergeCells>
  <phoneticPr fontId="6"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43AF2-8DC7-1944-B534-935698197D7A}">
  <dimension ref="A1:U88"/>
  <sheetViews>
    <sheetView workbookViewId="0">
      <selection activeCell="A2" sqref="A2"/>
    </sheetView>
  </sheetViews>
  <sheetFormatPr baseColWidth="10" defaultColWidth="11.5" defaultRowHeight="15" x14ac:dyDescent="0.2"/>
  <cols>
    <col min="1" max="1" width="11.5" style="18"/>
    <col min="2" max="2" width="13" bestFit="1" customWidth="1"/>
    <col min="3" max="4" width="13" customWidth="1"/>
    <col min="5" max="5" width="18.5" bestFit="1" customWidth="1"/>
    <col min="6" max="6" width="13" customWidth="1"/>
    <col min="8" max="8" width="10.1640625" customWidth="1"/>
    <col min="9" max="9" width="7" customWidth="1"/>
    <col min="12" max="12" width="16.33203125" bestFit="1" customWidth="1"/>
    <col min="13" max="13" width="11.5" style="42"/>
    <col min="16" max="16" width="24.83203125" bestFit="1" customWidth="1"/>
    <col min="17" max="17" width="13.1640625" customWidth="1"/>
    <col min="18" max="18" width="6.5" style="43" bestFit="1" customWidth="1"/>
    <col min="19" max="19" width="29.83203125" bestFit="1" customWidth="1"/>
    <col min="20" max="20" width="12" style="42" bestFit="1" customWidth="1"/>
    <col min="21" max="21" width="11.5" style="59"/>
  </cols>
  <sheetData>
    <row r="1" spans="1:21" ht="30" customHeight="1" thickBot="1" x14ac:dyDescent="0.25">
      <c r="A1" s="115" t="s">
        <v>620</v>
      </c>
      <c r="B1" s="115"/>
      <c r="C1" s="115"/>
      <c r="D1" s="115"/>
      <c r="E1" s="115"/>
      <c r="F1" s="115"/>
      <c r="G1" s="115"/>
      <c r="H1" s="115"/>
      <c r="I1" s="115"/>
      <c r="J1" s="115"/>
      <c r="K1" s="115"/>
      <c r="L1" s="115"/>
      <c r="M1" s="115"/>
      <c r="N1" s="115"/>
      <c r="O1" s="115"/>
      <c r="P1" s="115"/>
      <c r="Q1" s="115"/>
      <c r="R1" s="115"/>
      <c r="S1" s="115"/>
      <c r="T1" s="60"/>
    </row>
    <row r="2" spans="1:21" x14ac:dyDescent="0.2">
      <c r="A2" s="51" t="s">
        <v>311</v>
      </c>
      <c r="B2" s="34" t="s">
        <v>226</v>
      </c>
      <c r="C2" t="s">
        <v>329</v>
      </c>
      <c r="D2" t="s">
        <v>577</v>
      </c>
      <c r="E2" t="s">
        <v>575</v>
      </c>
      <c r="F2" t="s">
        <v>576</v>
      </c>
      <c r="G2" t="s">
        <v>415</v>
      </c>
      <c r="H2" t="s">
        <v>410</v>
      </c>
      <c r="I2" s="34" t="s">
        <v>579</v>
      </c>
      <c r="J2" s="34" t="s">
        <v>227</v>
      </c>
      <c r="K2" s="34" t="s">
        <v>228</v>
      </c>
      <c r="L2" s="34" t="s">
        <v>321</v>
      </c>
      <c r="M2" s="44" t="s">
        <v>578</v>
      </c>
      <c r="N2" s="34" t="s">
        <v>229</v>
      </c>
      <c r="O2" s="34" t="s">
        <v>318</v>
      </c>
      <c r="P2" s="34" t="s">
        <v>319</v>
      </c>
      <c r="Q2" s="34" t="s">
        <v>322</v>
      </c>
      <c r="R2" s="45" t="s">
        <v>320</v>
      </c>
      <c r="S2" s="34" t="s">
        <v>230</v>
      </c>
      <c r="T2" s="63" t="s">
        <v>323</v>
      </c>
      <c r="U2" s="63" t="s">
        <v>324</v>
      </c>
    </row>
    <row r="3" spans="1:21" x14ac:dyDescent="0.2">
      <c r="A3" s="41">
        <v>27</v>
      </c>
      <c r="B3" s="38" t="s">
        <v>257</v>
      </c>
      <c r="C3" t="s">
        <v>330</v>
      </c>
      <c r="D3" t="s">
        <v>416</v>
      </c>
      <c r="E3" t="s">
        <v>417</v>
      </c>
      <c r="F3">
        <v>17705</v>
      </c>
      <c r="G3" t="s">
        <v>411</v>
      </c>
      <c r="H3" t="s">
        <v>412</v>
      </c>
      <c r="I3" s="38">
        <v>12</v>
      </c>
      <c r="J3" s="38">
        <v>280790484</v>
      </c>
      <c r="K3" s="49">
        <v>1.33911248008812E-36</v>
      </c>
      <c r="L3" s="49">
        <v>6.2244626299455997E-32</v>
      </c>
      <c r="M3" s="38">
        <v>0.29756637168141598</v>
      </c>
      <c r="N3" s="38">
        <v>904</v>
      </c>
      <c r="O3" s="38">
        <v>0.36834315879280899</v>
      </c>
      <c r="P3" s="38">
        <v>0.41927930953393799</v>
      </c>
      <c r="Q3" s="38">
        <v>-0.49831860939682399</v>
      </c>
      <c r="R3" s="50">
        <f t="shared" ref="R3:R43" si="0">(P3-O3)*100</f>
        <v>5.0936150741129005</v>
      </c>
      <c r="S3" s="38" t="s">
        <v>312</v>
      </c>
      <c r="T3" s="42">
        <v>1.2416910000000001</v>
      </c>
      <c r="U3" s="59">
        <f t="shared" ref="U3:U43" si="1">2*M3*(1-M3)*Q3^2/T3*100</f>
        <v>8.3602606657628051</v>
      </c>
    </row>
    <row r="4" spans="1:21" x14ac:dyDescent="0.2">
      <c r="A4" s="18">
        <v>13</v>
      </c>
      <c r="B4" t="s">
        <v>243</v>
      </c>
      <c r="C4" t="s">
        <v>331</v>
      </c>
      <c r="D4" t="s">
        <v>418</v>
      </c>
      <c r="E4" t="s">
        <v>580</v>
      </c>
      <c r="F4">
        <v>2774</v>
      </c>
      <c r="G4" t="s">
        <v>413</v>
      </c>
      <c r="H4" t="s">
        <v>412</v>
      </c>
      <c r="I4">
        <v>12</v>
      </c>
      <c r="J4">
        <v>279019076</v>
      </c>
      <c r="K4" s="46">
        <v>9.2565686221046007E-24</v>
      </c>
      <c r="L4" s="46">
        <v>1.43421274230889E-19</v>
      </c>
      <c r="M4">
        <v>8.7942477876106206E-2</v>
      </c>
      <c r="N4">
        <v>904</v>
      </c>
      <c r="O4">
        <v>0.36834315879280899</v>
      </c>
      <c r="P4">
        <v>0.41088907519651902</v>
      </c>
      <c r="Q4">
        <v>-0.74447710056986305</v>
      </c>
      <c r="R4" s="43">
        <f t="shared" si="0"/>
        <v>4.2545916403710029</v>
      </c>
      <c r="S4" t="s">
        <v>312</v>
      </c>
      <c r="T4" s="42">
        <v>1.2416910000000001</v>
      </c>
      <c r="U4" s="59">
        <f t="shared" si="1"/>
        <v>7.1604460621016681</v>
      </c>
    </row>
    <row r="5" spans="1:21" x14ac:dyDescent="0.2">
      <c r="A5" s="18">
        <v>15</v>
      </c>
      <c r="B5" t="s">
        <v>245</v>
      </c>
      <c r="C5" t="s">
        <v>332</v>
      </c>
      <c r="D5" t="s">
        <v>419</v>
      </c>
      <c r="E5" t="s">
        <v>420</v>
      </c>
      <c r="F5">
        <v>17028</v>
      </c>
      <c r="G5" t="s">
        <v>413</v>
      </c>
      <c r="H5" t="s">
        <v>414</v>
      </c>
      <c r="I5">
        <v>1</v>
      </c>
      <c r="J5">
        <v>691087655</v>
      </c>
      <c r="K5" s="46">
        <v>1.3919859463187E-24</v>
      </c>
      <c r="L5" s="46">
        <v>3.2351145378392901E-20</v>
      </c>
      <c r="M5">
        <v>0.202433628318584</v>
      </c>
      <c r="N5">
        <v>904</v>
      </c>
      <c r="O5">
        <v>0.36834315879280899</v>
      </c>
      <c r="P5">
        <v>0.39802005003200402</v>
      </c>
      <c r="Q5">
        <v>0.47436327547387802</v>
      </c>
      <c r="R5" s="43">
        <f t="shared" si="0"/>
        <v>2.9676891239195036</v>
      </c>
      <c r="S5" t="s">
        <v>312</v>
      </c>
      <c r="T5" s="42">
        <v>1.2416910000000001</v>
      </c>
      <c r="U5" s="59">
        <f t="shared" si="1"/>
        <v>5.8517811317018316</v>
      </c>
    </row>
    <row r="6" spans="1:21" x14ac:dyDescent="0.2">
      <c r="A6" s="18">
        <v>38</v>
      </c>
      <c r="B6" t="s">
        <v>268</v>
      </c>
      <c r="C6" t="s">
        <v>333</v>
      </c>
      <c r="D6" t="s">
        <v>421</v>
      </c>
      <c r="E6" t="s">
        <v>422</v>
      </c>
      <c r="F6">
        <v>4355</v>
      </c>
      <c r="G6" t="s">
        <v>411</v>
      </c>
      <c r="H6" t="s">
        <v>412</v>
      </c>
      <c r="I6">
        <v>1</v>
      </c>
      <c r="J6">
        <v>591784032</v>
      </c>
      <c r="K6" s="46">
        <v>2.51134126047768E-14</v>
      </c>
      <c r="L6" s="46">
        <v>1.45915205586904E-10</v>
      </c>
      <c r="M6">
        <v>0.31913716814159299</v>
      </c>
      <c r="N6">
        <v>904</v>
      </c>
      <c r="O6">
        <v>0.36834315879280899</v>
      </c>
      <c r="P6">
        <v>0.396654596370213</v>
      </c>
      <c r="Q6">
        <v>-0.380295091577665</v>
      </c>
      <c r="R6" s="43">
        <f t="shared" si="0"/>
        <v>2.8311437577404011</v>
      </c>
      <c r="S6" t="s">
        <v>312</v>
      </c>
      <c r="T6" s="42">
        <v>1.2416910000000001</v>
      </c>
      <c r="U6" s="59">
        <f t="shared" si="1"/>
        <v>5.0616826895737193</v>
      </c>
    </row>
    <row r="7" spans="1:21" x14ac:dyDescent="0.2">
      <c r="A7" s="18">
        <v>5</v>
      </c>
      <c r="B7" t="s">
        <v>235</v>
      </c>
      <c r="C7" t="s">
        <v>334</v>
      </c>
      <c r="D7" t="s">
        <v>423</v>
      </c>
      <c r="E7" t="s">
        <v>424</v>
      </c>
      <c r="F7">
        <v>21523</v>
      </c>
      <c r="G7" t="s">
        <v>413</v>
      </c>
      <c r="H7" t="s">
        <v>414</v>
      </c>
      <c r="I7">
        <v>1</v>
      </c>
      <c r="J7">
        <v>606586583</v>
      </c>
      <c r="K7" s="46">
        <v>1.7456679301596301E-9</v>
      </c>
      <c r="L7" s="46">
        <v>5.0713835456050002E-6</v>
      </c>
      <c r="M7">
        <v>0.166482300884956</v>
      </c>
      <c r="N7">
        <v>904</v>
      </c>
      <c r="O7">
        <v>0.36834315879280899</v>
      </c>
      <c r="P7">
        <v>0.39956568798620801</v>
      </c>
      <c r="Q7">
        <v>-0.46691129208596899</v>
      </c>
      <c r="R7" s="43">
        <f t="shared" si="0"/>
        <v>3.1222529193399016</v>
      </c>
      <c r="S7" t="s">
        <v>312</v>
      </c>
      <c r="T7" s="42">
        <v>1.2416910000000001</v>
      </c>
      <c r="U7" s="59">
        <f t="shared" si="1"/>
        <v>4.8726824844196734</v>
      </c>
    </row>
    <row r="8" spans="1:21" x14ac:dyDescent="0.2">
      <c r="A8" s="18">
        <v>31</v>
      </c>
      <c r="B8" t="s">
        <v>261</v>
      </c>
      <c r="C8" t="s">
        <v>335</v>
      </c>
      <c r="D8" t="s">
        <v>425</v>
      </c>
      <c r="E8" t="s">
        <v>426</v>
      </c>
      <c r="F8">
        <v>4672</v>
      </c>
      <c r="G8" t="s">
        <v>413</v>
      </c>
      <c r="H8" t="s">
        <v>414</v>
      </c>
      <c r="I8">
        <v>12</v>
      </c>
      <c r="J8">
        <v>234113923</v>
      </c>
      <c r="K8" s="46">
        <v>1.8439102025925601E-8</v>
      </c>
      <c r="L8" s="46">
        <v>4.0813635255670201E-5</v>
      </c>
      <c r="M8">
        <v>6.9690265486725606E-2</v>
      </c>
      <c r="N8">
        <v>904</v>
      </c>
      <c r="O8">
        <v>0.36834315879280899</v>
      </c>
      <c r="P8">
        <v>0.401814692475151</v>
      </c>
      <c r="Q8">
        <v>-0.67217258453590301</v>
      </c>
      <c r="R8" s="43">
        <f t="shared" si="0"/>
        <v>3.3471533682342014</v>
      </c>
      <c r="S8" t="s">
        <v>312</v>
      </c>
      <c r="T8" s="42">
        <v>1.2416910000000001</v>
      </c>
      <c r="U8" s="59">
        <f t="shared" si="1"/>
        <v>4.7182151100526015</v>
      </c>
    </row>
    <row r="9" spans="1:21" x14ac:dyDescent="0.2">
      <c r="A9" s="18">
        <v>17</v>
      </c>
      <c r="B9" t="s">
        <v>247</v>
      </c>
      <c r="C9" t="s">
        <v>336</v>
      </c>
      <c r="D9" t="s">
        <v>427</v>
      </c>
      <c r="E9" t="s">
        <v>428</v>
      </c>
      <c r="F9">
        <v>41700</v>
      </c>
      <c r="G9" t="s">
        <v>411</v>
      </c>
      <c r="H9" t="s">
        <v>412</v>
      </c>
      <c r="I9">
        <v>1</v>
      </c>
      <c r="J9">
        <v>771362976</v>
      </c>
      <c r="K9" s="46">
        <v>6.9016607286183099E-18</v>
      </c>
      <c r="L9" s="46">
        <v>5.3467165664606002E-14</v>
      </c>
      <c r="M9">
        <v>0.24391592920353999</v>
      </c>
      <c r="N9">
        <v>904</v>
      </c>
      <c r="O9">
        <v>0.36834315879280899</v>
      </c>
      <c r="P9">
        <v>0.38806791892727099</v>
      </c>
      <c r="Q9">
        <v>0.38578555374351398</v>
      </c>
      <c r="R9" s="43">
        <f t="shared" si="0"/>
        <v>1.9724760134462005</v>
      </c>
      <c r="S9" t="s">
        <v>312</v>
      </c>
      <c r="T9" s="42">
        <v>1.2416910000000001</v>
      </c>
      <c r="U9" s="59">
        <f t="shared" si="1"/>
        <v>4.420980872087803</v>
      </c>
    </row>
    <row r="10" spans="1:21" x14ac:dyDescent="0.2">
      <c r="A10" s="18">
        <v>28</v>
      </c>
      <c r="B10" t="s">
        <v>258</v>
      </c>
      <c r="C10" t="s">
        <v>337</v>
      </c>
      <c r="D10" t="s">
        <v>429</v>
      </c>
      <c r="E10" t="s">
        <v>430</v>
      </c>
      <c r="F10">
        <v>4748</v>
      </c>
      <c r="G10" t="s">
        <v>411</v>
      </c>
      <c r="H10" t="s">
        <v>414</v>
      </c>
      <c r="I10">
        <v>1</v>
      </c>
      <c r="J10">
        <v>601546934</v>
      </c>
      <c r="K10" s="46">
        <v>3.1384045362195799E-7</v>
      </c>
      <c r="L10">
        <v>5.2099757018770905E-4</v>
      </c>
      <c r="M10">
        <v>8.3517699115044294E-2</v>
      </c>
      <c r="N10">
        <v>904</v>
      </c>
      <c r="O10">
        <v>0.36834315879280899</v>
      </c>
      <c r="P10">
        <v>0.38966368632580201</v>
      </c>
      <c r="Q10">
        <v>-0.58898380512803605</v>
      </c>
      <c r="R10" s="43">
        <f t="shared" si="0"/>
        <v>2.1320527532993019</v>
      </c>
      <c r="S10" t="s">
        <v>312</v>
      </c>
      <c r="T10" s="42">
        <v>1.2416910000000001</v>
      </c>
      <c r="U10" s="59">
        <f t="shared" si="1"/>
        <v>4.2768672733209216</v>
      </c>
    </row>
    <row r="11" spans="1:21" x14ac:dyDescent="0.2">
      <c r="A11" s="18">
        <v>23</v>
      </c>
      <c r="B11" t="s">
        <v>253</v>
      </c>
      <c r="C11" t="s">
        <v>338</v>
      </c>
      <c r="D11" t="s">
        <v>431</v>
      </c>
      <c r="E11" t="s">
        <v>432</v>
      </c>
      <c r="F11">
        <v>12811</v>
      </c>
      <c r="G11" t="s">
        <v>411</v>
      </c>
      <c r="H11" t="s">
        <v>412</v>
      </c>
      <c r="I11">
        <v>1</v>
      </c>
      <c r="J11">
        <v>668219088</v>
      </c>
      <c r="K11" s="46">
        <v>5.4717853992711401E-17</v>
      </c>
      <c r="L11" s="46">
        <v>3.63342184184173E-13</v>
      </c>
      <c r="M11">
        <v>4.7566371681415899E-2</v>
      </c>
      <c r="N11">
        <v>904</v>
      </c>
      <c r="O11">
        <v>0.36834315879280899</v>
      </c>
      <c r="P11">
        <v>0.38307983817834002</v>
      </c>
      <c r="Q11">
        <v>-0.62798353594549805</v>
      </c>
      <c r="R11" s="43">
        <f t="shared" si="0"/>
        <v>1.4736679385531026</v>
      </c>
      <c r="S11" t="s">
        <v>312</v>
      </c>
      <c r="T11" s="42">
        <v>1.2416910000000001</v>
      </c>
      <c r="U11" s="59">
        <f t="shared" si="1"/>
        <v>2.8777146262678492</v>
      </c>
    </row>
    <row r="12" spans="1:21" x14ac:dyDescent="0.2">
      <c r="A12" s="18">
        <v>2</v>
      </c>
      <c r="B12" t="s">
        <v>232</v>
      </c>
      <c r="C12" t="s">
        <v>339</v>
      </c>
      <c r="D12" t="s">
        <v>433</v>
      </c>
      <c r="E12" t="s">
        <v>434</v>
      </c>
      <c r="F12">
        <v>25078</v>
      </c>
      <c r="G12" t="s">
        <v>413</v>
      </c>
      <c r="H12" t="s">
        <v>414</v>
      </c>
      <c r="I12">
        <v>1</v>
      </c>
      <c r="J12">
        <v>650283541</v>
      </c>
      <c r="K12" s="46">
        <v>1.38743858443E-18</v>
      </c>
      <c r="L12" s="46">
        <v>1.61227300703688E-14</v>
      </c>
      <c r="M12">
        <v>0.45353982300884998</v>
      </c>
      <c r="N12">
        <v>904</v>
      </c>
      <c r="O12">
        <v>0.36834315879280899</v>
      </c>
      <c r="P12">
        <v>0.38407959946895098</v>
      </c>
      <c r="Q12">
        <v>0.26529263754879301</v>
      </c>
      <c r="R12" s="43">
        <f t="shared" si="0"/>
        <v>1.5736440676141994</v>
      </c>
      <c r="S12" t="s">
        <v>312</v>
      </c>
      <c r="T12" s="42">
        <v>1.2416910000000001</v>
      </c>
      <c r="U12" s="59">
        <f t="shared" si="1"/>
        <v>2.8095761146280629</v>
      </c>
    </row>
    <row r="13" spans="1:21" x14ac:dyDescent="0.2">
      <c r="A13" s="18">
        <v>6</v>
      </c>
      <c r="B13" t="s">
        <v>236</v>
      </c>
      <c r="C13" t="s">
        <v>340</v>
      </c>
      <c r="D13" t="s">
        <v>435</v>
      </c>
      <c r="E13" t="s">
        <v>436</v>
      </c>
      <c r="F13">
        <v>3362</v>
      </c>
      <c r="G13" t="s">
        <v>411</v>
      </c>
      <c r="H13" t="s">
        <v>413</v>
      </c>
      <c r="I13">
        <v>1</v>
      </c>
      <c r="J13">
        <v>704027301</v>
      </c>
      <c r="K13" s="46">
        <v>3.7027147030825698E-18</v>
      </c>
      <c r="L13" s="46">
        <v>3.44219169657368E-14</v>
      </c>
      <c r="M13">
        <v>0.21681415929203501</v>
      </c>
      <c r="N13">
        <v>904</v>
      </c>
      <c r="O13">
        <v>0.36834315879280899</v>
      </c>
      <c r="P13">
        <v>0.38334214359019803</v>
      </c>
      <c r="Q13">
        <v>0.31082203313280798</v>
      </c>
      <c r="R13" s="43">
        <f t="shared" si="0"/>
        <v>1.4998984797389037</v>
      </c>
      <c r="S13" t="s">
        <v>312</v>
      </c>
      <c r="T13" s="42">
        <v>1.2416910000000001</v>
      </c>
      <c r="U13" s="59">
        <f t="shared" si="1"/>
        <v>2.6423632726270023</v>
      </c>
    </row>
    <row r="14" spans="1:21" x14ac:dyDescent="0.2">
      <c r="A14" s="18">
        <v>8</v>
      </c>
      <c r="B14" t="s">
        <v>238</v>
      </c>
      <c r="C14" t="s">
        <v>341</v>
      </c>
      <c r="D14" t="s">
        <v>437</v>
      </c>
      <c r="E14" t="s">
        <v>438</v>
      </c>
      <c r="F14">
        <v>21681</v>
      </c>
      <c r="G14" t="s">
        <v>413</v>
      </c>
      <c r="H14" t="s">
        <v>414</v>
      </c>
      <c r="I14">
        <v>12</v>
      </c>
      <c r="J14">
        <v>879457144</v>
      </c>
      <c r="K14" s="46">
        <v>2.1291333377022299E-6</v>
      </c>
      <c r="L14">
        <v>2.7490659945298601E-3</v>
      </c>
      <c r="M14">
        <v>0.100663716814159</v>
      </c>
      <c r="N14">
        <v>904</v>
      </c>
      <c r="O14">
        <v>0.36834315879280899</v>
      </c>
      <c r="P14">
        <v>0.37670897773006701</v>
      </c>
      <c r="Q14">
        <v>-0.41620097070574102</v>
      </c>
      <c r="R14" s="43">
        <f t="shared" si="0"/>
        <v>0.83658189372580183</v>
      </c>
      <c r="S14" t="s">
        <v>312</v>
      </c>
      <c r="T14" s="42">
        <v>1.2416910000000001</v>
      </c>
      <c r="U14" s="59">
        <f t="shared" si="1"/>
        <v>2.5259090963884949</v>
      </c>
    </row>
    <row r="15" spans="1:21" x14ac:dyDescent="0.2">
      <c r="A15" s="18">
        <v>41</v>
      </c>
      <c r="B15" t="s">
        <v>271</v>
      </c>
      <c r="C15" t="s">
        <v>342</v>
      </c>
      <c r="D15" t="s">
        <v>439</v>
      </c>
      <c r="E15" t="s">
        <v>440</v>
      </c>
      <c r="F15">
        <v>2117</v>
      </c>
      <c r="G15" t="s">
        <v>411</v>
      </c>
      <c r="H15" t="s">
        <v>412</v>
      </c>
      <c r="I15">
        <v>1</v>
      </c>
      <c r="J15">
        <v>726812265</v>
      </c>
      <c r="K15" s="46">
        <v>3.0405749357869201E-8</v>
      </c>
      <c r="L15" s="46">
        <v>6.1448697463151102E-5</v>
      </c>
      <c r="M15">
        <v>0.35508849557522099</v>
      </c>
      <c r="N15">
        <v>904</v>
      </c>
      <c r="O15">
        <v>0.36834315879280899</v>
      </c>
      <c r="P15">
        <v>0.38134229555546501</v>
      </c>
      <c r="Q15">
        <v>-0.25099418463470402</v>
      </c>
      <c r="R15" s="43">
        <f t="shared" si="0"/>
        <v>1.2999136762656016</v>
      </c>
      <c r="S15" t="s">
        <v>312</v>
      </c>
      <c r="T15" s="42">
        <v>1.2416910000000001</v>
      </c>
      <c r="U15" s="59">
        <f t="shared" si="1"/>
        <v>2.3237024033352554</v>
      </c>
    </row>
    <row r="16" spans="1:21" x14ac:dyDescent="0.2">
      <c r="A16" s="18">
        <v>34</v>
      </c>
      <c r="B16" t="s">
        <v>264</v>
      </c>
      <c r="C16" t="s">
        <v>343</v>
      </c>
      <c r="D16" t="s">
        <v>441</v>
      </c>
      <c r="E16" t="s">
        <v>442</v>
      </c>
      <c r="F16">
        <v>6320</v>
      </c>
      <c r="G16" t="s">
        <v>413</v>
      </c>
      <c r="H16" t="s">
        <v>414</v>
      </c>
      <c r="I16">
        <v>3</v>
      </c>
      <c r="J16">
        <v>1091724770</v>
      </c>
      <c r="K16" s="46">
        <v>5.2774548835207603E-10</v>
      </c>
      <c r="L16" s="46">
        <v>1.8160184535035799E-6</v>
      </c>
      <c r="M16">
        <v>0.10840707964601801</v>
      </c>
      <c r="N16">
        <v>904</v>
      </c>
      <c r="O16">
        <v>0.36834315879280899</v>
      </c>
      <c r="P16">
        <v>0.375079657948094</v>
      </c>
      <c r="Q16">
        <v>0.35171497356890402</v>
      </c>
      <c r="R16" s="43">
        <f t="shared" si="0"/>
        <v>0.6736499155285014</v>
      </c>
      <c r="S16" t="s">
        <v>312</v>
      </c>
      <c r="T16" s="42">
        <v>1.2416910000000001</v>
      </c>
      <c r="U16" s="59">
        <f t="shared" si="1"/>
        <v>1.9258498975078358</v>
      </c>
    </row>
    <row r="17" spans="1:21" x14ac:dyDescent="0.2">
      <c r="A17" s="18">
        <v>1</v>
      </c>
      <c r="B17" t="s">
        <v>231</v>
      </c>
      <c r="C17" t="s">
        <v>344</v>
      </c>
      <c r="D17" t="s">
        <v>443</v>
      </c>
      <c r="E17" t="s">
        <v>444</v>
      </c>
      <c r="F17">
        <v>1953</v>
      </c>
      <c r="G17" t="s">
        <v>413</v>
      </c>
      <c r="H17" t="s">
        <v>414</v>
      </c>
      <c r="I17">
        <v>1</v>
      </c>
      <c r="J17">
        <v>708695149</v>
      </c>
      <c r="K17" s="46">
        <v>1.03114588365108E-9</v>
      </c>
      <c r="L17" s="46">
        <v>3.1953148642579701E-6</v>
      </c>
      <c r="M17">
        <v>0.35342920353982299</v>
      </c>
      <c r="N17">
        <v>904</v>
      </c>
      <c r="O17">
        <v>0.36834315879280899</v>
      </c>
      <c r="P17">
        <v>0.377712722410466</v>
      </c>
      <c r="Q17">
        <v>-0.21352101168816701</v>
      </c>
      <c r="R17" s="43">
        <f t="shared" si="0"/>
        <v>0.93695636176570063</v>
      </c>
      <c r="S17" t="s">
        <v>312</v>
      </c>
      <c r="T17" s="42">
        <v>1.2416910000000001</v>
      </c>
      <c r="U17" s="59">
        <f t="shared" si="1"/>
        <v>1.6780937367924447</v>
      </c>
    </row>
    <row r="18" spans="1:21" x14ac:dyDescent="0.2">
      <c r="A18" s="18">
        <v>29</v>
      </c>
      <c r="B18" t="s">
        <v>259</v>
      </c>
      <c r="C18" t="s">
        <v>345</v>
      </c>
      <c r="D18" t="s">
        <v>445</v>
      </c>
      <c r="E18" t="s">
        <v>446</v>
      </c>
      <c r="F18">
        <v>20423</v>
      </c>
      <c r="G18" t="s">
        <v>413</v>
      </c>
      <c r="H18" t="s">
        <v>414</v>
      </c>
      <c r="I18">
        <v>1</v>
      </c>
      <c r="J18">
        <v>597423293</v>
      </c>
      <c r="K18" s="46">
        <v>3.9330295721980802E-8</v>
      </c>
      <c r="L18" s="46">
        <v>7.6172950239546298E-5</v>
      </c>
      <c r="M18">
        <v>0.25608407079646001</v>
      </c>
      <c r="N18">
        <v>904</v>
      </c>
      <c r="O18">
        <v>0.36834315879280899</v>
      </c>
      <c r="P18">
        <v>0.37754309898970501</v>
      </c>
      <c r="Q18">
        <v>-0.232370169764201</v>
      </c>
      <c r="R18" s="43">
        <f t="shared" si="0"/>
        <v>0.91999401968960171</v>
      </c>
      <c r="S18" t="s">
        <v>312</v>
      </c>
      <c r="T18" s="42">
        <v>1.2416910000000001</v>
      </c>
      <c r="U18" s="59">
        <f t="shared" si="1"/>
        <v>1.6568516934640276</v>
      </c>
    </row>
    <row r="19" spans="1:21" x14ac:dyDescent="0.2">
      <c r="A19" s="18">
        <v>21</v>
      </c>
      <c r="B19" t="s">
        <v>251</v>
      </c>
      <c r="C19" t="s">
        <v>346</v>
      </c>
      <c r="D19" t="s">
        <v>447</v>
      </c>
      <c r="E19" t="s">
        <v>448</v>
      </c>
      <c r="F19">
        <v>3554</v>
      </c>
      <c r="G19" t="s">
        <v>411</v>
      </c>
      <c r="H19" t="s">
        <v>412</v>
      </c>
      <c r="I19">
        <v>7</v>
      </c>
      <c r="J19">
        <v>1198056264</v>
      </c>
      <c r="K19" s="46">
        <v>2.1078840359715899E-8</v>
      </c>
      <c r="L19" s="46">
        <v>4.4535757163650699E-5</v>
      </c>
      <c r="M19">
        <v>0.43805309734513298</v>
      </c>
      <c r="N19">
        <v>904</v>
      </c>
      <c r="O19">
        <v>0.36834315879280899</v>
      </c>
      <c r="P19">
        <v>0.37574661910092799</v>
      </c>
      <c r="Q19">
        <v>-0.19742676690064601</v>
      </c>
      <c r="R19" s="43">
        <f t="shared" si="0"/>
        <v>0.74034603081190031</v>
      </c>
      <c r="S19" t="s">
        <v>312</v>
      </c>
      <c r="T19" s="42">
        <v>1.2416910000000001</v>
      </c>
      <c r="U19" s="59">
        <f t="shared" si="1"/>
        <v>1.5454343700433086</v>
      </c>
    </row>
    <row r="20" spans="1:21" x14ac:dyDescent="0.2">
      <c r="A20" s="18">
        <v>11</v>
      </c>
      <c r="B20" t="s">
        <v>241</v>
      </c>
      <c r="C20" t="s">
        <v>347</v>
      </c>
      <c r="D20" t="s">
        <v>449</v>
      </c>
      <c r="E20" t="s">
        <v>450</v>
      </c>
      <c r="F20">
        <v>24993</v>
      </c>
      <c r="G20" t="s">
        <v>411</v>
      </c>
      <c r="H20" t="s">
        <v>414</v>
      </c>
      <c r="I20">
        <v>1</v>
      </c>
      <c r="J20">
        <v>798713973</v>
      </c>
      <c r="K20" s="46">
        <v>6.4645790320424897E-9</v>
      </c>
      <c r="L20" s="46">
        <v>1.6022958343370501E-5</v>
      </c>
      <c r="M20">
        <v>4.8672566371681401E-2</v>
      </c>
      <c r="N20">
        <v>904</v>
      </c>
      <c r="O20">
        <v>0.36834315879280899</v>
      </c>
      <c r="P20">
        <v>0.37515460849615101</v>
      </c>
      <c r="Q20">
        <v>0.41855791423620697</v>
      </c>
      <c r="R20" s="43">
        <f t="shared" si="0"/>
        <v>0.68114497033420207</v>
      </c>
      <c r="S20" t="s">
        <v>312</v>
      </c>
      <c r="T20" s="42">
        <v>1.2416910000000001</v>
      </c>
      <c r="U20" s="59">
        <f t="shared" si="1"/>
        <v>1.306597567776336</v>
      </c>
    </row>
    <row r="21" spans="1:21" x14ac:dyDescent="0.2">
      <c r="A21" s="18">
        <v>22</v>
      </c>
      <c r="B21" t="s">
        <v>252</v>
      </c>
      <c r="C21" t="s">
        <v>348</v>
      </c>
      <c r="D21" t="s">
        <v>451</v>
      </c>
      <c r="E21" t="s">
        <v>452</v>
      </c>
      <c r="F21">
        <v>3413</v>
      </c>
      <c r="G21" t="s">
        <v>413</v>
      </c>
      <c r="H21" t="s">
        <v>412</v>
      </c>
      <c r="I21">
        <v>2</v>
      </c>
      <c r="J21">
        <v>919003417</v>
      </c>
      <c r="K21" s="46">
        <v>2.42611278879101E-9</v>
      </c>
      <c r="L21" s="46">
        <v>6.6335632146225701E-6</v>
      </c>
      <c r="M21">
        <v>0.25719026548672602</v>
      </c>
      <c r="N21">
        <v>904</v>
      </c>
      <c r="O21">
        <v>0.36834315879280899</v>
      </c>
      <c r="P21">
        <v>0.37298506262306902</v>
      </c>
      <c r="Q21">
        <v>-0.19901565082886</v>
      </c>
      <c r="R21" s="43">
        <f t="shared" si="0"/>
        <v>0.46419038302600302</v>
      </c>
      <c r="S21" t="s">
        <v>312</v>
      </c>
      <c r="T21" s="42">
        <v>1.2416910000000001</v>
      </c>
      <c r="U21" s="59">
        <f t="shared" si="1"/>
        <v>1.2187735991280864</v>
      </c>
    </row>
    <row r="22" spans="1:21" x14ac:dyDescent="0.2">
      <c r="A22" s="18">
        <v>37</v>
      </c>
      <c r="B22" t="s">
        <v>267</v>
      </c>
      <c r="C22" t="s">
        <v>349</v>
      </c>
      <c r="D22" t="s">
        <v>453</v>
      </c>
      <c r="E22" t="s">
        <v>454</v>
      </c>
      <c r="F22">
        <v>1094</v>
      </c>
      <c r="G22" t="s">
        <v>411</v>
      </c>
      <c r="H22" t="s">
        <v>412</v>
      </c>
      <c r="I22">
        <v>9</v>
      </c>
      <c r="J22">
        <v>606212734</v>
      </c>
      <c r="K22" s="46">
        <v>7.2757853359746597E-8</v>
      </c>
      <c r="L22">
        <v>1.3007425153337501E-4</v>
      </c>
      <c r="M22">
        <v>0.37112831858407103</v>
      </c>
      <c r="N22">
        <v>904</v>
      </c>
      <c r="O22">
        <v>0.36834315879280899</v>
      </c>
      <c r="P22">
        <v>0.37356411043760002</v>
      </c>
      <c r="Q22">
        <v>0.175199745053846</v>
      </c>
      <c r="R22" s="43">
        <f t="shared" si="0"/>
        <v>0.52209516447910276</v>
      </c>
      <c r="S22" t="s">
        <v>312</v>
      </c>
      <c r="T22" s="42">
        <v>1.2416910000000001</v>
      </c>
      <c r="U22" s="59">
        <f t="shared" si="1"/>
        <v>1.1539036169683006</v>
      </c>
    </row>
    <row r="23" spans="1:21" x14ac:dyDescent="0.2">
      <c r="A23" s="18">
        <v>39</v>
      </c>
      <c r="B23" t="s">
        <v>269</v>
      </c>
      <c r="C23" t="s">
        <v>350</v>
      </c>
      <c r="D23" t="s">
        <v>455</v>
      </c>
      <c r="E23" t="s">
        <v>456</v>
      </c>
      <c r="F23">
        <v>2440</v>
      </c>
      <c r="G23" t="s">
        <v>413</v>
      </c>
      <c r="H23" t="s">
        <v>414</v>
      </c>
      <c r="I23">
        <v>1</v>
      </c>
      <c r="J23">
        <v>658133013</v>
      </c>
      <c r="K23" s="46">
        <v>3.3000894595608899E-6</v>
      </c>
      <c r="L23">
        <v>4.1458042772786301E-3</v>
      </c>
      <c r="M23">
        <v>0.439159292035398</v>
      </c>
      <c r="N23">
        <v>904</v>
      </c>
      <c r="O23">
        <v>0.36834315879280899</v>
      </c>
      <c r="P23">
        <v>0.37394044213681099</v>
      </c>
      <c r="Q23">
        <v>-0.16612805456183199</v>
      </c>
      <c r="R23" s="43">
        <f t="shared" si="0"/>
        <v>0.5597283344002002</v>
      </c>
      <c r="S23" t="s">
        <v>312</v>
      </c>
      <c r="T23" s="42">
        <v>1.2416910000000001</v>
      </c>
      <c r="U23" s="59">
        <f t="shared" si="1"/>
        <v>1.0948737061616882</v>
      </c>
    </row>
    <row r="24" spans="1:21" x14ac:dyDescent="0.2">
      <c r="A24" s="18">
        <v>36</v>
      </c>
      <c r="B24" t="s">
        <v>266</v>
      </c>
      <c r="C24" t="s">
        <v>351</v>
      </c>
      <c r="D24" t="s">
        <v>457</v>
      </c>
      <c r="E24" t="s">
        <v>458</v>
      </c>
      <c r="F24">
        <v>37743</v>
      </c>
      <c r="G24" t="s">
        <v>411</v>
      </c>
      <c r="H24" t="s">
        <v>412</v>
      </c>
      <c r="I24">
        <v>1</v>
      </c>
      <c r="J24">
        <v>667709168</v>
      </c>
      <c r="K24" s="46">
        <v>1.32527210854534E-5</v>
      </c>
      <c r="L24">
        <v>1.5795204653693499E-2</v>
      </c>
      <c r="M24">
        <v>7.3561946902654801E-2</v>
      </c>
      <c r="N24">
        <v>904</v>
      </c>
      <c r="O24">
        <v>0.36834315879280899</v>
      </c>
      <c r="P24">
        <v>0.37476555160516001</v>
      </c>
      <c r="Q24">
        <v>-0.30508654680087299</v>
      </c>
      <c r="R24" s="43">
        <f t="shared" si="0"/>
        <v>0.64223928123510188</v>
      </c>
      <c r="S24" t="s">
        <v>312</v>
      </c>
      <c r="T24" s="42">
        <v>1.2416910000000001</v>
      </c>
      <c r="U24" s="59">
        <f t="shared" si="1"/>
        <v>1.0217206640653198</v>
      </c>
    </row>
    <row r="25" spans="1:21" x14ac:dyDescent="0.2">
      <c r="A25" s="18">
        <v>20</v>
      </c>
      <c r="B25" t="s">
        <v>250</v>
      </c>
      <c r="C25" t="s">
        <v>352</v>
      </c>
      <c r="D25" t="s">
        <v>459</v>
      </c>
      <c r="E25" t="s">
        <v>460</v>
      </c>
      <c r="F25">
        <v>4683</v>
      </c>
      <c r="G25" t="s">
        <v>413</v>
      </c>
      <c r="H25" t="s">
        <v>412</v>
      </c>
      <c r="I25">
        <v>13</v>
      </c>
      <c r="J25">
        <v>565</v>
      </c>
      <c r="K25" s="46">
        <v>8.7498954568650598E-7</v>
      </c>
      <c r="L25">
        <v>1.1962136488999999E-3</v>
      </c>
      <c r="M25">
        <v>0.31305309734513298</v>
      </c>
      <c r="N25">
        <v>904</v>
      </c>
      <c r="O25">
        <v>0.36834315879280899</v>
      </c>
      <c r="P25">
        <v>0.37503300125908801</v>
      </c>
      <c r="Q25">
        <v>0.16890165615435199</v>
      </c>
      <c r="R25" s="43">
        <f t="shared" si="0"/>
        <v>0.66898424662790168</v>
      </c>
      <c r="S25" t="s">
        <v>312</v>
      </c>
      <c r="T25" s="42">
        <v>1.2416910000000001</v>
      </c>
      <c r="U25" s="59">
        <f t="shared" si="1"/>
        <v>0.98815586624925889</v>
      </c>
    </row>
    <row r="26" spans="1:21" x14ac:dyDescent="0.2">
      <c r="A26" s="18">
        <v>19</v>
      </c>
      <c r="B26" t="s">
        <v>249</v>
      </c>
      <c r="C26" t="s">
        <v>353</v>
      </c>
      <c r="D26" t="s">
        <v>461</v>
      </c>
      <c r="E26" t="s">
        <v>462</v>
      </c>
      <c r="F26">
        <v>10658</v>
      </c>
      <c r="G26" t="s">
        <v>413</v>
      </c>
      <c r="H26" t="s">
        <v>414</v>
      </c>
      <c r="I26">
        <v>4</v>
      </c>
      <c r="J26">
        <v>314861921</v>
      </c>
      <c r="K26" s="46">
        <v>3.8357609541135299E-7</v>
      </c>
      <c r="L26">
        <v>6.1480634713484503E-4</v>
      </c>
      <c r="M26">
        <v>7.3561946902654801E-2</v>
      </c>
      <c r="N26">
        <v>904</v>
      </c>
      <c r="O26">
        <v>0.36834315879280899</v>
      </c>
      <c r="P26">
        <v>0.373652711937001</v>
      </c>
      <c r="Q26">
        <v>-0.29085968322426398</v>
      </c>
      <c r="R26" s="43">
        <f t="shared" si="0"/>
        <v>0.53095531441920141</v>
      </c>
      <c r="S26" t="s">
        <v>312</v>
      </c>
      <c r="T26" s="42">
        <v>1.2416910000000001</v>
      </c>
      <c r="U26" s="59">
        <f t="shared" si="1"/>
        <v>0.92865225153284292</v>
      </c>
    </row>
    <row r="27" spans="1:21" x14ac:dyDescent="0.2">
      <c r="A27" s="18">
        <v>40</v>
      </c>
      <c r="B27" t="s">
        <v>270</v>
      </c>
      <c r="C27" t="s">
        <v>354</v>
      </c>
      <c r="D27" t="s">
        <v>463</v>
      </c>
      <c r="E27" t="s">
        <v>464</v>
      </c>
      <c r="F27">
        <v>2897</v>
      </c>
      <c r="G27" t="s">
        <v>413</v>
      </c>
      <c r="H27" t="s">
        <v>414</v>
      </c>
      <c r="I27">
        <v>11</v>
      </c>
      <c r="J27">
        <v>891129427</v>
      </c>
      <c r="K27" s="46">
        <v>1.04913297601868E-5</v>
      </c>
      <c r="L27">
        <v>1.28331049977106E-2</v>
      </c>
      <c r="M27">
        <v>0.261061946902655</v>
      </c>
      <c r="N27">
        <v>904</v>
      </c>
      <c r="O27">
        <v>0.36834315879280899</v>
      </c>
      <c r="P27">
        <v>0.37279689115300402</v>
      </c>
      <c r="Q27">
        <v>-0.16669788677196401</v>
      </c>
      <c r="R27" s="43">
        <f t="shared" si="0"/>
        <v>0.44537323601950285</v>
      </c>
      <c r="S27" t="s">
        <v>312</v>
      </c>
      <c r="T27" s="42">
        <v>1.2416910000000001</v>
      </c>
      <c r="U27" s="59">
        <f t="shared" si="1"/>
        <v>0.86343222927095264</v>
      </c>
    </row>
    <row r="28" spans="1:21" x14ac:dyDescent="0.2">
      <c r="A28" s="18">
        <v>33</v>
      </c>
      <c r="B28" t="s">
        <v>263</v>
      </c>
      <c r="C28" t="s">
        <v>355</v>
      </c>
      <c r="D28" t="s">
        <v>465</v>
      </c>
      <c r="E28" t="s">
        <v>466</v>
      </c>
      <c r="F28">
        <v>4913</v>
      </c>
      <c r="G28" t="s">
        <v>413</v>
      </c>
      <c r="H28" t="s">
        <v>414</v>
      </c>
      <c r="I28">
        <v>5</v>
      </c>
      <c r="J28">
        <v>723176750</v>
      </c>
      <c r="K28" s="46">
        <v>6.9992808738630096E-8</v>
      </c>
      <c r="L28">
        <v>1.3007425153337501E-4</v>
      </c>
      <c r="M28">
        <v>0.25387168141592897</v>
      </c>
      <c r="N28">
        <v>904</v>
      </c>
      <c r="O28">
        <v>0.36834315879280899</v>
      </c>
      <c r="P28">
        <v>0.37298100787767802</v>
      </c>
      <c r="Q28">
        <v>-0.16613957435393101</v>
      </c>
      <c r="R28" s="43">
        <f t="shared" si="0"/>
        <v>0.46378490848690279</v>
      </c>
      <c r="S28" t="s">
        <v>312</v>
      </c>
      <c r="T28" s="42">
        <v>1.2416910000000001</v>
      </c>
      <c r="U28" s="59">
        <f t="shared" si="1"/>
        <v>0.84215189894051701</v>
      </c>
    </row>
    <row r="29" spans="1:21" x14ac:dyDescent="0.2">
      <c r="A29" s="18">
        <v>25</v>
      </c>
      <c r="B29" t="s">
        <v>255</v>
      </c>
      <c r="C29" t="s">
        <v>356</v>
      </c>
      <c r="D29" t="s">
        <v>467</v>
      </c>
      <c r="E29" t="s">
        <v>468</v>
      </c>
      <c r="F29">
        <v>4787</v>
      </c>
      <c r="G29" t="s">
        <v>411</v>
      </c>
      <c r="H29" t="s">
        <v>414</v>
      </c>
      <c r="I29">
        <v>13</v>
      </c>
      <c r="J29">
        <v>3673</v>
      </c>
      <c r="K29" s="46">
        <v>7.09725025263893E-7</v>
      </c>
      <c r="L29">
        <v>9.99679958312614E-4</v>
      </c>
      <c r="M29">
        <v>6.0287610619469002E-2</v>
      </c>
      <c r="N29">
        <v>904</v>
      </c>
      <c r="O29">
        <v>0.36834315879280899</v>
      </c>
      <c r="P29">
        <v>0.372147867305058</v>
      </c>
      <c r="Q29">
        <v>0.29473019571938103</v>
      </c>
      <c r="R29" s="43">
        <f t="shared" si="0"/>
        <v>0.3804708512249011</v>
      </c>
      <c r="S29" t="s">
        <v>312</v>
      </c>
      <c r="T29" s="42">
        <v>1.2416910000000001</v>
      </c>
      <c r="U29" s="59">
        <f t="shared" si="1"/>
        <v>0.79266330166330112</v>
      </c>
    </row>
    <row r="30" spans="1:21" x14ac:dyDescent="0.2">
      <c r="A30" s="18">
        <v>26</v>
      </c>
      <c r="B30" t="s">
        <v>256</v>
      </c>
      <c r="C30" t="s">
        <v>357</v>
      </c>
      <c r="D30" t="s">
        <v>469</v>
      </c>
      <c r="E30" t="s">
        <v>470</v>
      </c>
      <c r="F30">
        <v>768</v>
      </c>
      <c r="G30" t="s">
        <v>413</v>
      </c>
      <c r="H30" t="s">
        <v>412</v>
      </c>
      <c r="I30">
        <v>12</v>
      </c>
      <c r="J30">
        <v>234927539</v>
      </c>
      <c r="K30" s="46">
        <v>1.4901217089156901E-7</v>
      </c>
      <c r="L30">
        <v>2.5653273064377499E-4</v>
      </c>
      <c r="M30">
        <v>0.14878318584070799</v>
      </c>
      <c r="N30">
        <v>904</v>
      </c>
      <c r="O30">
        <v>0.36834315879280899</v>
      </c>
      <c r="P30">
        <v>0.37279499121788001</v>
      </c>
      <c r="Q30">
        <v>-0.19574375920217901</v>
      </c>
      <c r="R30" s="43">
        <f t="shared" si="0"/>
        <v>0.44518324250710228</v>
      </c>
      <c r="S30" t="s">
        <v>312</v>
      </c>
      <c r="T30" s="42">
        <v>1.2416910000000001</v>
      </c>
      <c r="U30" s="59">
        <f t="shared" si="1"/>
        <v>0.78160325448885892</v>
      </c>
    </row>
    <row r="31" spans="1:21" x14ac:dyDescent="0.2">
      <c r="A31" s="18">
        <v>14</v>
      </c>
      <c r="B31" t="s">
        <v>244</v>
      </c>
      <c r="C31" t="s">
        <v>358</v>
      </c>
      <c r="D31" t="s">
        <v>471</v>
      </c>
      <c r="E31" t="s">
        <v>472</v>
      </c>
      <c r="F31">
        <v>6273</v>
      </c>
      <c r="G31" t="s">
        <v>413</v>
      </c>
      <c r="H31" t="s">
        <v>414</v>
      </c>
      <c r="I31">
        <v>4</v>
      </c>
      <c r="J31">
        <v>1285571798</v>
      </c>
      <c r="K31" s="46">
        <v>8.0313036803223898E-11</v>
      </c>
      <c r="L31" s="46">
        <v>3.39373688789768E-7</v>
      </c>
      <c r="M31">
        <v>0.240597345132743</v>
      </c>
      <c r="N31">
        <v>904</v>
      </c>
      <c r="O31">
        <v>0.36834315879280899</v>
      </c>
      <c r="P31">
        <v>0.37439305384085297</v>
      </c>
      <c r="Q31">
        <v>-0.161622065068284</v>
      </c>
      <c r="R31" s="43">
        <f t="shared" si="0"/>
        <v>0.6049895048043985</v>
      </c>
      <c r="S31" t="s">
        <v>312</v>
      </c>
      <c r="T31" s="42">
        <v>1.2416910000000001</v>
      </c>
      <c r="U31" s="59">
        <f t="shared" si="1"/>
        <v>0.76874217352769647</v>
      </c>
    </row>
    <row r="32" spans="1:21" x14ac:dyDescent="0.2">
      <c r="A32" s="18">
        <v>9</v>
      </c>
      <c r="B32" t="s">
        <v>239</v>
      </c>
      <c r="C32" t="s">
        <v>359</v>
      </c>
      <c r="D32" t="s">
        <v>473</v>
      </c>
      <c r="E32" t="s">
        <v>474</v>
      </c>
      <c r="F32">
        <v>957</v>
      </c>
      <c r="G32" t="s">
        <v>411</v>
      </c>
      <c r="H32" t="s">
        <v>414</v>
      </c>
      <c r="I32">
        <v>7</v>
      </c>
      <c r="J32">
        <v>642519457</v>
      </c>
      <c r="K32" s="46">
        <v>5.3968686335446697E-12</v>
      </c>
      <c r="L32" s="46">
        <v>2.7873027536047E-8</v>
      </c>
      <c r="M32">
        <v>0.30530973451327398</v>
      </c>
      <c r="N32">
        <v>904</v>
      </c>
      <c r="O32">
        <v>0.36834315879280899</v>
      </c>
      <c r="P32">
        <v>0.37244313211364699</v>
      </c>
      <c r="Q32">
        <v>0.148512000790821</v>
      </c>
      <c r="R32" s="43">
        <f t="shared" si="0"/>
        <v>0.40999733208380018</v>
      </c>
      <c r="S32" t="s">
        <v>312</v>
      </c>
      <c r="T32" s="42">
        <v>1.2416910000000001</v>
      </c>
      <c r="U32" s="59">
        <f t="shared" si="1"/>
        <v>0.7534794729661729</v>
      </c>
    </row>
    <row r="33" spans="1:21" x14ac:dyDescent="0.2">
      <c r="A33" s="18">
        <v>10</v>
      </c>
      <c r="B33" t="s">
        <v>240</v>
      </c>
      <c r="C33" t="s">
        <v>360</v>
      </c>
      <c r="D33" t="s">
        <v>475</v>
      </c>
      <c r="E33" t="s">
        <v>476</v>
      </c>
      <c r="F33">
        <v>14795</v>
      </c>
      <c r="G33" t="s">
        <v>411</v>
      </c>
      <c r="H33" t="s">
        <v>414</v>
      </c>
      <c r="I33">
        <v>13</v>
      </c>
      <c r="J33">
        <v>1915</v>
      </c>
      <c r="K33" s="46">
        <v>1.2488058051043199E-6</v>
      </c>
      <c r="L33">
        <v>1.65848546951026E-3</v>
      </c>
      <c r="M33">
        <v>0.111725663716814</v>
      </c>
      <c r="N33">
        <v>904</v>
      </c>
      <c r="O33">
        <v>0.36834315879280899</v>
      </c>
      <c r="P33">
        <v>0.37044447978394801</v>
      </c>
      <c r="Q33">
        <v>-0.21407931634202401</v>
      </c>
      <c r="R33" s="43">
        <f t="shared" si="0"/>
        <v>0.21013209911390218</v>
      </c>
      <c r="S33" t="s">
        <v>312</v>
      </c>
      <c r="T33" s="42">
        <v>1.2416910000000001</v>
      </c>
      <c r="U33" s="59">
        <f t="shared" si="1"/>
        <v>0.73259835448577881</v>
      </c>
    </row>
    <row r="34" spans="1:21" x14ac:dyDescent="0.2">
      <c r="A34" s="18">
        <v>35</v>
      </c>
      <c r="B34" t="s">
        <v>265</v>
      </c>
      <c r="C34" t="s">
        <v>361</v>
      </c>
      <c r="D34" t="s">
        <v>477</v>
      </c>
      <c r="E34" t="s">
        <v>478</v>
      </c>
      <c r="F34">
        <v>2132</v>
      </c>
      <c r="G34" t="s">
        <v>413</v>
      </c>
      <c r="H34" t="s">
        <v>412</v>
      </c>
      <c r="I34">
        <v>1</v>
      </c>
      <c r="J34">
        <v>409346047</v>
      </c>
      <c r="K34" s="46">
        <v>4.1723077141582603E-7</v>
      </c>
      <c r="L34">
        <v>6.4056823192340702E-4</v>
      </c>
      <c r="M34">
        <v>8.5176991150442499E-2</v>
      </c>
      <c r="N34">
        <v>904</v>
      </c>
      <c r="O34">
        <v>0.36834315879280899</v>
      </c>
      <c r="P34">
        <v>0.37246355364433698</v>
      </c>
      <c r="Q34">
        <v>-0.232115898603064</v>
      </c>
      <c r="R34" s="43">
        <f t="shared" si="0"/>
        <v>0.41203948515279865</v>
      </c>
      <c r="S34" t="s">
        <v>312</v>
      </c>
      <c r="T34" s="42">
        <v>1.2416910000000001</v>
      </c>
      <c r="U34" s="59">
        <f t="shared" si="1"/>
        <v>0.67621626472558294</v>
      </c>
    </row>
    <row r="35" spans="1:21" x14ac:dyDescent="0.2">
      <c r="A35" s="18">
        <v>3</v>
      </c>
      <c r="B35" t="s">
        <v>233</v>
      </c>
      <c r="C35" t="s">
        <v>362</v>
      </c>
      <c r="D35" t="s">
        <v>479</v>
      </c>
      <c r="E35" t="s">
        <v>480</v>
      </c>
      <c r="F35">
        <v>10412</v>
      </c>
      <c r="G35" t="s">
        <v>413</v>
      </c>
      <c r="H35" t="s">
        <v>414</v>
      </c>
      <c r="I35">
        <v>6</v>
      </c>
      <c r="J35">
        <v>443338826</v>
      </c>
      <c r="K35" s="46">
        <v>4.1652158674983797E-5</v>
      </c>
      <c r="L35">
        <v>4.7221357061721897E-2</v>
      </c>
      <c r="M35">
        <v>4.03761061946903E-2</v>
      </c>
      <c r="N35">
        <v>904</v>
      </c>
      <c r="O35">
        <v>0.36834315879280899</v>
      </c>
      <c r="P35">
        <v>0.36987639805746098</v>
      </c>
      <c r="Q35">
        <v>-0.24457079475948401</v>
      </c>
      <c r="R35" s="43">
        <f t="shared" si="0"/>
        <v>0.15332392646519866</v>
      </c>
      <c r="S35" t="s">
        <v>312</v>
      </c>
      <c r="T35" s="42">
        <v>1.2416910000000001</v>
      </c>
      <c r="U35" s="59">
        <f t="shared" si="1"/>
        <v>0.37329411132408646</v>
      </c>
    </row>
    <row r="36" spans="1:21" x14ac:dyDescent="0.2">
      <c r="A36" s="18">
        <v>32</v>
      </c>
      <c r="B36" t="s">
        <v>262</v>
      </c>
      <c r="C36" t="s">
        <v>363</v>
      </c>
      <c r="D36" t="s">
        <v>481</v>
      </c>
      <c r="E36" t="s">
        <v>482</v>
      </c>
      <c r="F36">
        <v>6218</v>
      </c>
      <c r="G36" t="s">
        <v>413</v>
      </c>
      <c r="H36" t="s">
        <v>414</v>
      </c>
      <c r="I36">
        <v>11</v>
      </c>
      <c r="J36">
        <v>91815935</v>
      </c>
      <c r="K36" s="46">
        <v>7.0044581588719805E-7</v>
      </c>
      <c r="L36">
        <v>9.99679958312614E-4</v>
      </c>
      <c r="M36">
        <v>4.9778761061946897E-2</v>
      </c>
      <c r="N36">
        <v>904</v>
      </c>
      <c r="O36">
        <v>0.36834315879280899</v>
      </c>
      <c r="P36">
        <v>0.36915215122098699</v>
      </c>
      <c r="Q36">
        <v>-0.202344099686664</v>
      </c>
      <c r="R36" s="43">
        <f t="shared" si="0"/>
        <v>8.0899242817800143E-2</v>
      </c>
      <c r="S36" t="s">
        <v>312</v>
      </c>
      <c r="T36" s="42">
        <v>1.2416910000000001</v>
      </c>
      <c r="U36" s="59">
        <f t="shared" si="1"/>
        <v>0.31193662498999375</v>
      </c>
    </row>
    <row r="37" spans="1:21" x14ac:dyDescent="0.2">
      <c r="A37" s="18">
        <v>18</v>
      </c>
      <c r="B37" t="s">
        <v>248</v>
      </c>
      <c r="C37" t="s">
        <v>364</v>
      </c>
      <c r="D37" t="s">
        <v>483</v>
      </c>
      <c r="E37" t="s">
        <v>484</v>
      </c>
      <c r="F37">
        <v>4709</v>
      </c>
      <c r="G37" t="s">
        <v>411</v>
      </c>
      <c r="H37" t="s">
        <v>414</v>
      </c>
      <c r="I37">
        <v>13</v>
      </c>
      <c r="J37">
        <v>959</v>
      </c>
      <c r="K37" s="46">
        <v>2.0695941156218899E-10</v>
      </c>
      <c r="L37" s="46">
        <v>8.0165728068613896E-7</v>
      </c>
      <c r="M37">
        <v>0.17699115044247801</v>
      </c>
      <c r="N37">
        <v>904</v>
      </c>
      <c r="O37">
        <v>0.36834315879280899</v>
      </c>
      <c r="P37">
        <v>0.369677000127482</v>
      </c>
      <c r="Q37">
        <v>-0.11188902206026601</v>
      </c>
      <c r="R37" s="43">
        <f t="shared" si="0"/>
        <v>0.13338413346730138</v>
      </c>
      <c r="S37" t="s">
        <v>312</v>
      </c>
      <c r="T37" s="42">
        <v>1.2416910000000001</v>
      </c>
      <c r="U37" s="59">
        <f t="shared" si="1"/>
        <v>0.29372943889183445</v>
      </c>
    </row>
    <row r="38" spans="1:21" x14ac:dyDescent="0.2">
      <c r="A38" s="18">
        <v>4</v>
      </c>
      <c r="B38" t="s">
        <v>234</v>
      </c>
      <c r="C38" t="s">
        <v>365</v>
      </c>
      <c r="D38" t="s">
        <v>485</v>
      </c>
      <c r="E38" t="s">
        <v>486</v>
      </c>
      <c r="F38">
        <v>85018</v>
      </c>
      <c r="G38" t="s">
        <v>411</v>
      </c>
      <c r="H38" t="s">
        <v>412</v>
      </c>
      <c r="I38">
        <v>12</v>
      </c>
      <c r="J38">
        <v>253980876</v>
      </c>
      <c r="K38" s="46">
        <v>9.1018699019073798E-12</v>
      </c>
      <c r="L38" s="46">
        <v>4.2307311678045903E-8</v>
      </c>
      <c r="M38">
        <v>0.16703539823008901</v>
      </c>
      <c r="N38">
        <v>904</v>
      </c>
      <c r="O38">
        <v>0.36834315879280899</v>
      </c>
      <c r="P38">
        <v>0.36972087138859699</v>
      </c>
      <c r="Q38">
        <v>-0.112540528509813</v>
      </c>
      <c r="R38" s="43">
        <f t="shared" si="0"/>
        <v>0.13777125957880054</v>
      </c>
      <c r="S38" t="s">
        <v>312</v>
      </c>
      <c r="T38" s="42">
        <v>1.2416910000000001</v>
      </c>
      <c r="U38" s="59">
        <f t="shared" si="1"/>
        <v>0.28383727298255834</v>
      </c>
    </row>
    <row r="39" spans="1:21" x14ac:dyDescent="0.2">
      <c r="A39" s="18">
        <v>12</v>
      </c>
      <c r="B39" t="s">
        <v>242</v>
      </c>
      <c r="C39" t="s">
        <v>366</v>
      </c>
      <c r="D39" t="s">
        <v>487</v>
      </c>
      <c r="E39" t="s">
        <v>488</v>
      </c>
      <c r="F39">
        <v>43680</v>
      </c>
      <c r="G39" t="s">
        <v>413</v>
      </c>
      <c r="H39" t="s">
        <v>412</v>
      </c>
      <c r="I39">
        <v>3</v>
      </c>
      <c r="J39">
        <v>948750315</v>
      </c>
      <c r="K39" s="46">
        <v>2.4162075717701101E-5</v>
      </c>
      <c r="L39">
        <v>2.80775400877546E-2</v>
      </c>
      <c r="M39">
        <v>0.16426991150442499</v>
      </c>
      <c r="N39">
        <v>904</v>
      </c>
      <c r="O39">
        <v>0.36834315879280899</v>
      </c>
      <c r="P39">
        <v>0.369650643191899</v>
      </c>
      <c r="Q39">
        <v>-0.110192393659881</v>
      </c>
      <c r="R39" s="43">
        <f t="shared" si="0"/>
        <v>0.13074843990900087</v>
      </c>
      <c r="S39" t="s">
        <v>312</v>
      </c>
      <c r="T39" s="42">
        <v>1.2416910000000001</v>
      </c>
      <c r="U39" s="59">
        <f t="shared" si="1"/>
        <v>0.26849967110768219</v>
      </c>
    </row>
    <row r="40" spans="1:21" x14ac:dyDescent="0.2">
      <c r="A40" s="18">
        <v>7</v>
      </c>
      <c r="B40" t="s">
        <v>237</v>
      </c>
      <c r="C40" t="s">
        <v>367</v>
      </c>
      <c r="D40" t="s">
        <v>489</v>
      </c>
      <c r="E40" t="s">
        <v>490</v>
      </c>
      <c r="F40">
        <v>943</v>
      </c>
      <c r="G40" t="s">
        <v>413</v>
      </c>
      <c r="H40" t="s">
        <v>414</v>
      </c>
      <c r="I40">
        <v>8</v>
      </c>
      <c r="J40">
        <v>745803434</v>
      </c>
      <c r="K40" s="46">
        <v>1.5985638077646301E-8</v>
      </c>
      <c r="L40" s="46">
        <v>3.7152221456257798E-5</v>
      </c>
      <c r="M40">
        <v>5.9181415929203597E-2</v>
      </c>
      <c r="N40">
        <v>904</v>
      </c>
      <c r="O40">
        <v>0.36834315879280899</v>
      </c>
      <c r="P40">
        <v>0.36983100768294902</v>
      </c>
      <c r="Q40">
        <v>0.17093135590018799</v>
      </c>
      <c r="R40" s="43">
        <f t="shared" si="0"/>
        <v>0.14878488901400311</v>
      </c>
      <c r="S40" t="s">
        <v>312</v>
      </c>
      <c r="T40" s="42">
        <v>1.2416910000000001</v>
      </c>
      <c r="U40" s="59">
        <f t="shared" si="1"/>
        <v>0.26203009644261344</v>
      </c>
    </row>
    <row r="41" spans="1:21" x14ac:dyDescent="0.2">
      <c r="A41" s="18">
        <v>30</v>
      </c>
      <c r="B41" t="s">
        <v>260</v>
      </c>
      <c r="C41" t="s">
        <v>368</v>
      </c>
      <c r="D41" t="s">
        <v>491</v>
      </c>
      <c r="E41" t="s">
        <v>492</v>
      </c>
      <c r="F41">
        <v>3731</v>
      </c>
      <c r="G41" t="s">
        <v>413</v>
      </c>
      <c r="H41" t="s">
        <v>414</v>
      </c>
      <c r="I41">
        <v>12</v>
      </c>
      <c r="J41">
        <v>364894744</v>
      </c>
      <c r="K41" s="46">
        <v>4.2721085989470398E-7</v>
      </c>
      <c r="L41">
        <v>6.4056823192340702E-4</v>
      </c>
      <c r="M41">
        <v>9.62389380530973E-2</v>
      </c>
      <c r="N41">
        <v>904</v>
      </c>
      <c r="O41">
        <v>0.36834315879280899</v>
      </c>
      <c r="P41">
        <v>0.369318542297837</v>
      </c>
      <c r="Q41">
        <v>-0.117076626615658</v>
      </c>
      <c r="R41" s="43">
        <f t="shared" si="0"/>
        <v>9.7538350502801574E-2</v>
      </c>
      <c r="S41" t="s">
        <v>312</v>
      </c>
      <c r="T41" s="42">
        <v>1.2416910000000001</v>
      </c>
      <c r="U41" s="59">
        <f t="shared" si="1"/>
        <v>0.19202656417558914</v>
      </c>
    </row>
    <row r="42" spans="1:21" x14ac:dyDescent="0.2">
      <c r="A42" s="18">
        <v>16</v>
      </c>
      <c r="B42" t="s">
        <v>246</v>
      </c>
      <c r="C42" t="s">
        <v>369</v>
      </c>
      <c r="D42" t="s">
        <v>493</v>
      </c>
      <c r="E42" t="s">
        <v>494</v>
      </c>
      <c r="F42">
        <v>15963</v>
      </c>
      <c r="G42" t="s">
        <v>413</v>
      </c>
      <c r="H42" t="s">
        <v>414</v>
      </c>
      <c r="I42">
        <v>13</v>
      </c>
      <c r="J42">
        <v>1714</v>
      </c>
      <c r="K42" s="46">
        <v>6.5495505469652503E-9</v>
      </c>
      <c r="L42" s="46">
        <v>1.6022958343370501E-5</v>
      </c>
      <c r="M42">
        <v>1.60398230088496E-2</v>
      </c>
      <c r="N42">
        <v>904</v>
      </c>
      <c r="O42">
        <v>0.36834315879280899</v>
      </c>
      <c r="P42">
        <v>0.369443149942071</v>
      </c>
      <c r="Q42">
        <v>0.269482045879335</v>
      </c>
      <c r="R42" s="43">
        <f t="shared" si="0"/>
        <v>0.1099991149262014</v>
      </c>
      <c r="S42" t="s">
        <v>312</v>
      </c>
      <c r="T42" s="42">
        <v>1.2416910000000001</v>
      </c>
      <c r="U42" s="59">
        <f t="shared" si="1"/>
        <v>0.18460915213931012</v>
      </c>
    </row>
    <row r="43" spans="1:21" x14ac:dyDescent="0.2">
      <c r="A43" s="18">
        <v>24</v>
      </c>
      <c r="B43" t="s">
        <v>254</v>
      </c>
      <c r="C43" t="s">
        <v>370</v>
      </c>
      <c r="D43" t="s">
        <v>495</v>
      </c>
      <c r="E43" t="s">
        <v>496</v>
      </c>
      <c r="F43">
        <v>29718</v>
      </c>
      <c r="G43" t="s">
        <v>413</v>
      </c>
      <c r="H43" t="s">
        <v>414</v>
      </c>
      <c r="I43">
        <v>1</v>
      </c>
      <c r="J43">
        <v>741758327</v>
      </c>
      <c r="K43" s="46">
        <v>5.4696997437825498E-10</v>
      </c>
      <c r="L43" s="46">
        <v>1.8160184535035799E-6</v>
      </c>
      <c r="M43">
        <v>0.15210176991150401</v>
      </c>
      <c r="N43">
        <v>904</v>
      </c>
      <c r="O43">
        <v>0.36834315879280899</v>
      </c>
      <c r="P43">
        <v>0.36845090586571899</v>
      </c>
      <c r="Q43">
        <v>-3.4548514538601797E-2</v>
      </c>
      <c r="R43" s="43">
        <f t="shared" si="0"/>
        <v>1.0774707291000274E-2</v>
      </c>
      <c r="S43" t="s">
        <v>312</v>
      </c>
      <c r="T43" s="42">
        <v>1.2416910000000001</v>
      </c>
      <c r="U43" s="59">
        <f t="shared" si="1"/>
        <v>2.4794377937664969E-2</v>
      </c>
    </row>
    <row r="44" spans="1:21" x14ac:dyDescent="0.2">
      <c r="A44" s="18">
        <v>42</v>
      </c>
      <c r="B44" t="s">
        <v>272</v>
      </c>
      <c r="C44" t="s">
        <v>371</v>
      </c>
      <c r="D44" t="s">
        <v>497</v>
      </c>
      <c r="E44" t="s">
        <v>498</v>
      </c>
      <c r="F44">
        <v>11555</v>
      </c>
      <c r="G44" t="s">
        <v>413</v>
      </c>
      <c r="H44" t="s">
        <v>412</v>
      </c>
      <c r="I44">
        <v>5</v>
      </c>
      <c r="J44">
        <v>796462801</v>
      </c>
      <c r="K44" s="46">
        <v>2.6322764026068002E-9</v>
      </c>
      <c r="L44">
        <v>1.2235347174596899E-4</v>
      </c>
      <c r="M44">
        <v>6.0287610619469099E-2</v>
      </c>
      <c r="N44">
        <v>904</v>
      </c>
      <c r="O44">
        <v>0.167366310271304</v>
      </c>
      <c r="P44">
        <v>0.18070516344887999</v>
      </c>
      <c r="Q44">
        <v>5.8681630080835001</v>
      </c>
      <c r="R44" s="43">
        <f t="shared" ref="R44:R66" si="2">(P44-O44)*100</f>
        <v>1.3338853177575993</v>
      </c>
      <c r="S44" t="s">
        <v>313</v>
      </c>
      <c r="T44" s="42">
        <v>89.662109999999998</v>
      </c>
      <c r="U44" s="59">
        <f t="shared" ref="U44:U67" si="3">2*M44*(1-M44)*Q44^2/T44*100</f>
        <v>4.3515943485022381</v>
      </c>
    </row>
    <row r="45" spans="1:21" x14ac:dyDescent="0.2">
      <c r="A45" s="18">
        <v>43</v>
      </c>
      <c r="B45" t="s">
        <v>273</v>
      </c>
      <c r="C45" t="s">
        <v>372</v>
      </c>
      <c r="D45" t="s">
        <v>499</v>
      </c>
      <c r="E45" t="s">
        <v>500</v>
      </c>
      <c r="F45">
        <v>11442</v>
      </c>
      <c r="G45" t="s">
        <v>413</v>
      </c>
      <c r="H45" t="s">
        <v>412</v>
      </c>
      <c r="I45">
        <v>12</v>
      </c>
      <c r="J45">
        <v>862375817</v>
      </c>
      <c r="K45" s="46">
        <v>5.6112566572914803E-8</v>
      </c>
      <c r="L45">
        <v>1.3041121597211101E-3</v>
      </c>
      <c r="M45">
        <v>5.6969026548672599E-2</v>
      </c>
      <c r="N45">
        <v>904</v>
      </c>
      <c r="O45">
        <v>0.167366310271304</v>
      </c>
      <c r="P45">
        <v>0.17936002619699301</v>
      </c>
      <c r="Q45">
        <v>-3.67353215454354</v>
      </c>
      <c r="R45" s="43">
        <f t="shared" si="2"/>
        <v>1.1993715925689012</v>
      </c>
      <c r="S45" t="s">
        <v>313</v>
      </c>
      <c r="T45" s="42">
        <v>89.662109999999998</v>
      </c>
      <c r="U45" s="59">
        <f t="shared" si="3"/>
        <v>1.6171618511943295</v>
      </c>
    </row>
    <row r="46" spans="1:21" x14ac:dyDescent="0.2">
      <c r="A46" s="18">
        <v>44</v>
      </c>
      <c r="B46" t="s">
        <v>274</v>
      </c>
      <c r="C46" t="s">
        <v>373</v>
      </c>
      <c r="D46" t="s">
        <v>501</v>
      </c>
      <c r="E46" t="s">
        <v>502</v>
      </c>
      <c r="F46">
        <v>10137</v>
      </c>
      <c r="G46" t="s">
        <v>411</v>
      </c>
      <c r="H46" t="s">
        <v>412</v>
      </c>
      <c r="I46">
        <v>2</v>
      </c>
      <c r="J46">
        <v>458214399</v>
      </c>
      <c r="K46" s="46">
        <v>4.56818234005763E-6</v>
      </c>
      <c r="L46">
        <v>2.6542281441319801E-2</v>
      </c>
      <c r="M46">
        <v>0.37555309734513298</v>
      </c>
      <c r="N46">
        <v>904</v>
      </c>
      <c r="O46">
        <v>0.167366310271304</v>
      </c>
      <c r="P46">
        <v>0.17605506535139101</v>
      </c>
      <c r="Q46">
        <v>1.7708474769210201</v>
      </c>
      <c r="R46" s="43">
        <f t="shared" si="2"/>
        <v>0.86887550800870128</v>
      </c>
      <c r="S46" t="s">
        <v>313</v>
      </c>
      <c r="T46" s="42">
        <v>89.662109999999998</v>
      </c>
      <c r="U46" s="59">
        <f t="shared" si="3"/>
        <v>1.6404017307101491</v>
      </c>
    </row>
    <row r="47" spans="1:21" x14ac:dyDescent="0.2">
      <c r="A47" s="18">
        <v>45</v>
      </c>
      <c r="B47" t="s">
        <v>275</v>
      </c>
      <c r="C47" t="s">
        <v>374</v>
      </c>
      <c r="D47" t="s">
        <v>503</v>
      </c>
      <c r="E47" t="s">
        <v>504</v>
      </c>
      <c r="F47">
        <v>4191</v>
      </c>
      <c r="G47" t="s">
        <v>413</v>
      </c>
      <c r="H47" t="s">
        <v>414</v>
      </c>
      <c r="I47">
        <v>4</v>
      </c>
      <c r="J47">
        <v>236458430</v>
      </c>
      <c r="K47" s="46">
        <v>1.1275447903802101E-5</v>
      </c>
      <c r="L47">
        <v>4.7645942678593602E-2</v>
      </c>
      <c r="M47">
        <v>4.5353982300884998E-2</v>
      </c>
      <c r="N47">
        <v>904</v>
      </c>
      <c r="O47">
        <v>0.167366310271304</v>
      </c>
      <c r="P47">
        <v>0.18293925057124</v>
      </c>
      <c r="Q47">
        <v>-5.0082868603638904</v>
      </c>
      <c r="R47" s="43">
        <f t="shared" si="2"/>
        <v>1.5572940299936</v>
      </c>
      <c r="S47" t="s">
        <v>313</v>
      </c>
      <c r="T47" s="42">
        <v>89.662109999999998</v>
      </c>
      <c r="U47" s="59">
        <f t="shared" si="3"/>
        <v>2.422463401468451</v>
      </c>
    </row>
    <row r="48" spans="1:21" x14ac:dyDescent="0.2">
      <c r="A48" s="18">
        <v>46</v>
      </c>
      <c r="B48" t="s">
        <v>276</v>
      </c>
      <c r="C48" t="s">
        <v>375</v>
      </c>
      <c r="D48" t="s">
        <v>505</v>
      </c>
      <c r="E48" t="s">
        <v>506</v>
      </c>
      <c r="F48">
        <v>6923</v>
      </c>
      <c r="G48" t="s">
        <v>411</v>
      </c>
      <c r="H48" t="s">
        <v>412</v>
      </c>
      <c r="I48">
        <v>10</v>
      </c>
      <c r="J48">
        <v>181794245</v>
      </c>
      <c r="K48" s="46">
        <v>7.7550601660827308E-6</v>
      </c>
      <c r="L48">
        <v>3.80353759878789E-2</v>
      </c>
      <c r="M48">
        <v>5.1438053097345102E-2</v>
      </c>
      <c r="N48">
        <v>904</v>
      </c>
      <c r="O48">
        <v>0.167366310271304</v>
      </c>
      <c r="P48">
        <v>0.18030844598529999</v>
      </c>
      <c r="Q48">
        <v>-4.2965375247423898</v>
      </c>
      <c r="R48" s="43">
        <f t="shared" si="2"/>
        <v>1.2942135713995995</v>
      </c>
      <c r="S48" t="s">
        <v>313</v>
      </c>
      <c r="T48" s="42">
        <v>89.662109999999998</v>
      </c>
      <c r="U48" s="59">
        <f t="shared" si="3"/>
        <v>2.0091320414804987</v>
      </c>
    </row>
    <row r="49" spans="1:21" x14ac:dyDescent="0.2">
      <c r="A49" s="18">
        <v>47</v>
      </c>
      <c r="B49" t="s">
        <v>277</v>
      </c>
      <c r="C49" t="s">
        <v>376</v>
      </c>
      <c r="D49" t="s">
        <v>507</v>
      </c>
      <c r="E49" t="s">
        <v>508</v>
      </c>
      <c r="F49">
        <v>24596</v>
      </c>
      <c r="G49" t="s">
        <v>413</v>
      </c>
      <c r="H49" t="s">
        <v>414</v>
      </c>
      <c r="I49">
        <v>2</v>
      </c>
      <c r="J49">
        <v>162001384</v>
      </c>
      <c r="K49" s="46">
        <v>5.6960833040284099E-7</v>
      </c>
      <c r="L49">
        <v>5.2953068827569696E-3</v>
      </c>
      <c r="M49">
        <v>8.2411504424778695E-2</v>
      </c>
      <c r="N49">
        <v>904</v>
      </c>
      <c r="O49">
        <v>0.167366310271304</v>
      </c>
      <c r="P49">
        <v>0.17415270941085301</v>
      </c>
      <c r="Q49">
        <v>2.6395383622978099</v>
      </c>
      <c r="R49" s="43">
        <f t="shared" si="2"/>
        <v>0.67863991395490098</v>
      </c>
      <c r="S49" t="s">
        <v>313</v>
      </c>
      <c r="T49" s="42">
        <v>89.662109999999998</v>
      </c>
      <c r="U49" s="59">
        <f t="shared" si="3"/>
        <v>1.1752027515078045</v>
      </c>
    </row>
    <row r="50" spans="1:21" x14ac:dyDescent="0.2">
      <c r="A50" s="18">
        <v>48</v>
      </c>
      <c r="B50" t="s">
        <v>278</v>
      </c>
      <c r="C50" t="s">
        <v>377</v>
      </c>
      <c r="D50" t="s">
        <v>509</v>
      </c>
      <c r="E50" t="s">
        <v>510</v>
      </c>
      <c r="F50">
        <v>4302</v>
      </c>
      <c r="G50" t="s">
        <v>413</v>
      </c>
      <c r="H50" t="s">
        <v>412</v>
      </c>
      <c r="I50">
        <v>10</v>
      </c>
      <c r="J50">
        <v>1043126398</v>
      </c>
      <c r="K50" s="46">
        <v>1.2627290273813399E-7</v>
      </c>
      <c r="L50">
        <v>1.9564723550246502E-3</v>
      </c>
      <c r="M50">
        <v>0.191371681415929</v>
      </c>
      <c r="N50">
        <v>904</v>
      </c>
      <c r="O50">
        <v>0.167366310271304</v>
      </c>
      <c r="P50">
        <v>0.17592636381236601</v>
      </c>
      <c r="Q50">
        <v>2.02580634223904</v>
      </c>
      <c r="R50" s="43">
        <f t="shared" si="2"/>
        <v>0.85600535410620127</v>
      </c>
      <c r="S50" t="s">
        <v>313</v>
      </c>
      <c r="T50" s="42">
        <v>89.662109999999998</v>
      </c>
      <c r="U50" s="59">
        <f t="shared" si="3"/>
        <v>1.4165878511101726</v>
      </c>
    </row>
    <row r="51" spans="1:21" x14ac:dyDescent="0.2">
      <c r="A51" s="18">
        <v>49</v>
      </c>
      <c r="B51" t="s">
        <v>279</v>
      </c>
      <c r="C51" t="s">
        <v>378</v>
      </c>
      <c r="D51" t="s">
        <v>511</v>
      </c>
      <c r="E51" t="s">
        <v>512</v>
      </c>
      <c r="F51">
        <v>11826</v>
      </c>
      <c r="G51" t="s">
        <v>413</v>
      </c>
      <c r="H51" t="s">
        <v>412</v>
      </c>
      <c r="I51">
        <v>8</v>
      </c>
      <c r="J51">
        <v>1082441193</v>
      </c>
      <c r="K51" s="46">
        <v>1.42551755465528E-6</v>
      </c>
      <c r="L51">
        <v>1.10434844959145E-2</v>
      </c>
      <c r="M51">
        <v>0.12168141592920401</v>
      </c>
      <c r="N51">
        <v>904</v>
      </c>
      <c r="O51">
        <v>0.167366310271304</v>
      </c>
      <c r="P51">
        <v>0.183429526807284</v>
      </c>
      <c r="Q51">
        <v>3.0134565729071601</v>
      </c>
      <c r="R51" s="43">
        <f t="shared" si="2"/>
        <v>1.6063216535980001</v>
      </c>
      <c r="S51" t="s">
        <v>313</v>
      </c>
      <c r="T51" s="42">
        <v>89.662109999999998</v>
      </c>
      <c r="U51" s="59">
        <f t="shared" si="3"/>
        <v>2.1648471683602377</v>
      </c>
    </row>
    <row r="52" spans="1:21" x14ac:dyDescent="0.2">
      <c r="A52" s="18">
        <v>50</v>
      </c>
      <c r="B52" t="s">
        <v>280</v>
      </c>
      <c r="C52" t="s">
        <v>379</v>
      </c>
      <c r="D52" t="s">
        <v>513</v>
      </c>
      <c r="E52" t="s">
        <v>514</v>
      </c>
      <c r="F52">
        <v>595</v>
      </c>
      <c r="G52" t="s">
        <v>413</v>
      </c>
      <c r="H52" t="s">
        <v>412</v>
      </c>
      <c r="I52">
        <v>3</v>
      </c>
      <c r="J52">
        <v>4203481</v>
      </c>
      <c r="K52" s="46">
        <v>5.5569699805412101E-7</v>
      </c>
      <c r="L52">
        <v>5.2953068827569696E-3</v>
      </c>
      <c r="M52">
        <v>0.179756637168142</v>
      </c>
      <c r="N52">
        <v>904</v>
      </c>
      <c r="O52">
        <v>0.167366310271304</v>
      </c>
      <c r="P52">
        <v>0.17466222234050899</v>
      </c>
      <c r="Q52">
        <v>2.0993180660077999</v>
      </c>
      <c r="R52" s="43">
        <f t="shared" si="2"/>
        <v>0.72959120692049906</v>
      </c>
      <c r="S52" t="s">
        <v>313</v>
      </c>
      <c r="T52" s="42">
        <v>89.662109999999998</v>
      </c>
      <c r="U52" s="59">
        <f t="shared" si="3"/>
        <v>1.4494565025700343</v>
      </c>
    </row>
    <row r="53" spans="1:21" x14ac:dyDescent="0.2">
      <c r="A53" s="18">
        <v>51</v>
      </c>
      <c r="B53" t="s">
        <v>281</v>
      </c>
      <c r="C53" t="s">
        <v>380</v>
      </c>
      <c r="D53" t="s">
        <v>515</v>
      </c>
      <c r="E53" t="s">
        <v>516</v>
      </c>
      <c r="F53">
        <v>7986</v>
      </c>
      <c r="G53" t="s">
        <v>411</v>
      </c>
      <c r="H53" t="s">
        <v>412</v>
      </c>
      <c r="I53">
        <v>1</v>
      </c>
      <c r="J53">
        <v>765166653</v>
      </c>
      <c r="K53" s="46">
        <v>2.1421969698648701E-6</v>
      </c>
      <c r="L53">
        <v>1.42247999361798E-2</v>
      </c>
      <c r="M53">
        <v>0.102323008849557</v>
      </c>
      <c r="N53">
        <v>904</v>
      </c>
      <c r="O53">
        <v>0.167366310271304</v>
      </c>
      <c r="P53">
        <v>0.18239768976001</v>
      </c>
      <c r="Q53">
        <v>3.4087343269306398</v>
      </c>
      <c r="R53" s="43">
        <f t="shared" si="2"/>
        <v>1.5031379488706005</v>
      </c>
      <c r="S53" t="s">
        <v>313</v>
      </c>
      <c r="T53" s="42">
        <v>89.662109999999998</v>
      </c>
      <c r="U53" s="59">
        <f t="shared" si="3"/>
        <v>2.3806784735675448</v>
      </c>
    </row>
    <row r="54" spans="1:21" x14ac:dyDescent="0.2">
      <c r="A54" s="18">
        <v>52</v>
      </c>
      <c r="B54" t="s">
        <v>282</v>
      </c>
      <c r="C54" t="s">
        <v>381</v>
      </c>
      <c r="D54" t="s">
        <v>517</v>
      </c>
      <c r="E54" t="s">
        <v>518</v>
      </c>
      <c r="F54">
        <v>5820</v>
      </c>
      <c r="G54" t="s">
        <v>413</v>
      </c>
      <c r="H54" t="s">
        <v>414</v>
      </c>
      <c r="I54">
        <v>11</v>
      </c>
      <c r="J54">
        <v>625396559</v>
      </c>
      <c r="K54" s="46">
        <v>8.1828182926463798E-6</v>
      </c>
      <c r="L54">
        <v>3.80353759878789E-2</v>
      </c>
      <c r="M54">
        <v>0.304756637168142</v>
      </c>
      <c r="N54">
        <v>904</v>
      </c>
      <c r="O54">
        <v>0.167366310271304</v>
      </c>
      <c r="P54">
        <v>0.173510894292246</v>
      </c>
      <c r="Q54">
        <v>1.6156624538487401</v>
      </c>
      <c r="R54" s="43">
        <f t="shared" si="2"/>
        <v>0.61445840209420066</v>
      </c>
      <c r="S54" t="s">
        <v>313</v>
      </c>
      <c r="T54" s="42">
        <v>89.662109999999998</v>
      </c>
      <c r="U54" s="59">
        <f t="shared" si="3"/>
        <v>1.2337078561245558</v>
      </c>
    </row>
    <row r="55" spans="1:21" x14ac:dyDescent="0.2">
      <c r="A55" s="18">
        <v>53</v>
      </c>
      <c r="B55" t="s">
        <v>283</v>
      </c>
      <c r="C55" t="s">
        <v>382</v>
      </c>
      <c r="D55" t="s">
        <v>519</v>
      </c>
      <c r="E55" t="s">
        <v>520</v>
      </c>
      <c r="F55">
        <v>2216</v>
      </c>
      <c r="G55" t="s">
        <v>411</v>
      </c>
      <c r="H55" t="s">
        <v>414</v>
      </c>
      <c r="I55">
        <v>3</v>
      </c>
      <c r="J55">
        <v>1274127104</v>
      </c>
      <c r="K55" s="46">
        <v>1.44668079373454E-7</v>
      </c>
      <c r="L55">
        <v>6.7244616654368898E-3</v>
      </c>
      <c r="M55">
        <v>0.21516164994425899</v>
      </c>
      <c r="N55">
        <v>897</v>
      </c>
      <c r="O55">
        <v>3.1312274820434E-2</v>
      </c>
      <c r="P55">
        <v>4.1521839966952502E-2</v>
      </c>
      <c r="Q55">
        <v>5.6432626800460697E-2</v>
      </c>
      <c r="R55" s="43">
        <f t="shared" si="2"/>
        <v>1.0209565146518502</v>
      </c>
      <c r="S55" t="s">
        <v>314</v>
      </c>
      <c r="T55" s="42">
        <v>0.08</v>
      </c>
      <c r="U55" s="59">
        <f t="shared" si="3"/>
        <v>1.3444529948663198</v>
      </c>
    </row>
    <row r="56" spans="1:21" x14ac:dyDescent="0.2">
      <c r="A56" s="18">
        <v>54</v>
      </c>
      <c r="B56" t="s">
        <v>284</v>
      </c>
      <c r="C56" t="s">
        <v>383</v>
      </c>
      <c r="D56" t="s">
        <v>521</v>
      </c>
      <c r="E56" t="s">
        <v>522</v>
      </c>
      <c r="F56">
        <v>9483</v>
      </c>
      <c r="G56" t="s">
        <v>411</v>
      </c>
      <c r="H56" t="s">
        <v>414</v>
      </c>
      <c r="I56">
        <v>3</v>
      </c>
      <c r="J56">
        <v>910067984</v>
      </c>
      <c r="K56" s="46">
        <v>3.84947723435754E-7</v>
      </c>
      <c r="L56">
        <v>8.9465700403703607E-3</v>
      </c>
      <c r="M56">
        <v>0.20903010033444799</v>
      </c>
      <c r="N56">
        <v>897</v>
      </c>
      <c r="O56">
        <v>3.1312274820434E-2</v>
      </c>
      <c r="P56">
        <v>4.7842527092304903E-2</v>
      </c>
      <c r="Q56">
        <v>-7.3512108477262E-2</v>
      </c>
      <c r="R56" s="43">
        <f t="shared" si="2"/>
        <v>1.6530252271870902</v>
      </c>
      <c r="S56" t="s">
        <v>314</v>
      </c>
      <c r="T56" s="42">
        <v>0.08</v>
      </c>
      <c r="U56" s="59">
        <f t="shared" si="3"/>
        <v>2.2337087898568515</v>
      </c>
    </row>
    <row r="57" spans="1:21" x14ac:dyDescent="0.2">
      <c r="A57" s="18">
        <v>55</v>
      </c>
      <c r="B57" t="s">
        <v>285</v>
      </c>
      <c r="C57" t="s">
        <v>384</v>
      </c>
      <c r="D57" t="s">
        <v>523</v>
      </c>
      <c r="E57" t="s">
        <v>524</v>
      </c>
      <c r="F57">
        <v>15802</v>
      </c>
      <c r="G57" t="s">
        <v>413</v>
      </c>
      <c r="H57" t="s">
        <v>414</v>
      </c>
      <c r="I57">
        <v>5</v>
      </c>
      <c r="J57">
        <v>1326097780</v>
      </c>
      <c r="K57" s="46">
        <v>8.3298054595347698E-12</v>
      </c>
      <c r="L57" s="46">
        <v>3.8718601737009502E-7</v>
      </c>
      <c r="M57">
        <v>0.130700778642937</v>
      </c>
      <c r="N57">
        <v>899</v>
      </c>
      <c r="O57">
        <v>3.5205851602811603E-2</v>
      </c>
      <c r="P57">
        <v>5.36204305199156E-2</v>
      </c>
      <c r="Q57">
        <v>2.8836894282352898</v>
      </c>
      <c r="R57" s="43">
        <f t="shared" si="2"/>
        <v>1.8414578917103999</v>
      </c>
      <c r="S57" t="s">
        <v>315</v>
      </c>
      <c r="T57" s="42">
        <v>73.067019999999999</v>
      </c>
      <c r="U57" s="59">
        <f t="shared" si="3"/>
        <v>2.5861459840391752</v>
      </c>
    </row>
    <row r="58" spans="1:21" x14ac:dyDescent="0.2">
      <c r="A58" s="18">
        <v>56</v>
      </c>
      <c r="B58" t="s">
        <v>275</v>
      </c>
      <c r="C58" t="s">
        <v>374</v>
      </c>
      <c r="D58" t="s">
        <v>503</v>
      </c>
      <c r="E58" t="s">
        <v>504</v>
      </c>
      <c r="F58">
        <v>4191</v>
      </c>
      <c r="G58" t="s">
        <v>413</v>
      </c>
      <c r="H58" t="s">
        <v>414</v>
      </c>
      <c r="I58">
        <v>4</v>
      </c>
      <c r="J58">
        <v>236458430</v>
      </c>
      <c r="K58" s="46">
        <v>5.1260812233925198E-9</v>
      </c>
      <c r="L58" s="46">
        <v>5.9567626856432797E-5</v>
      </c>
      <c r="M58">
        <v>4.5606229143492799E-2</v>
      </c>
      <c r="N58">
        <v>899</v>
      </c>
      <c r="O58">
        <v>3.5205851602811603E-2</v>
      </c>
      <c r="P58">
        <v>5.2275819220479601E-2</v>
      </c>
      <c r="Q58">
        <v>-4.5580540980955897</v>
      </c>
      <c r="R58" s="43">
        <f t="shared" si="2"/>
        <v>1.7069967617667998</v>
      </c>
      <c r="S58" t="s">
        <v>315</v>
      </c>
      <c r="T58" s="42">
        <v>73.067019999999999</v>
      </c>
      <c r="U58" s="59">
        <f t="shared" si="3"/>
        <v>2.4752513855670486</v>
      </c>
    </row>
    <row r="59" spans="1:21" x14ac:dyDescent="0.2">
      <c r="A59" s="18">
        <v>57</v>
      </c>
      <c r="B59" t="s">
        <v>286</v>
      </c>
      <c r="C59" t="s">
        <v>385</v>
      </c>
      <c r="D59" t="s">
        <v>525</v>
      </c>
      <c r="E59" t="s">
        <v>526</v>
      </c>
      <c r="F59">
        <v>3983</v>
      </c>
      <c r="G59" t="s">
        <v>411</v>
      </c>
      <c r="H59" t="s">
        <v>412</v>
      </c>
      <c r="I59">
        <v>7</v>
      </c>
      <c r="J59">
        <v>855436938</v>
      </c>
      <c r="K59" s="46">
        <v>3.6453169114408401E-10</v>
      </c>
      <c r="L59" s="46">
        <v>8.4720810338796605E-6</v>
      </c>
      <c r="M59">
        <v>0.147942157953281</v>
      </c>
      <c r="N59">
        <v>899</v>
      </c>
      <c r="O59">
        <v>3.5205851602811603E-2</v>
      </c>
      <c r="P59">
        <v>4.9266746743597302E-2</v>
      </c>
      <c r="Q59">
        <v>-3.1205794054975899</v>
      </c>
      <c r="R59" s="43">
        <f t="shared" si="2"/>
        <v>1.4060895140785699</v>
      </c>
      <c r="S59" t="s">
        <v>315</v>
      </c>
      <c r="T59" s="42">
        <v>73.067019999999999</v>
      </c>
      <c r="U59" s="59">
        <f t="shared" si="3"/>
        <v>3.3600063919761767</v>
      </c>
    </row>
    <row r="60" spans="1:21" x14ac:dyDescent="0.2">
      <c r="A60" s="18">
        <v>58</v>
      </c>
      <c r="B60" t="s">
        <v>287</v>
      </c>
      <c r="C60" t="s">
        <v>386</v>
      </c>
      <c r="D60" t="s">
        <v>527</v>
      </c>
      <c r="E60" t="s">
        <v>528</v>
      </c>
      <c r="F60">
        <v>2021</v>
      </c>
      <c r="G60" t="s">
        <v>413</v>
      </c>
      <c r="H60" t="s">
        <v>412</v>
      </c>
      <c r="I60">
        <v>1</v>
      </c>
      <c r="J60">
        <v>1408628563</v>
      </c>
      <c r="K60" s="46">
        <v>2.8541713553221399E-9</v>
      </c>
      <c r="L60" s="46">
        <v>4.4222530979361199E-5</v>
      </c>
      <c r="M60">
        <v>0.172969966629588</v>
      </c>
      <c r="N60">
        <v>899</v>
      </c>
      <c r="O60">
        <v>3.5205851602811603E-2</v>
      </c>
      <c r="P60">
        <v>5.48003597639753E-2</v>
      </c>
      <c r="Q60">
        <v>2.68980782061247</v>
      </c>
      <c r="R60" s="43">
        <f t="shared" si="2"/>
        <v>1.9594508161163697</v>
      </c>
      <c r="S60" t="s">
        <v>315</v>
      </c>
      <c r="T60" s="42">
        <v>73.067019999999999</v>
      </c>
      <c r="U60" s="59">
        <f t="shared" si="3"/>
        <v>2.8329772509191953</v>
      </c>
    </row>
    <row r="61" spans="1:21" x14ac:dyDescent="0.2">
      <c r="A61" s="18">
        <v>59</v>
      </c>
      <c r="B61" t="s">
        <v>288</v>
      </c>
      <c r="C61" t="s">
        <v>387</v>
      </c>
      <c r="D61" t="s">
        <v>529</v>
      </c>
      <c r="E61" t="s">
        <v>530</v>
      </c>
      <c r="F61">
        <v>580</v>
      </c>
      <c r="G61" t="s">
        <v>411</v>
      </c>
      <c r="H61" t="s">
        <v>414</v>
      </c>
      <c r="I61">
        <v>11</v>
      </c>
      <c r="J61">
        <v>3512754</v>
      </c>
      <c r="K61" s="46">
        <v>4.70360347265569E-8</v>
      </c>
      <c r="L61">
        <v>7.2877632205327304E-4</v>
      </c>
      <c r="M61">
        <v>0.26603982300884998</v>
      </c>
      <c r="N61">
        <v>904</v>
      </c>
      <c r="O61">
        <v>0.131487466012469</v>
      </c>
      <c r="P61">
        <v>0.14279115471621301</v>
      </c>
      <c r="Q61">
        <v>-0.63069658805235695</v>
      </c>
      <c r="R61" s="43">
        <f t="shared" si="2"/>
        <v>1.1303688703744013</v>
      </c>
      <c r="S61" t="s">
        <v>316</v>
      </c>
      <c r="T61" s="42">
        <v>8.2965319999999991</v>
      </c>
      <c r="U61" s="59">
        <f t="shared" si="3"/>
        <v>1.8723779287734756</v>
      </c>
    </row>
    <row r="62" spans="1:21" x14ac:dyDescent="0.2">
      <c r="A62" s="18">
        <v>60</v>
      </c>
      <c r="B62" t="s">
        <v>273</v>
      </c>
      <c r="C62" t="s">
        <v>372</v>
      </c>
      <c r="D62" t="s">
        <v>499</v>
      </c>
      <c r="E62" t="s">
        <v>500</v>
      </c>
      <c r="F62">
        <v>11442</v>
      </c>
      <c r="G62" t="s">
        <v>413</v>
      </c>
      <c r="H62" t="s">
        <v>412</v>
      </c>
      <c r="I62">
        <v>12</v>
      </c>
      <c r="J62">
        <v>862375817</v>
      </c>
      <c r="K62" s="46">
        <v>5.2577518330602299E-6</v>
      </c>
      <c r="L62">
        <v>2.44390820704306E-2</v>
      </c>
      <c r="M62">
        <v>5.6969026548672599E-2</v>
      </c>
      <c r="N62">
        <v>904</v>
      </c>
      <c r="O62">
        <v>0.131487466012469</v>
      </c>
      <c r="P62">
        <v>0.142327921476403</v>
      </c>
      <c r="Q62">
        <v>-1.0715297049910999</v>
      </c>
      <c r="R62" s="43">
        <f t="shared" si="2"/>
        <v>1.0840455463934</v>
      </c>
      <c r="S62" t="s">
        <v>316</v>
      </c>
      <c r="T62" s="42">
        <v>8.2965319999999991</v>
      </c>
      <c r="U62" s="59">
        <f t="shared" si="3"/>
        <v>1.4869850046715509</v>
      </c>
    </row>
    <row r="63" spans="1:21" x14ac:dyDescent="0.2">
      <c r="A63" s="18">
        <v>61</v>
      </c>
      <c r="B63" t="s">
        <v>289</v>
      </c>
      <c r="C63" t="s">
        <v>388</v>
      </c>
      <c r="D63" t="s">
        <v>531</v>
      </c>
      <c r="E63" t="s">
        <v>532</v>
      </c>
      <c r="F63">
        <v>26240</v>
      </c>
      <c r="G63" t="s">
        <v>413</v>
      </c>
      <c r="H63" t="s">
        <v>414</v>
      </c>
      <c r="I63">
        <v>12</v>
      </c>
      <c r="J63">
        <v>603629912</v>
      </c>
      <c r="K63" s="46">
        <v>1.3389421428534501E-6</v>
      </c>
      <c r="L63">
        <v>7.7795885855142599E-3</v>
      </c>
      <c r="M63">
        <v>0.15044247787610601</v>
      </c>
      <c r="N63">
        <v>904</v>
      </c>
      <c r="O63">
        <v>0.131487466012469</v>
      </c>
      <c r="P63">
        <v>0.140143646247127</v>
      </c>
      <c r="Q63">
        <v>0.66213833028167501</v>
      </c>
      <c r="R63" s="43">
        <f t="shared" si="2"/>
        <v>0.86561802346580008</v>
      </c>
      <c r="S63" t="s">
        <v>316</v>
      </c>
      <c r="T63" s="42">
        <v>8.2965319999999991</v>
      </c>
      <c r="U63" s="59">
        <f t="shared" si="3"/>
        <v>1.3508095710839101</v>
      </c>
    </row>
    <row r="64" spans="1:21" x14ac:dyDescent="0.2">
      <c r="A64" s="18">
        <v>62</v>
      </c>
      <c r="B64" t="s">
        <v>290</v>
      </c>
      <c r="C64" t="s">
        <v>389</v>
      </c>
      <c r="D64" t="s">
        <v>533</v>
      </c>
      <c r="E64" t="s">
        <v>534</v>
      </c>
      <c r="F64">
        <v>56092</v>
      </c>
      <c r="G64" t="s">
        <v>413</v>
      </c>
      <c r="H64" t="s">
        <v>414</v>
      </c>
      <c r="I64">
        <v>12</v>
      </c>
      <c r="J64">
        <v>712866330</v>
      </c>
      <c r="K64" s="46">
        <v>9.4014396734687001E-8</v>
      </c>
      <c r="L64">
        <v>1.09249429725543E-3</v>
      </c>
      <c r="M64">
        <v>0.24336283185840701</v>
      </c>
      <c r="N64">
        <v>904</v>
      </c>
      <c r="O64">
        <v>0.131487466012469</v>
      </c>
      <c r="P64">
        <v>0.138787658501863</v>
      </c>
      <c r="Q64">
        <v>-0.56381706442507395</v>
      </c>
      <c r="R64" s="43">
        <f t="shared" si="2"/>
        <v>0.73001924893940084</v>
      </c>
      <c r="S64" t="s">
        <v>316</v>
      </c>
      <c r="T64" s="42">
        <v>8.2965319999999991</v>
      </c>
      <c r="U64" s="59">
        <f t="shared" si="3"/>
        <v>1.4110803909075242</v>
      </c>
    </row>
    <row r="65" spans="1:21" x14ac:dyDescent="0.2">
      <c r="A65" s="18">
        <v>63</v>
      </c>
      <c r="B65" t="s">
        <v>291</v>
      </c>
      <c r="C65" t="s">
        <v>390</v>
      </c>
      <c r="D65" t="s">
        <v>535</v>
      </c>
      <c r="E65" t="s">
        <v>536</v>
      </c>
      <c r="F65">
        <v>46909</v>
      </c>
      <c r="G65" t="s">
        <v>413</v>
      </c>
      <c r="H65" t="s">
        <v>414</v>
      </c>
      <c r="I65">
        <v>5</v>
      </c>
      <c r="J65">
        <v>1127062482</v>
      </c>
      <c r="K65" s="46">
        <v>3.4764700270372597E-8</v>
      </c>
      <c r="L65">
        <v>7.2877632205327304E-4</v>
      </c>
      <c r="M65">
        <v>0.11283185840708</v>
      </c>
      <c r="N65">
        <v>904</v>
      </c>
      <c r="O65">
        <v>0.131487466012469</v>
      </c>
      <c r="P65">
        <v>0.14163873179967601</v>
      </c>
      <c r="Q65">
        <v>-0.88244902302525896</v>
      </c>
      <c r="R65" s="43">
        <f t="shared" si="2"/>
        <v>1.0151265787207016</v>
      </c>
      <c r="S65" t="s">
        <v>316</v>
      </c>
      <c r="T65" s="42">
        <v>8.2965319999999991</v>
      </c>
      <c r="U65" s="59">
        <f t="shared" si="3"/>
        <v>1.8791019161177771</v>
      </c>
    </row>
    <row r="66" spans="1:21" x14ac:dyDescent="0.2">
      <c r="A66" s="18">
        <v>64</v>
      </c>
      <c r="B66" t="s">
        <v>292</v>
      </c>
      <c r="C66" t="s">
        <v>391</v>
      </c>
      <c r="D66" t="s">
        <v>537</v>
      </c>
      <c r="E66" t="s">
        <v>538</v>
      </c>
      <c r="F66">
        <v>2222</v>
      </c>
      <c r="G66" t="s">
        <v>413</v>
      </c>
      <c r="H66" t="s">
        <v>414</v>
      </c>
      <c r="I66">
        <v>7</v>
      </c>
      <c r="J66">
        <v>68599468</v>
      </c>
      <c r="K66" s="46">
        <v>3.0899401346263702E-7</v>
      </c>
      <c r="L66">
        <v>2.3937766222950499E-3</v>
      </c>
      <c r="M66">
        <v>0.109513274336283</v>
      </c>
      <c r="N66">
        <v>904</v>
      </c>
      <c r="O66">
        <v>0.131487466012469</v>
      </c>
      <c r="P66">
        <v>0.13979071183880601</v>
      </c>
      <c r="Q66">
        <v>0.77739549642046701</v>
      </c>
      <c r="R66" s="43">
        <f t="shared" si="2"/>
        <v>0.83032458263370135</v>
      </c>
      <c r="S66" t="s">
        <v>316</v>
      </c>
      <c r="T66" s="42">
        <v>8.2965319999999991</v>
      </c>
      <c r="U66" s="59">
        <f t="shared" si="3"/>
        <v>1.420730349086315</v>
      </c>
    </row>
    <row r="67" spans="1:21" x14ac:dyDescent="0.2">
      <c r="A67" s="18">
        <v>65</v>
      </c>
      <c r="B67" t="s">
        <v>293</v>
      </c>
      <c r="C67" t="s">
        <v>392</v>
      </c>
      <c r="D67" t="s">
        <v>539</v>
      </c>
      <c r="E67" t="s">
        <v>540</v>
      </c>
      <c r="F67">
        <v>2649</v>
      </c>
      <c r="G67" t="s">
        <v>413</v>
      </c>
      <c r="H67" t="s">
        <v>414</v>
      </c>
      <c r="I67">
        <v>13</v>
      </c>
      <c r="J67">
        <v>1032</v>
      </c>
      <c r="K67" s="46">
        <v>6.0542450281326101E-7</v>
      </c>
      <c r="L67">
        <v>4.0201916771094304E-3</v>
      </c>
      <c r="M67">
        <v>0.160951327433628</v>
      </c>
      <c r="N67">
        <v>904</v>
      </c>
      <c r="O67">
        <v>0.131487466012469</v>
      </c>
      <c r="P67">
        <v>0.14010888060107801</v>
      </c>
      <c r="Q67">
        <v>0.66782138858930196</v>
      </c>
      <c r="R67" s="43">
        <f t="shared" ref="R67:R84" si="4">(P67-O67)*100</f>
        <v>0.86214145886090165</v>
      </c>
      <c r="S67" t="s">
        <v>316</v>
      </c>
      <c r="T67" s="42">
        <v>8.2965319999999991</v>
      </c>
      <c r="U67" s="59">
        <f t="shared" si="3"/>
        <v>1.4518968702806938</v>
      </c>
    </row>
    <row r="68" spans="1:21" x14ac:dyDescent="0.2">
      <c r="A68" s="18">
        <v>66</v>
      </c>
      <c r="B68" t="s">
        <v>294</v>
      </c>
      <c r="C68" t="s">
        <v>393</v>
      </c>
      <c r="D68" t="s">
        <v>541</v>
      </c>
      <c r="E68" t="s">
        <v>542</v>
      </c>
      <c r="F68">
        <v>711</v>
      </c>
      <c r="G68" t="s">
        <v>413</v>
      </c>
      <c r="H68" t="s">
        <v>414</v>
      </c>
      <c r="I68">
        <v>5</v>
      </c>
      <c r="J68">
        <v>802115032</v>
      </c>
      <c r="K68" s="46">
        <v>9.3919955555338697E-14</v>
      </c>
      <c r="L68" s="46">
        <v>4.3655873741232502E-9</v>
      </c>
      <c r="M68">
        <v>0.27323008849557501</v>
      </c>
      <c r="N68">
        <v>904</v>
      </c>
      <c r="O68">
        <v>0.131487466012469</v>
      </c>
      <c r="P68">
        <v>0.14299499527617601</v>
      </c>
      <c r="Q68">
        <v>0.70044789342421898</v>
      </c>
      <c r="R68" s="43">
        <f t="shared" si="4"/>
        <v>1.1507529263707017</v>
      </c>
      <c r="S68" t="s">
        <v>316</v>
      </c>
      <c r="T68" s="42">
        <v>8.2965319999999991</v>
      </c>
      <c r="U68" s="59">
        <f t="shared" ref="U68:U84" si="5">2*M68*(1-M68)*Q68^2/T68*100</f>
        <v>2.3486079785734852</v>
      </c>
    </row>
    <row r="69" spans="1:21" x14ac:dyDescent="0.2">
      <c r="A69" s="18">
        <v>67</v>
      </c>
      <c r="B69" t="s">
        <v>295</v>
      </c>
      <c r="C69" t="s">
        <v>394</v>
      </c>
      <c r="D69" t="s">
        <v>543</v>
      </c>
      <c r="E69" t="s">
        <v>544</v>
      </c>
      <c r="F69">
        <v>4749</v>
      </c>
      <c r="G69" t="s">
        <v>413</v>
      </c>
      <c r="H69" t="s">
        <v>414</v>
      </c>
      <c r="I69">
        <v>8</v>
      </c>
      <c r="J69">
        <v>624838340</v>
      </c>
      <c r="K69" s="46">
        <v>1.6779279869301701E-7</v>
      </c>
      <c r="L69">
        <v>1.55986897376976E-3</v>
      </c>
      <c r="M69">
        <v>0.109513274336283</v>
      </c>
      <c r="N69">
        <v>904</v>
      </c>
      <c r="O69">
        <v>0.131487466012469</v>
      </c>
      <c r="P69">
        <v>0.13552388196175999</v>
      </c>
      <c r="Q69">
        <v>0.66334872709648696</v>
      </c>
      <c r="R69" s="43">
        <f t="shared" si="4"/>
        <v>0.40364159492909946</v>
      </c>
      <c r="S69" t="s">
        <v>316</v>
      </c>
      <c r="T69" s="42">
        <v>8.2965319999999991</v>
      </c>
      <c r="U69" s="59">
        <f t="shared" si="5"/>
        <v>1.0344545573851145</v>
      </c>
    </row>
    <row r="70" spans="1:21" x14ac:dyDescent="0.2">
      <c r="A70" s="18">
        <v>68</v>
      </c>
      <c r="B70" t="s">
        <v>296</v>
      </c>
      <c r="C70" t="s">
        <v>395</v>
      </c>
      <c r="D70" t="s">
        <v>545</v>
      </c>
      <c r="E70" t="s">
        <v>546</v>
      </c>
      <c r="F70">
        <v>10509</v>
      </c>
      <c r="G70" t="s">
        <v>413</v>
      </c>
      <c r="H70" t="s">
        <v>414</v>
      </c>
      <c r="I70">
        <v>10</v>
      </c>
      <c r="J70">
        <v>909225776</v>
      </c>
      <c r="K70" s="46">
        <v>5.9396186393851503E-6</v>
      </c>
      <c r="L70">
        <v>2.5098668508718201E-2</v>
      </c>
      <c r="M70">
        <v>8.1305309734513206E-2</v>
      </c>
      <c r="N70">
        <v>904</v>
      </c>
      <c r="O70">
        <v>0.131487466012469</v>
      </c>
      <c r="P70">
        <v>0.13773133171372001</v>
      </c>
      <c r="Q70">
        <v>-0.714241966630208</v>
      </c>
      <c r="R70" s="43">
        <f t="shared" si="4"/>
        <v>0.62438657012510168</v>
      </c>
      <c r="S70" t="s">
        <v>316</v>
      </c>
      <c r="T70" s="42">
        <v>8.2965319999999991</v>
      </c>
      <c r="U70" s="59">
        <f t="shared" si="5"/>
        <v>0.91857420748479424</v>
      </c>
    </row>
    <row r="71" spans="1:21" x14ac:dyDescent="0.2">
      <c r="A71" s="18">
        <v>69</v>
      </c>
      <c r="B71" t="s">
        <v>297</v>
      </c>
      <c r="C71" t="s">
        <v>396</v>
      </c>
      <c r="D71" t="s">
        <v>547</v>
      </c>
      <c r="E71" t="s">
        <v>548</v>
      </c>
      <c r="F71">
        <v>2983</v>
      </c>
      <c r="G71" t="s">
        <v>413</v>
      </c>
      <c r="H71" t="s">
        <v>414</v>
      </c>
      <c r="I71">
        <v>2</v>
      </c>
      <c r="J71">
        <v>777197125</v>
      </c>
      <c r="K71" s="46">
        <v>2.6904138633440001E-6</v>
      </c>
      <c r="L71">
        <v>1.38950907995506E-2</v>
      </c>
      <c r="M71">
        <v>0.17146017699114999</v>
      </c>
      <c r="N71">
        <v>904</v>
      </c>
      <c r="O71">
        <v>0.131487466012469</v>
      </c>
      <c r="P71">
        <v>0.139156387469625</v>
      </c>
      <c r="Q71">
        <v>-0.57242158997548098</v>
      </c>
      <c r="R71" s="43">
        <f t="shared" si="4"/>
        <v>0.76689214571560027</v>
      </c>
      <c r="S71" t="s">
        <v>316</v>
      </c>
      <c r="T71" s="42">
        <v>8.2965319999999991</v>
      </c>
      <c r="U71" s="59">
        <f t="shared" si="5"/>
        <v>1.1221271472931993</v>
      </c>
    </row>
    <row r="72" spans="1:21" x14ac:dyDescent="0.2">
      <c r="A72" s="18">
        <v>70</v>
      </c>
      <c r="B72" t="s">
        <v>298</v>
      </c>
      <c r="C72" t="s">
        <v>397</v>
      </c>
      <c r="D72" t="s">
        <v>549</v>
      </c>
      <c r="E72" t="s">
        <v>550</v>
      </c>
      <c r="F72">
        <v>24960</v>
      </c>
      <c r="G72" t="s">
        <v>411</v>
      </c>
      <c r="H72" t="s">
        <v>412</v>
      </c>
      <c r="I72">
        <v>2</v>
      </c>
      <c r="J72">
        <v>986458483</v>
      </c>
      <c r="K72" s="46">
        <v>2.00903429723518E-9</v>
      </c>
      <c r="L72" s="46">
        <v>2.44826079519164E-5</v>
      </c>
      <c r="M72">
        <v>0.36924803591470301</v>
      </c>
      <c r="N72">
        <v>891</v>
      </c>
      <c r="O72">
        <v>0.34805260797135001</v>
      </c>
      <c r="P72">
        <v>0.35345981912282198</v>
      </c>
      <c r="Q72">
        <v>0.23634818599457999</v>
      </c>
      <c r="R72" s="43">
        <f t="shared" si="4"/>
        <v>0.5407211151471969</v>
      </c>
      <c r="S72" t="s">
        <v>35</v>
      </c>
      <c r="T72" s="42">
        <v>2.6598639999999998</v>
      </c>
      <c r="U72" s="59">
        <f t="shared" si="5"/>
        <v>0.97825463963866954</v>
      </c>
    </row>
    <row r="73" spans="1:21" x14ac:dyDescent="0.2">
      <c r="A73" s="18">
        <v>71</v>
      </c>
      <c r="B73" t="s">
        <v>299</v>
      </c>
      <c r="C73" t="s">
        <v>398</v>
      </c>
      <c r="D73" t="s">
        <v>551</v>
      </c>
      <c r="E73" t="s">
        <v>552</v>
      </c>
      <c r="F73">
        <v>506</v>
      </c>
      <c r="G73" t="s">
        <v>413</v>
      </c>
      <c r="H73" t="s">
        <v>412</v>
      </c>
      <c r="I73">
        <v>11</v>
      </c>
      <c r="J73">
        <v>593037927</v>
      </c>
      <c r="K73" s="46">
        <v>2.8365251793752899E-7</v>
      </c>
      <c r="L73">
        <v>2.6369472677544399E-3</v>
      </c>
      <c r="M73">
        <v>2.4691358024691398E-2</v>
      </c>
      <c r="N73">
        <v>891</v>
      </c>
      <c r="O73">
        <v>0.34805260797135001</v>
      </c>
      <c r="P73">
        <v>0.35532741626408099</v>
      </c>
      <c r="Q73">
        <v>-0.75817944789326397</v>
      </c>
      <c r="R73" s="43">
        <f t="shared" si="4"/>
        <v>0.72748082927309721</v>
      </c>
      <c r="S73" t="s">
        <v>35</v>
      </c>
      <c r="T73" s="42">
        <v>2.6598639999999998</v>
      </c>
      <c r="U73" s="59">
        <f t="shared" si="5"/>
        <v>1.0408823127599858</v>
      </c>
    </row>
    <row r="74" spans="1:21" x14ac:dyDescent="0.2">
      <c r="A74" s="18">
        <v>72</v>
      </c>
      <c r="B74" t="s">
        <v>300</v>
      </c>
      <c r="C74" t="s">
        <v>399</v>
      </c>
      <c r="D74" t="s">
        <v>553</v>
      </c>
      <c r="E74" t="s">
        <v>554</v>
      </c>
      <c r="F74">
        <v>200</v>
      </c>
      <c r="G74" t="s">
        <v>413</v>
      </c>
      <c r="H74" t="s">
        <v>414</v>
      </c>
      <c r="I74">
        <v>11</v>
      </c>
      <c r="J74">
        <v>660698706</v>
      </c>
      <c r="K74" s="46">
        <v>1.14814696351999E-6</v>
      </c>
      <c r="L74">
        <v>6.6710208947920197E-3</v>
      </c>
      <c r="M74">
        <v>0.45510662177328798</v>
      </c>
      <c r="N74">
        <v>891</v>
      </c>
      <c r="O74">
        <v>0.34805260797135001</v>
      </c>
      <c r="P74">
        <v>0.35408305223575398</v>
      </c>
      <c r="Q74">
        <v>-0.22893544003111199</v>
      </c>
      <c r="R74" s="43">
        <f t="shared" si="4"/>
        <v>0.60304442644039669</v>
      </c>
      <c r="S74" t="s">
        <v>35</v>
      </c>
      <c r="T74" s="42">
        <v>2.6598639999999998</v>
      </c>
      <c r="U74" s="59">
        <f t="shared" si="5"/>
        <v>0.97728516273450328</v>
      </c>
    </row>
    <row r="75" spans="1:21" x14ac:dyDescent="0.2">
      <c r="A75" s="18">
        <v>73</v>
      </c>
      <c r="B75" t="s">
        <v>301</v>
      </c>
      <c r="C75" t="s">
        <v>400</v>
      </c>
      <c r="D75" t="s">
        <v>555</v>
      </c>
      <c r="E75" t="s">
        <v>556</v>
      </c>
      <c r="F75">
        <v>10269</v>
      </c>
      <c r="G75" t="s">
        <v>413</v>
      </c>
      <c r="H75" t="s">
        <v>412</v>
      </c>
      <c r="I75">
        <v>5</v>
      </c>
      <c r="J75">
        <v>853551839</v>
      </c>
      <c r="K75" s="46">
        <v>2.1068463449865701E-9</v>
      </c>
      <c r="L75" s="46">
        <v>2.44826079519164E-5</v>
      </c>
      <c r="M75">
        <v>0.49214365881032601</v>
      </c>
      <c r="N75">
        <v>891</v>
      </c>
      <c r="O75">
        <v>0.34805260797135001</v>
      </c>
      <c r="P75">
        <v>0.35547983279961398</v>
      </c>
      <c r="Q75">
        <v>-0.27691544278883501</v>
      </c>
      <c r="R75" s="43">
        <f t="shared" si="4"/>
        <v>0.74272248282639675</v>
      </c>
      <c r="S75" t="s">
        <v>35</v>
      </c>
      <c r="T75" s="42">
        <v>2.6598639999999998</v>
      </c>
      <c r="U75" s="59">
        <f t="shared" si="5"/>
        <v>1.4411118485662027</v>
      </c>
    </row>
    <row r="76" spans="1:21" x14ac:dyDescent="0.2">
      <c r="A76" s="18">
        <v>74</v>
      </c>
      <c r="B76" t="s">
        <v>302</v>
      </c>
      <c r="C76" t="s">
        <v>401</v>
      </c>
      <c r="D76" t="s">
        <v>557</v>
      </c>
      <c r="E76" t="s">
        <v>558</v>
      </c>
      <c r="F76">
        <v>13207</v>
      </c>
      <c r="G76" t="s">
        <v>411</v>
      </c>
      <c r="H76" t="s">
        <v>414</v>
      </c>
      <c r="I76">
        <v>6</v>
      </c>
      <c r="J76">
        <v>245230605</v>
      </c>
      <c r="K76" s="46">
        <v>6.4387179190738699E-6</v>
      </c>
      <c r="L76">
        <v>2.7207680574035598E-2</v>
      </c>
      <c r="M76">
        <v>0.46352413019079702</v>
      </c>
      <c r="N76">
        <v>891</v>
      </c>
      <c r="O76">
        <v>0.34805260797135001</v>
      </c>
      <c r="P76">
        <v>0.35657782244910402</v>
      </c>
      <c r="Q76">
        <v>-0.26536148919242403</v>
      </c>
      <c r="R76" s="43">
        <f t="shared" si="4"/>
        <v>0.85252144777540062</v>
      </c>
      <c r="S76" t="s">
        <v>35</v>
      </c>
      <c r="T76" s="42">
        <v>2.6598639999999998</v>
      </c>
      <c r="U76" s="59">
        <f t="shared" si="5"/>
        <v>1.3166456111879519</v>
      </c>
    </row>
    <row r="77" spans="1:21" x14ac:dyDescent="0.2">
      <c r="A77" s="18">
        <v>75</v>
      </c>
      <c r="B77" t="s">
        <v>303</v>
      </c>
      <c r="C77" t="s">
        <v>402</v>
      </c>
      <c r="D77" t="s">
        <v>559</v>
      </c>
      <c r="E77" t="s">
        <v>560</v>
      </c>
      <c r="F77">
        <v>7639</v>
      </c>
      <c r="G77" t="s">
        <v>413</v>
      </c>
      <c r="H77" t="s">
        <v>414</v>
      </c>
      <c r="I77">
        <v>7</v>
      </c>
      <c r="J77">
        <v>842492850</v>
      </c>
      <c r="K77" s="46">
        <v>5.5459458410475699E-37</v>
      </c>
      <c r="L77" s="46">
        <v>2.5778665458357299E-32</v>
      </c>
      <c r="M77">
        <v>3.2547699214365899E-2</v>
      </c>
      <c r="N77">
        <v>891</v>
      </c>
      <c r="O77">
        <v>0.34805260797135001</v>
      </c>
      <c r="P77">
        <v>0.35807048765680899</v>
      </c>
      <c r="Q77">
        <v>-2.2694058705763398</v>
      </c>
      <c r="R77" s="43">
        <f>(P77-O77)*100</f>
        <v>1.0017879685458975</v>
      </c>
      <c r="S77" t="s">
        <v>35</v>
      </c>
      <c r="T77" s="42">
        <v>2.6598639999999998</v>
      </c>
      <c r="U77" s="59">
        <f t="shared" si="5"/>
        <v>12.193960046768753</v>
      </c>
    </row>
    <row r="78" spans="1:21" x14ac:dyDescent="0.2">
      <c r="A78" s="18">
        <v>76</v>
      </c>
      <c r="B78" t="s">
        <v>304</v>
      </c>
      <c r="C78" t="s">
        <v>403</v>
      </c>
      <c r="D78" t="s">
        <v>561</v>
      </c>
      <c r="E78" t="s">
        <v>562</v>
      </c>
      <c r="F78">
        <v>592</v>
      </c>
      <c r="G78" t="s">
        <v>413</v>
      </c>
      <c r="H78" t="s">
        <v>412</v>
      </c>
      <c r="I78">
        <v>7</v>
      </c>
      <c r="J78">
        <v>432709446</v>
      </c>
      <c r="K78" s="46">
        <v>1.9535697197569698E-6</v>
      </c>
      <c r="L78">
        <v>1.0053008566923901E-2</v>
      </c>
      <c r="M78">
        <v>0.24186307519640801</v>
      </c>
      <c r="N78">
        <v>891</v>
      </c>
      <c r="O78">
        <v>0.34805260797135001</v>
      </c>
      <c r="P78">
        <v>0.35524467549129002</v>
      </c>
      <c r="Q78">
        <v>-0.29302261007621699</v>
      </c>
      <c r="R78" s="43">
        <f t="shared" si="4"/>
        <v>0.71920675199400041</v>
      </c>
      <c r="S78" t="s">
        <v>35</v>
      </c>
      <c r="T78" s="42">
        <v>2.6598639999999998</v>
      </c>
      <c r="U78" s="59">
        <f t="shared" si="5"/>
        <v>1.1838319283636725</v>
      </c>
    </row>
    <row r="79" spans="1:21" x14ac:dyDescent="0.2">
      <c r="A79" s="18">
        <v>77</v>
      </c>
      <c r="B79" t="s">
        <v>305</v>
      </c>
      <c r="C79" t="s">
        <v>404</v>
      </c>
      <c r="D79" t="s">
        <v>563</v>
      </c>
      <c r="E79" t="s">
        <v>564</v>
      </c>
      <c r="F79">
        <v>2205</v>
      </c>
      <c r="G79" t="s">
        <v>413</v>
      </c>
      <c r="H79" t="s">
        <v>412</v>
      </c>
      <c r="I79">
        <v>7</v>
      </c>
      <c r="J79">
        <v>1218545623</v>
      </c>
      <c r="K79" s="46">
        <v>9.0794681750832798E-6</v>
      </c>
      <c r="L79">
        <v>3.5169319976185102E-2</v>
      </c>
      <c r="M79">
        <v>0.14927048260381601</v>
      </c>
      <c r="N79">
        <v>891</v>
      </c>
      <c r="O79">
        <v>0.34805260797135001</v>
      </c>
      <c r="P79">
        <v>0.35507570901695001</v>
      </c>
      <c r="Q79">
        <v>0.37291911298889602</v>
      </c>
      <c r="R79" s="43">
        <f t="shared" si="4"/>
        <v>0.70231010455999998</v>
      </c>
      <c r="S79" t="s">
        <v>35</v>
      </c>
      <c r="T79" s="42">
        <v>2.6598639999999998</v>
      </c>
      <c r="U79" s="59">
        <f t="shared" si="5"/>
        <v>1.3278997457927755</v>
      </c>
    </row>
    <row r="80" spans="1:21" x14ac:dyDescent="0.2">
      <c r="A80" s="18">
        <v>78</v>
      </c>
      <c r="B80" t="s">
        <v>306</v>
      </c>
      <c r="C80" t="s">
        <v>405</v>
      </c>
      <c r="D80" t="s">
        <v>565</v>
      </c>
      <c r="E80" t="s">
        <v>566</v>
      </c>
      <c r="F80">
        <v>2598</v>
      </c>
      <c r="G80" t="s">
        <v>414</v>
      </c>
      <c r="H80" t="s">
        <v>412</v>
      </c>
      <c r="I80">
        <v>1</v>
      </c>
      <c r="J80">
        <v>555593000</v>
      </c>
      <c r="K80" s="46">
        <v>6.9185498913716702E-10</v>
      </c>
      <c r="L80" s="46">
        <v>1.60794018025369E-5</v>
      </c>
      <c r="M80">
        <v>0.43153759820426502</v>
      </c>
      <c r="N80">
        <v>891</v>
      </c>
      <c r="O80">
        <v>0.34805260797135001</v>
      </c>
      <c r="P80">
        <v>0.36215627188674798</v>
      </c>
      <c r="Q80">
        <v>-0.39030649135939</v>
      </c>
      <c r="R80" s="43">
        <f t="shared" si="4"/>
        <v>1.4103663915397968</v>
      </c>
      <c r="S80" t="s">
        <v>35</v>
      </c>
      <c r="T80" s="42">
        <v>2.6598639999999998</v>
      </c>
      <c r="U80" s="59">
        <f t="shared" si="5"/>
        <v>2.8099752743447608</v>
      </c>
    </row>
    <row r="81" spans="1:21" x14ac:dyDescent="0.2">
      <c r="A81" s="18">
        <v>79</v>
      </c>
      <c r="B81" t="s">
        <v>307</v>
      </c>
      <c r="C81" t="s">
        <v>406</v>
      </c>
      <c r="D81" t="s">
        <v>567</v>
      </c>
      <c r="E81" t="s">
        <v>568</v>
      </c>
      <c r="F81">
        <v>6954</v>
      </c>
      <c r="G81" t="s">
        <v>413</v>
      </c>
      <c r="H81" t="s">
        <v>414</v>
      </c>
      <c r="I81">
        <v>5</v>
      </c>
      <c r="J81">
        <v>831198402</v>
      </c>
      <c r="K81" s="46">
        <v>1.08951368384718E-6</v>
      </c>
      <c r="L81">
        <v>6.6710208947920197E-3</v>
      </c>
      <c r="M81">
        <v>0.10325476992143701</v>
      </c>
      <c r="N81">
        <v>891</v>
      </c>
      <c r="O81">
        <v>0.34805260797135001</v>
      </c>
      <c r="P81">
        <v>0.35254816974758402</v>
      </c>
      <c r="Q81">
        <v>0.33505223828644398</v>
      </c>
      <c r="R81" s="43">
        <f t="shared" si="4"/>
        <v>0.44955617762340028</v>
      </c>
      <c r="S81" t="s">
        <v>35</v>
      </c>
      <c r="T81" s="42">
        <v>2.6598639999999998</v>
      </c>
      <c r="U81" s="59">
        <f t="shared" si="5"/>
        <v>0.78158246949303867</v>
      </c>
    </row>
    <row r="82" spans="1:21" x14ac:dyDescent="0.2">
      <c r="A82" s="18">
        <v>80</v>
      </c>
      <c r="B82" t="s">
        <v>308</v>
      </c>
      <c r="C82" t="s">
        <v>407</v>
      </c>
      <c r="D82" t="s">
        <v>569</v>
      </c>
      <c r="E82" t="s">
        <v>570</v>
      </c>
      <c r="F82">
        <v>7242</v>
      </c>
      <c r="G82" t="s">
        <v>413</v>
      </c>
      <c r="H82" t="s">
        <v>414</v>
      </c>
      <c r="I82">
        <v>5</v>
      </c>
      <c r="J82">
        <v>160370184</v>
      </c>
      <c r="K82" s="46">
        <v>3.9310728887807899E-7</v>
      </c>
      <c r="L82">
        <v>3.04540216693848E-3</v>
      </c>
      <c r="M82">
        <v>0.17620650953984299</v>
      </c>
      <c r="N82">
        <v>891</v>
      </c>
      <c r="O82">
        <v>0.34805260797135001</v>
      </c>
      <c r="P82">
        <v>0.354418845142424</v>
      </c>
      <c r="Q82">
        <v>0.355122081286189</v>
      </c>
      <c r="R82" s="43">
        <f t="shared" si="4"/>
        <v>0.63662371710739851</v>
      </c>
      <c r="S82" t="s">
        <v>35</v>
      </c>
      <c r="T82" s="42">
        <v>2.6598639999999998</v>
      </c>
      <c r="U82" s="59">
        <f t="shared" si="5"/>
        <v>1.3764683284048851</v>
      </c>
    </row>
    <row r="83" spans="1:21" x14ac:dyDescent="0.2">
      <c r="A83" s="18">
        <v>81</v>
      </c>
      <c r="B83" t="s">
        <v>309</v>
      </c>
      <c r="C83" t="s">
        <v>408</v>
      </c>
      <c r="D83" t="s">
        <v>571</v>
      </c>
      <c r="E83" t="s">
        <v>572</v>
      </c>
      <c r="F83">
        <v>1615</v>
      </c>
      <c r="G83" t="s">
        <v>413</v>
      </c>
      <c r="H83" t="s">
        <v>412</v>
      </c>
      <c r="I83">
        <v>7</v>
      </c>
      <c r="J83">
        <v>1149586999</v>
      </c>
      <c r="K83" s="46">
        <v>2.1627745292637899E-6</v>
      </c>
      <c r="L83">
        <v>1.0053008566923901E-2</v>
      </c>
      <c r="M83">
        <v>6.5095398428731799E-2</v>
      </c>
      <c r="N83">
        <v>891</v>
      </c>
      <c r="O83">
        <v>0.34805260797135001</v>
      </c>
      <c r="P83">
        <v>0.35577740001192398</v>
      </c>
      <c r="Q83">
        <v>0.54912882244580297</v>
      </c>
      <c r="R83" s="43">
        <f t="shared" si="4"/>
        <v>0.7724792040573969</v>
      </c>
      <c r="S83" t="s">
        <v>35</v>
      </c>
      <c r="T83" s="42">
        <v>2.6598639999999998</v>
      </c>
      <c r="U83" s="59">
        <f t="shared" si="5"/>
        <v>1.379865097813745</v>
      </c>
    </row>
    <row r="84" spans="1:21" ht="16" thickBot="1" x14ac:dyDescent="0.25">
      <c r="A84" s="52">
        <v>82</v>
      </c>
      <c r="B84" s="36" t="s">
        <v>310</v>
      </c>
      <c r="C84" t="s">
        <v>409</v>
      </c>
      <c r="D84" t="s">
        <v>573</v>
      </c>
      <c r="E84" t="s">
        <v>574</v>
      </c>
      <c r="F84">
        <v>1240</v>
      </c>
      <c r="G84" t="s">
        <v>413</v>
      </c>
      <c r="H84" t="s">
        <v>414</v>
      </c>
      <c r="I84" s="36">
        <v>7</v>
      </c>
      <c r="J84" s="36">
        <v>209185728</v>
      </c>
      <c r="K84" s="47">
        <v>9.9167081353037196E-6</v>
      </c>
      <c r="L84" s="36">
        <v>3.5457571349629798E-2</v>
      </c>
      <c r="M84" s="36">
        <v>5.38720538720538E-2</v>
      </c>
      <c r="N84" s="36">
        <v>891</v>
      </c>
      <c r="O84" s="36">
        <v>0.34805260797135001</v>
      </c>
      <c r="P84" s="36">
        <v>0.353396204414757</v>
      </c>
      <c r="Q84" s="36">
        <v>0.44386916212962002</v>
      </c>
      <c r="R84" s="48">
        <f t="shared" si="4"/>
        <v>0.53435964434069838</v>
      </c>
      <c r="S84" s="36" t="s">
        <v>35</v>
      </c>
      <c r="T84" s="61">
        <v>2.6598639999999998</v>
      </c>
      <c r="U84" s="62">
        <f t="shared" si="5"/>
        <v>0.75508164773825681</v>
      </c>
    </row>
    <row r="85" spans="1:21" x14ac:dyDescent="0.2">
      <c r="A85" s="116" t="s">
        <v>326</v>
      </c>
      <c r="B85" s="116"/>
      <c r="C85" s="116"/>
      <c r="D85" s="116"/>
      <c r="E85" s="116"/>
      <c r="F85" s="116"/>
      <c r="G85" s="116"/>
      <c r="H85" s="116"/>
      <c r="I85" s="116"/>
      <c r="J85" s="116"/>
      <c r="K85" s="116"/>
      <c r="L85" s="116"/>
      <c r="M85" s="116"/>
      <c r="N85" s="116"/>
      <c r="O85" s="116"/>
      <c r="P85" s="116"/>
      <c r="Q85" s="116"/>
      <c r="R85" s="116"/>
      <c r="S85" s="116"/>
      <c r="T85" s="116"/>
      <c r="U85" s="116"/>
    </row>
    <row r="86" spans="1:21" x14ac:dyDescent="0.2">
      <c r="A86" s="83" t="s">
        <v>581</v>
      </c>
    </row>
    <row r="87" spans="1:21" x14ac:dyDescent="0.2">
      <c r="A87" s="64" t="s">
        <v>325</v>
      </c>
    </row>
    <row r="88" spans="1:21" x14ac:dyDescent="0.2">
      <c r="A88" s="65"/>
    </row>
  </sheetData>
  <autoFilter ref="A2:U84" xr:uid="{E7E43AF2-8DC7-1944-B534-935698197D7A}">
    <sortState xmlns:xlrd2="http://schemas.microsoft.com/office/spreadsheetml/2017/richdata2" ref="A3:U87">
      <sortCondition descending="1" ref="U2:U84"/>
    </sortState>
  </autoFilter>
  <mergeCells count="2">
    <mergeCell ref="A1:S1"/>
    <mergeCell ref="A85:U85"/>
  </mergeCells>
  <phoneticPr fontId="6"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4C550-5D13-4034-851D-5B2F2D387BD7}">
  <dimension ref="A1:H19"/>
  <sheetViews>
    <sheetView workbookViewId="0">
      <selection activeCell="A2" sqref="A2"/>
    </sheetView>
  </sheetViews>
  <sheetFormatPr baseColWidth="10" defaultColWidth="8.83203125" defaultRowHeight="15" x14ac:dyDescent="0.2"/>
  <cols>
    <col min="1" max="7" width="10" customWidth="1"/>
    <col min="8" max="8" width="20.5" customWidth="1"/>
  </cols>
  <sheetData>
    <row r="1" spans="1:8" ht="16" thickBot="1" x14ac:dyDescent="0.25">
      <c r="A1" s="117" t="s">
        <v>621</v>
      </c>
      <c r="B1" s="117"/>
      <c r="C1" s="117"/>
      <c r="D1" s="117"/>
      <c r="E1" s="117"/>
      <c r="F1" s="117"/>
      <c r="G1" s="117"/>
      <c r="H1" s="117"/>
    </row>
    <row r="2" spans="1:8" ht="16" x14ac:dyDescent="0.2">
      <c r="A2" s="84" t="s">
        <v>2</v>
      </c>
      <c r="C2" s="84" t="s">
        <v>17</v>
      </c>
      <c r="D2" s="84" t="s">
        <v>33</v>
      </c>
      <c r="E2" s="84" t="s">
        <v>24</v>
      </c>
      <c r="F2" s="84" t="s">
        <v>35</v>
      </c>
      <c r="G2" s="84" t="s">
        <v>30</v>
      </c>
      <c r="H2" s="84" t="s">
        <v>37</v>
      </c>
    </row>
    <row r="3" spans="1:8" ht="16" x14ac:dyDescent="0.2">
      <c r="A3" s="38" t="s">
        <v>327</v>
      </c>
      <c r="B3" s="90"/>
      <c r="C3" s="85" t="s">
        <v>582</v>
      </c>
      <c r="D3" s="41" t="s">
        <v>203</v>
      </c>
      <c r="E3" s="85" t="s">
        <v>583</v>
      </c>
      <c r="F3" s="41" t="s">
        <v>204</v>
      </c>
      <c r="G3" s="41" t="s">
        <v>584</v>
      </c>
      <c r="H3" s="41" t="s">
        <v>202</v>
      </c>
    </row>
    <row r="4" spans="1:8" ht="16" x14ac:dyDescent="0.2">
      <c r="A4" t="s">
        <v>205</v>
      </c>
      <c r="B4" s="91"/>
      <c r="C4" s="86" t="s">
        <v>587</v>
      </c>
      <c r="D4" s="18" t="s">
        <v>208</v>
      </c>
      <c r="E4" s="86" t="s">
        <v>585</v>
      </c>
      <c r="F4" s="18" t="s">
        <v>207</v>
      </c>
      <c r="G4" s="18" t="s">
        <v>586</v>
      </c>
      <c r="H4" s="18" t="s">
        <v>206</v>
      </c>
    </row>
    <row r="5" spans="1:8" x14ac:dyDescent="0.2">
      <c r="A5" t="s">
        <v>327</v>
      </c>
      <c r="B5" s="91"/>
      <c r="C5" s="88">
        <v>0.72</v>
      </c>
      <c r="D5" s="18">
        <v>0.42</v>
      </c>
      <c r="E5" s="86">
        <v>0.69</v>
      </c>
      <c r="F5" s="18">
        <v>0.87</v>
      </c>
      <c r="G5" s="18">
        <v>0.89</v>
      </c>
      <c r="H5" s="18">
        <v>0.37</v>
      </c>
    </row>
    <row r="6" spans="1:8" ht="16" thickBot="1" x14ac:dyDescent="0.25">
      <c r="A6" s="36" t="s">
        <v>205</v>
      </c>
      <c r="B6" s="92"/>
      <c r="C6" s="89">
        <v>0.7</v>
      </c>
      <c r="D6" s="87">
        <v>0.44</v>
      </c>
      <c r="E6" s="87">
        <v>0.56999999999999995</v>
      </c>
      <c r="F6" s="87">
        <v>0.87</v>
      </c>
      <c r="G6" s="87">
        <v>0.91</v>
      </c>
      <c r="H6" s="87">
        <v>0.39</v>
      </c>
    </row>
    <row r="12" spans="1:8" x14ac:dyDescent="0.2">
      <c r="C12" s="32"/>
    </row>
    <row r="18" spans="3:7" x14ac:dyDescent="0.2">
      <c r="C18" s="59"/>
      <c r="D18" s="59"/>
      <c r="E18" s="59"/>
      <c r="F18" s="59"/>
      <c r="G18" s="59"/>
    </row>
    <row r="19" spans="3:7" x14ac:dyDescent="0.2">
      <c r="C19" s="59"/>
      <c r="D19" s="59"/>
      <c r="E19" s="59"/>
      <c r="F19" s="59"/>
      <c r="G19" s="59"/>
    </row>
  </sheetData>
  <mergeCells count="1">
    <mergeCell ref="A1:H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23C07-28AE-4F4D-91DA-68A1C3D5F550}">
  <dimension ref="A1:B58"/>
  <sheetViews>
    <sheetView workbookViewId="0">
      <selection activeCell="E41" sqref="E41"/>
    </sheetView>
  </sheetViews>
  <sheetFormatPr baseColWidth="10" defaultColWidth="11.5" defaultRowHeight="15" x14ac:dyDescent="0.2"/>
  <cols>
    <col min="1" max="1" width="64.6640625" bestFit="1" customWidth="1"/>
    <col min="2" max="2" width="14.33203125" style="53" bestFit="1" customWidth="1"/>
  </cols>
  <sheetData>
    <row r="1" spans="1:2" ht="16" thickBot="1" x14ac:dyDescent="0.25">
      <c r="A1" s="107" t="s">
        <v>678</v>
      </c>
      <c r="B1" s="107"/>
    </row>
    <row r="2" spans="1:2" ht="16" x14ac:dyDescent="0.2">
      <c r="A2" s="34" t="s">
        <v>80</v>
      </c>
      <c r="B2" s="54" t="s">
        <v>81</v>
      </c>
    </row>
    <row r="3" spans="1:2" x14ac:dyDescent="0.2">
      <c r="A3" t="s">
        <v>622</v>
      </c>
      <c r="B3">
        <v>56</v>
      </c>
    </row>
    <row r="4" spans="1:2" x14ac:dyDescent="0.2">
      <c r="A4" t="s">
        <v>623</v>
      </c>
      <c r="B4">
        <v>55</v>
      </c>
    </row>
    <row r="5" spans="1:2" x14ac:dyDescent="0.2">
      <c r="A5" t="s">
        <v>624</v>
      </c>
      <c r="B5">
        <v>53</v>
      </c>
    </row>
    <row r="6" spans="1:2" x14ac:dyDescent="0.2">
      <c r="A6" t="s">
        <v>625</v>
      </c>
      <c r="B6">
        <v>51</v>
      </c>
    </row>
    <row r="7" spans="1:2" x14ac:dyDescent="0.2">
      <c r="A7" t="s">
        <v>626</v>
      </c>
      <c r="B7">
        <v>49</v>
      </c>
    </row>
    <row r="8" spans="1:2" x14ac:dyDescent="0.2">
      <c r="A8" t="s">
        <v>627</v>
      </c>
      <c r="B8">
        <v>48</v>
      </c>
    </row>
    <row r="9" spans="1:2" x14ac:dyDescent="0.2">
      <c r="A9" t="s">
        <v>628</v>
      </c>
      <c r="B9">
        <v>48</v>
      </c>
    </row>
    <row r="10" spans="1:2" x14ac:dyDescent="0.2">
      <c r="A10" t="s">
        <v>629</v>
      </c>
      <c r="B10">
        <v>47</v>
      </c>
    </row>
    <row r="11" spans="1:2" x14ac:dyDescent="0.2">
      <c r="A11" t="s">
        <v>630</v>
      </c>
      <c r="B11">
        <v>43</v>
      </c>
    </row>
    <row r="12" spans="1:2" x14ac:dyDescent="0.2">
      <c r="A12" t="s">
        <v>631</v>
      </c>
      <c r="B12">
        <v>32</v>
      </c>
    </row>
    <row r="13" spans="1:2" x14ac:dyDescent="0.2">
      <c r="A13" t="s">
        <v>632</v>
      </c>
      <c r="B13">
        <v>19</v>
      </c>
    </row>
    <row r="14" spans="1:2" x14ac:dyDescent="0.2">
      <c r="A14" t="s">
        <v>633</v>
      </c>
      <c r="B14">
        <v>18</v>
      </c>
    </row>
    <row r="15" spans="1:2" x14ac:dyDescent="0.2">
      <c r="A15" t="s">
        <v>634</v>
      </c>
      <c r="B15">
        <v>18</v>
      </c>
    </row>
    <row r="16" spans="1:2" x14ac:dyDescent="0.2">
      <c r="A16" t="s">
        <v>635</v>
      </c>
      <c r="B16">
        <v>18</v>
      </c>
    </row>
    <row r="17" spans="1:2" x14ac:dyDescent="0.2">
      <c r="A17" t="s">
        <v>636</v>
      </c>
      <c r="B17">
        <v>18</v>
      </c>
    </row>
    <row r="18" spans="1:2" x14ac:dyDescent="0.2">
      <c r="A18" t="s">
        <v>637</v>
      </c>
      <c r="B18">
        <v>17</v>
      </c>
    </row>
    <row r="19" spans="1:2" x14ac:dyDescent="0.2">
      <c r="A19" t="s">
        <v>638</v>
      </c>
      <c r="B19">
        <v>17</v>
      </c>
    </row>
    <row r="20" spans="1:2" x14ac:dyDescent="0.2">
      <c r="A20" t="s">
        <v>639</v>
      </c>
      <c r="B20">
        <v>17</v>
      </c>
    </row>
    <row r="21" spans="1:2" x14ac:dyDescent="0.2">
      <c r="A21" t="s">
        <v>640</v>
      </c>
      <c r="B21">
        <v>17</v>
      </c>
    </row>
    <row r="22" spans="1:2" x14ac:dyDescent="0.2">
      <c r="A22" t="s">
        <v>641</v>
      </c>
      <c r="B22">
        <v>17</v>
      </c>
    </row>
    <row r="23" spans="1:2" x14ac:dyDescent="0.2">
      <c r="A23" t="s">
        <v>642</v>
      </c>
      <c r="B23">
        <v>17</v>
      </c>
    </row>
    <row r="24" spans="1:2" x14ac:dyDescent="0.2">
      <c r="A24" t="s">
        <v>643</v>
      </c>
      <c r="B24">
        <v>17</v>
      </c>
    </row>
    <row r="25" spans="1:2" x14ac:dyDescent="0.2">
      <c r="A25" t="s">
        <v>644</v>
      </c>
      <c r="B25">
        <v>17</v>
      </c>
    </row>
    <row r="26" spans="1:2" x14ac:dyDescent="0.2">
      <c r="A26" t="s">
        <v>645</v>
      </c>
      <c r="B26">
        <v>17</v>
      </c>
    </row>
    <row r="27" spans="1:2" x14ac:dyDescent="0.2">
      <c r="A27" t="s">
        <v>646</v>
      </c>
      <c r="B27">
        <v>16</v>
      </c>
    </row>
    <row r="28" spans="1:2" x14ac:dyDescent="0.2">
      <c r="A28" t="s">
        <v>647</v>
      </c>
      <c r="B28">
        <v>16</v>
      </c>
    </row>
    <row r="29" spans="1:2" x14ac:dyDescent="0.2">
      <c r="A29" t="s">
        <v>648</v>
      </c>
      <c r="B29">
        <v>15</v>
      </c>
    </row>
    <row r="30" spans="1:2" x14ac:dyDescent="0.2">
      <c r="A30" t="s">
        <v>649</v>
      </c>
      <c r="B30">
        <v>15</v>
      </c>
    </row>
    <row r="31" spans="1:2" x14ac:dyDescent="0.2">
      <c r="A31" t="s">
        <v>650</v>
      </c>
      <c r="B31">
        <v>14</v>
      </c>
    </row>
    <row r="32" spans="1:2" x14ac:dyDescent="0.2">
      <c r="A32" t="s">
        <v>651</v>
      </c>
      <c r="B32">
        <v>13</v>
      </c>
    </row>
    <row r="33" spans="1:2" x14ac:dyDescent="0.2">
      <c r="A33" t="s">
        <v>652</v>
      </c>
      <c r="B33">
        <v>13</v>
      </c>
    </row>
    <row r="34" spans="1:2" x14ac:dyDescent="0.2">
      <c r="A34" t="s">
        <v>653</v>
      </c>
      <c r="B34">
        <v>12</v>
      </c>
    </row>
    <row r="35" spans="1:2" x14ac:dyDescent="0.2">
      <c r="A35" t="s">
        <v>654</v>
      </c>
      <c r="B35">
        <v>8</v>
      </c>
    </row>
    <row r="36" spans="1:2" x14ac:dyDescent="0.2">
      <c r="A36" t="s">
        <v>655</v>
      </c>
      <c r="B36">
        <v>8</v>
      </c>
    </row>
    <row r="37" spans="1:2" x14ac:dyDescent="0.2">
      <c r="A37" t="s">
        <v>656</v>
      </c>
      <c r="B37">
        <v>6</v>
      </c>
    </row>
    <row r="38" spans="1:2" x14ac:dyDescent="0.2">
      <c r="A38" t="s">
        <v>657</v>
      </c>
      <c r="B38">
        <v>6</v>
      </c>
    </row>
    <row r="39" spans="1:2" x14ac:dyDescent="0.2">
      <c r="A39" t="s">
        <v>658</v>
      </c>
      <c r="B39">
        <v>6</v>
      </c>
    </row>
    <row r="40" spans="1:2" x14ac:dyDescent="0.2">
      <c r="A40" t="s">
        <v>659</v>
      </c>
      <c r="B40">
        <v>4</v>
      </c>
    </row>
    <row r="41" spans="1:2" x14ac:dyDescent="0.2">
      <c r="A41" t="s">
        <v>660</v>
      </c>
      <c r="B41">
        <v>3</v>
      </c>
    </row>
    <row r="42" spans="1:2" x14ac:dyDescent="0.2">
      <c r="A42" t="s">
        <v>661</v>
      </c>
      <c r="B42">
        <v>3</v>
      </c>
    </row>
    <row r="43" spans="1:2" x14ac:dyDescent="0.2">
      <c r="A43" t="s">
        <v>662</v>
      </c>
      <c r="B43">
        <v>2</v>
      </c>
    </row>
    <row r="44" spans="1:2" x14ac:dyDescent="0.2">
      <c r="A44" t="s">
        <v>663</v>
      </c>
      <c r="B44">
        <v>2</v>
      </c>
    </row>
    <row r="45" spans="1:2" x14ac:dyDescent="0.2">
      <c r="A45" t="s">
        <v>664</v>
      </c>
      <c r="B45">
        <v>2</v>
      </c>
    </row>
    <row r="46" spans="1:2" x14ac:dyDescent="0.2">
      <c r="A46" t="s">
        <v>665</v>
      </c>
      <c r="B46">
        <v>2</v>
      </c>
    </row>
    <row r="47" spans="1:2" x14ac:dyDescent="0.2">
      <c r="A47" t="s">
        <v>666</v>
      </c>
      <c r="B47">
        <v>1</v>
      </c>
    </row>
    <row r="48" spans="1:2" x14ac:dyDescent="0.2">
      <c r="A48" t="s">
        <v>667</v>
      </c>
      <c r="B48">
        <v>1</v>
      </c>
    </row>
    <row r="49" spans="1:2" x14ac:dyDescent="0.2">
      <c r="A49" t="s">
        <v>668</v>
      </c>
      <c r="B49">
        <v>1</v>
      </c>
    </row>
    <row r="50" spans="1:2" x14ac:dyDescent="0.2">
      <c r="A50" t="s">
        <v>669</v>
      </c>
      <c r="B50">
        <v>1</v>
      </c>
    </row>
    <row r="51" spans="1:2" x14ac:dyDescent="0.2">
      <c r="A51" t="s">
        <v>670</v>
      </c>
      <c r="B51">
        <v>1</v>
      </c>
    </row>
    <row r="52" spans="1:2" x14ac:dyDescent="0.2">
      <c r="A52" t="s">
        <v>671</v>
      </c>
      <c r="B52">
        <v>1</v>
      </c>
    </row>
    <row r="53" spans="1:2" x14ac:dyDescent="0.2">
      <c r="A53" t="s">
        <v>672</v>
      </c>
      <c r="B53">
        <v>1</v>
      </c>
    </row>
    <row r="54" spans="1:2" x14ac:dyDescent="0.2">
      <c r="A54" t="s">
        <v>673</v>
      </c>
      <c r="B54">
        <v>1</v>
      </c>
    </row>
    <row r="55" spans="1:2" x14ac:dyDescent="0.2">
      <c r="A55" t="s">
        <v>674</v>
      </c>
      <c r="B55">
        <v>1</v>
      </c>
    </row>
    <row r="56" spans="1:2" x14ac:dyDescent="0.2">
      <c r="A56" t="s">
        <v>675</v>
      </c>
      <c r="B56">
        <v>1</v>
      </c>
    </row>
    <row r="57" spans="1:2" x14ac:dyDescent="0.2">
      <c r="A57" t="s">
        <v>676</v>
      </c>
      <c r="B57">
        <v>1</v>
      </c>
    </row>
    <row r="58" spans="1:2" ht="16" thickBot="1" x14ac:dyDescent="0.25">
      <c r="A58" s="36" t="s">
        <v>677</v>
      </c>
      <c r="B58" s="36">
        <v>1</v>
      </c>
    </row>
  </sheetData>
  <mergeCells count="1">
    <mergeCell ref="A1:B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43D4C-7FEE-E449-A26A-0E209EFA8891}">
  <dimension ref="A1:L9"/>
  <sheetViews>
    <sheetView tabSelected="1" workbookViewId="0">
      <selection activeCell="I25" sqref="I25"/>
    </sheetView>
  </sheetViews>
  <sheetFormatPr baseColWidth="10" defaultRowHeight="15" x14ac:dyDescent="0.2"/>
  <sheetData>
    <row r="1" spans="1:12" ht="16" thickBot="1" x14ac:dyDescent="0.25">
      <c r="A1" s="101" t="s">
        <v>679</v>
      </c>
    </row>
    <row r="2" spans="1:12" ht="17" thickTop="1" thickBot="1" x14ac:dyDescent="0.25">
      <c r="A2" s="93" t="s">
        <v>0</v>
      </c>
      <c r="B2" s="96" t="s">
        <v>599</v>
      </c>
      <c r="C2" s="96" t="s">
        <v>600</v>
      </c>
      <c r="D2" s="96" t="s">
        <v>601</v>
      </c>
      <c r="E2" s="96" t="s">
        <v>602</v>
      </c>
      <c r="F2" s="96" t="s">
        <v>603</v>
      </c>
      <c r="G2" s="96" t="s">
        <v>604</v>
      </c>
      <c r="H2" s="96" t="s">
        <v>605</v>
      </c>
      <c r="I2" s="96" t="s">
        <v>606</v>
      </c>
      <c r="J2" s="96" t="s">
        <v>607</v>
      </c>
      <c r="K2" s="96" t="s">
        <v>608</v>
      </c>
      <c r="L2" s="96" t="s">
        <v>609</v>
      </c>
    </row>
    <row r="3" spans="1:12" x14ac:dyDescent="0.2">
      <c r="A3" s="94" t="s">
        <v>610</v>
      </c>
      <c r="B3" s="97" t="s">
        <v>611</v>
      </c>
      <c r="C3" s="97" t="s">
        <v>611</v>
      </c>
      <c r="D3" s="97" t="s">
        <v>611</v>
      </c>
      <c r="E3" s="97" t="s">
        <v>611</v>
      </c>
      <c r="F3" s="97">
        <v>914</v>
      </c>
      <c r="G3" s="97">
        <v>26.7</v>
      </c>
      <c r="H3" s="97">
        <v>3.5</v>
      </c>
      <c r="I3" s="97">
        <v>16.3</v>
      </c>
      <c r="J3" s="97">
        <v>36.700000000000003</v>
      </c>
      <c r="K3" s="98">
        <v>0.13100000000000001</v>
      </c>
      <c r="L3" s="97" t="s">
        <v>612</v>
      </c>
    </row>
    <row r="4" spans="1:12" x14ac:dyDescent="0.2">
      <c r="A4" s="94" t="s">
        <v>613</v>
      </c>
      <c r="B4" s="97" t="s">
        <v>611</v>
      </c>
      <c r="C4" s="97"/>
      <c r="D4" s="97"/>
      <c r="E4" s="97"/>
      <c r="F4" s="97">
        <v>909</v>
      </c>
      <c r="G4" s="97">
        <v>67</v>
      </c>
      <c r="H4" s="97">
        <v>10.8</v>
      </c>
      <c r="I4" s="97">
        <v>14</v>
      </c>
      <c r="J4" s="97">
        <v>111</v>
      </c>
      <c r="K4" s="98">
        <v>0.161</v>
      </c>
      <c r="L4" s="97" t="s">
        <v>612</v>
      </c>
    </row>
    <row r="5" spans="1:12" x14ac:dyDescent="0.2">
      <c r="A5" s="94" t="s">
        <v>614</v>
      </c>
      <c r="B5" s="97" t="s">
        <v>611</v>
      </c>
      <c r="C5" s="97" t="s">
        <v>611</v>
      </c>
      <c r="D5" s="97" t="s">
        <v>611</v>
      </c>
      <c r="E5" s="97" t="s">
        <v>611</v>
      </c>
      <c r="F5" s="97">
        <v>914</v>
      </c>
      <c r="G5" s="97">
        <v>81.900000000000006</v>
      </c>
      <c r="H5" s="97">
        <v>10.4</v>
      </c>
      <c r="I5" s="97">
        <v>41.6</v>
      </c>
      <c r="J5" s="97">
        <v>122.3</v>
      </c>
      <c r="K5" s="98">
        <v>0.127</v>
      </c>
      <c r="L5" s="97" t="s">
        <v>615</v>
      </c>
    </row>
    <row r="6" spans="1:12" x14ac:dyDescent="0.2">
      <c r="A6" s="94" t="s">
        <v>35</v>
      </c>
      <c r="B6" s="97" t="s">
        <v>611</v>
      </c>
      <c r="C6" s="97"/>
      <c r="D6" s="97"/>
      <c r="E6" s="97"/>
      <c r="F6" s="97">
        <v>900</v>
      </c>
      <c r="G6" s="97">
        <v>19.100000000000001</v>
      </c>
      <c r="H6" s="97">
        <v>1.9</v>
      </c>
      <c r="I6" s="97">
        <v>13.5</v>
      </c>
      <c r="J6" s="97">
        <v>26.3</v>
      </c>
      <c r="K6" s="98">
        <v>9.9000000000000005E-2</v>
      </c>
      <c r="L6" s="97" t="s">
        <v>615</v>
      </c>
    </row>
    <row r="7" spans="1:12" x14ac:dyDescent="0.2">
      <c r="A7" s="94" t="s">
        <v>30</v>
      </c>
      <c r="B7" s="97"/>
      <c r="C7" s="97" t="s">
        <v>611</v>
      </c>
      <c r="D7" s="97" t="s">
        <v>611</v>
      </c>
      <c r="E7" s="97" t="s">
        <v>611</v>
      </c>
      <c r="F7" s="97">
        <v>914</v>
      </c>
      <c r="G7" s="97">
        <v>4.4000000000000004</v>
      </c>
      <c r="H7" s="97">
        <v>1.1000000000000001</v>
      </c>
      <c r="I7" s="97">
        <v>1.6</v>
      </c>
      <c r="J7" s="97">
        <v>6</v>
      </c>
      <c r="K7" s="98">
        <v>0.25</v>
      </c>
      <c r="L7" s="97" t="s">
        <v>616</v>
      </c>
    </row>
    <row r="8" spans="1:12" ht="16" thickBot="1" x14ac:dyDescent="0.25">
      <c r="A8" s="95" t="s">
        <v>37</v>
      </c>
      <c r="B8" s="99"/>
      <c r="C8" s="99" t="s">
        <v>611</v>
      </c>
      <c r="D8" s="99"/>
      <c r="E8" s="99"/>
      <c r="F8" s="99">
        <v>908</v>
      </c>
      <c r="G8" s="99">
        <v>0.38</v>
      </c>
      <c r="H8" s="99">
        <v>0.4</v>
      </c>
      <c r="I8" s="99">
        <v>0</v>
      </c>
      <c r="J8" s="99">
        <v>2</v>
      </c>
      <c r="K8" s="100">
        <v>1.052</v>
      </c>
      <c r="L8" s="99" t="s">
        <v>616</v>
      </c>
    </row>
    <row r="9" spans="1:12" ht="16" thickTop="1" x14ac:dyDescent="0.2">
      <c r="A9" s="101" t="s">
        <v>617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Table S1</vt:lpstr>
      <vt:lpstr>Table S2 LD decay</vt:lpstr>
      <vt:lpstr>Table S3 GWAS</vt:lpstr>
      <vt:lpstr>Table S4 heritability</vt:lpstr>
      <vt:lpstr>Table S5 Number of clone</vt:lpstr>
      <vt:lpstr>Table S6 summary of basic stati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Zhiqiang Chen</dc:creator>
  <cp:lastModifiedBy>Microsoft Office User</cp:lastModifiedBy>
  <dcterms:created xsi:type="dcterms:W3CDTF">2015-06-05T18:17:20Z</dcterms:created>
  <dcterms:modified xsi:type="dcterms:W3CDTF">2022-12-06T10:10:25Z</dcterms:modified>
</cp:coreProperties>
</file>