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D:\FIL_E\english article\english article\1\"/>
    </mc:Choice>
  </mc:AlternateContent>
  <xr:revisionPtr revIDLastSave="0" documentId="13_ncr:1_{A8348F84-1B5F-43D5-9EB9-D7345E92F2F9}" xr6:coauthVersionLast="36" xr6:coauthVersionMax="36" xr10:uidLastSave="{00000000-0000-0000-0000-000000000000}"/>
  <bookViews>
    <workbookView xWindow="-120" yWindow="-120" windowWidth="20730" windowHeight="11160" xr2:uid="{00000000-000D-0000-FFFF-FFFF00000000}"/>
  </bookViews>
  <sheets>
    <sheet name="Gene ontology enrichmen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  <c r="D3" i="1"/>
  <c r="F4" i="1"/>
  <c r="E43" i="1"/>
  <c r="C43" i="1"/>
  <c r="B43" i="1"/>
  <c r="F42" i="1"/>
  <c r="D42" i="1"/>
  <c r="F41" i="1"/>
  <c r="D41" i="1"/>
  <c r="F40" i="1"/>
  <c r="D40" i="1"/>
  <c r="F39" i="1"/>
  <c r="D39" i="1"/>
  <c r="F38" i="1"/>
  <c r="D38" i="1"/>
  <c r="F37" i="1"/>
  <c r="D37" i="1"/>
  <c r="F36" i="1"/>
  <c r="D36" i="1"/>
  <c r="F35" i="1"/>
  <c r="D35" i="1"/>
  <c r="D34" i="1"/>
  <c r="F33" i="1"/>
  <c r="D33" i="1"/>
  <c r="D32" i="1"/>
  <c r="F31" i="1"/>
  <c r="D31" i="1"/>
  <c r="F30" i="1"/>
  <c r="D30" i="1"/>
  <c r="F29" i="1"/>
  <c r="D29" i="1"/>
  <c r="F28" i="1"/>
  <c r="D28" i="1"/>
  <c r="D27" i="1"/>
  <c r="D26" i="1"/>
  <c r="F25" i="1"/>
  <c r="D25" i="1"/>
  <c r="F24" i="1"/>
  <c r="D24" i="1"/>
  <c r="F23" i="1"/>
  <c r="D23" i="1"/>
  <c r="F22" i="1"/>
  <c r="D22" i="1"/>
  <c r="F21" i="1"/>
  <c r="D21" i="1"/>
  <c r="F20" i="1"/>
  <c r="D20" i="1"/>
  <c r="F19" i="1"/>
  <c r="D19" i="1"/>
  <c r="F18" i="1"/>
  <c r="D18" i="1"/>
  <c r="F17" i="1"/>
  <c r="D17" i="1"/>
  <c r="F16" i="1"/>
  <c r="D16" i="1"/>
  <c r="F15" i="1"/>
  <c r="D15" i="1"/>
  <c r="F14" i="1"/>
  <c r="D14" i="1"/>
  <c r="F13" i="1"/>
  <c r="D13" i="1"/>
  <c r="F12" i="1"/>
  <c r="D12" i="1"/>
  <c r="F11" i="1"/>
  <c r="D11" i="1"/>
  <c r="F10" i="1"/>
  <c r="D10" i="1"/>
  <c r="F9" i="1"/>
  <c r="D9" i="1"/>
  <c r="F8" i="1"/>
  <c r="D8" i="1"/>
  <c r="F7" i="1"/>
  <c r="D7" i="1"/>
  <c r="F6" i="1"/>
  <c r="D6" i="1"/>
  <c r="F5" i="1"/>
  <c r="D5" i="1"/>
  <c r="D4" i="1"/>
</calcChain>
</file>

<file path=xl/sharedStrings.xml><?xml version="1.0" encoding="utf-8"?>
<sst xmlns="http://schemas.openxmlformats.org/spreadsheetml/2006/main" count="54" uniqueCount="53">
  <si>
    <t>Meta QTL</t>
  </si>
  <si>
    <t>Number of genesǂ</t>
  </si>
  <si>
    <t>Annotated gene number in query listφ</t>
  </si>
  <si>
    <t>Annotated genes (%)ψ</t>
  </si>
  <si>
    <t>Number of significant GO terms€</t>
  </si>
  <si>
    <t>Significant GO terms (%)</t>
  </si>
  <si>
    <t>MQTL1-1</t>
  </si>
  <si>
    <t>MQTL1-3</t>
  </si>
  <si>
    <t>MQTL1-4</t>
  </si>
  <si>
    <t>MQTL1-5</t>
  </si>
  <si>
    <t>MQTL2-1</t>
  </si>
  <si>
    <t>MQTL2-2</t>
  </si>
  <si>
    <t>MQTL2-3</t>
  </si>
  <si>
    <t>MQTL2-4</t>
  </si>
  <si>
    <t>MQTL2-5</t>
  </si>
  <si>
    <t>MQTL2-6</t>
  </si>
  <si>
    <t>MQTL2-7</t>
  </si>
  <si>
    <t>MQTL3-1</t>
  </si>
  <si>
    <t>MQTL3-4</t>
  </si>
  <si>
    <t>MQTL3-5</t>
  </si>
  <si>
    <t>MQTL3-6</t>
  </si>
  <si>
    <t>MQTL3-7</t>
  </si>
  <si>
    <t>MQTL4_2</t>
  </si>
  <si>
    <t>MQTL4-1</t>
  </si>
  <si>
    <t>MQTL4-3</t>
  </si>
  <si>
    <t>MQTL5-1</t>
  </si>
  <si>
    <t>MQTL5-3</t>
  </si>
  <si>
    <t>MQTL5-4</t>
  </si>
  <si>
    <t>MQTL5-5</t>
  </si>
  <si>
    <t>MQTL5-6</t>
  </si>
  <si>
    <t>MQTL5-7</t>
  </si>
  <si>
    <t>MQTL6-1</t>
  </si>
  <si>
    <t>MQTL6-2</t>
  </si>
  <si>
    <t>MQTL6-3</t>
  </si>
  <si>
    <t>MQTL6-4</t>
  </si>
  <si>
    <t>MQTL7-1</t>
  </si>
  <si>
    <t>MQTL7-2</t>
  </si>
  <si>
    <t>MQTL7-3</t>
  </si>
  <si>
    <t>MQTL7-4</t>
  </si>
  <si>
    <t>MQTL7-5</t>
  </si>
  <si>
    <t>MQTL8-1</t>
  </si>
  <si>
    <t>MQTL8-2</t>
  </si>
  <si>
    <t>MQTL9-1</t>
  </si>
  <si>
    <t>MQTL9-3</t>
  </si>
  <si>
    <t>MQTL9-4</t>
  </si>
  <si>
    <t>MQTL9-6</t>
  </si>
  <si>
    <t>Total</t>
  </si>
  <si>
    <t>*</t>
  </si>
  <si>
    <r>
      <t>ǂ</t>
    </r>
    <r>
      <rPr>
        <sz val="12"/>
        <color theme="1"/>
        <rFont val="Times New Roman"/>
        <family val="1"/>
      </rPr>
      <t xml:space="preserve">Number of genes found in each meta-QTL </t>
    </r>
  </si>
  <si>
    <r>
      <t>φ</t>
    </r>
    <r>
      <rPr>
        <sz val="12"/>
        <color theme="1"/>
        <rFont val="Times New Roman"/>
        <family val="1"/>
      </rPr>
      <t>Number of query gene annotated with reference gene available in the AgriGO v2.0 database</t>
    </r>
  </si>
  <si>
    <r>
      <t>Ψ</t>
    </r>
    <r>
      <rPr>
        <sz val="12"/>
        <color theme="1"/>
        <rFont val="Times New Roman"/>
        <family val="1"/>
      </rPr>
      <t>Annotated gene percentage was calculated as number of annotated genes divided by number of genes of each meta-QTL multiple by 100</t>
    </r>
  </si>
  <si>
    <r>
      <t>€</t>
    </r>
    <r>
      <rPr>
        <sz val="12"/>
        <color theme="1"/>
        <rFont val="Times New Roman"/>
        <family val="1"/>
      </rPr>
      <t>Number of GO terms that passed the level of significant (p≤0.05)</t>
    </r>
  </si>
  <si>
    <t xml:space="preserve">Table S11. The gene ontology enrichment analysis of the genes located in the 41 MQTL regions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</si>
</sst>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3F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3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7">
    <xf numFmtId="0" fontId="0" fillId="0" borderId="0" xfId="0"/>
    <xf numFmtId="0" fontId="2" fillId="3" borderId="1" xfId="1" applyFont="1" applyFill="1" applyAlignment="1">
      <alignment horizontal="center"/>
    </xf>
    <xf numFmtId="0" fontId="3" fillId="0" borderId="2" xfId="0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164" fontId="3" fillId="0" borderId="4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/>
    <xf numFmtId="0" fontId="5" fillId="0" borderId="0" xfId="0" applyFont="1"/>
    <xf numFmtId="0" fontId="5" fillId="0" borderId="6" xfId="0" applyFont="1" applyBorder="1"/>
    <xf numFmtId="0" fontId="6" fillId="0" borderId="6" xfId="0" applyFont="1" applyBorder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"/>
  <sheetViews>
    <sheetView tabSelected="1" workbookViewId="0">
      <selection activeCell="H6" sqref="H6"/>
    </sheetView>
  </sheetViews>
  <sheetFormatPr defaultRowHeight="15" x14ac:dyDescent="0.25"/>
  <cols>
    <col min="1" max="1" width="12.85546875" bestFit="1" customWidth="1"/>
    <col min="2" max="2" width="17.85546875" bestFit="1" customWidth="1"/>
    <col min="3" max="3" width="35.85546875" bestFit="1" customWidth="1"/>
    <col min="4" max="4" width="30.5703125" customWidth="1"/>
    <col min="5" max="5" width="32.5703125" bestFit="1" customWidth="1"/>
    <col min="6" max="6" width="22.85546875" bestFit="1" customWidth="1"/>
  </cols>
  <sheetData>
    <row r="1" spans="1:6" s="14" customFormat="1" ht="15.75" x14ac:dyDescent="0.25">
      <c r="A1" s="16" t="s">
        <v>52</v>
      </c>
      <c r="B1" s="15"/>
      <c r="C1" s="15"/>
      <c r="D1" s="15"/>
    </row>
    <row r="2" spans="1: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5.75" x14ac:dyDescent="0.25">
      <c r="A3" s="2" t="s">
        <v>6</v>
      </c>
      <c r="B3" s="2">
        <v>32</v>
      </c>
      <c r="C3" s="2">
        <v>14</v>
      </c>
      <c r="D3" s="3">
        <f>(C3/B3)*100</f>
        <v>43.75</v>
      </c>
      <c r="E3" s="2">
        <v>0</v>
      </c>
      <c r="F3" s="3">
        <f>(E3*100)/C3</f>
        <v>0</v>
      </c>
    </row>
    <row r="4" spans="1:6" ht="15.75" x14ac:dyDescent="0.25">
      <c r="A4" s="4" t="s">
        <v>7</v>
      </c>
      <c r="B4" s="4">
        <v>87</v>
      </c>
      <c r="C4" s="4">
        <v>62</v>
      </c>
      <c r="D4" s="5">
        <f t="shared" ref="D4:D42" si="0">(C4/B4)*100</f>
        <v>71.264367816091962</v>
      </c>
      <c r="E4" s="4">
        <v>14</v>
      </c>
      <c r="F4" s="5">
        <f>(E4*100)/C4</f>
        <v>22.580645161290324</v>
      </c>
    </row>
    <row r="5" spans="1:6" ht="15.75" x14ac:dyDescent="0.25">
      <c r="A5" s="4" t="s">
        <v>8</v>
      </c>
      <c r="B5" s="4">
        <v>95</v>
      </c>
      <c r="C5" s="4">
        <v>66</v>
      </c>
      <c r="D5" s="5">
        <f t="shared" si="0"/>
        <v>69.473684210526315</v>
      </c>
      <c r="E5" s="4">
        <v>12</v>
      </c>
      <c r="F5" s="5">
        <f t="shared" ref="F5:F25" si="1">(E5*100)/C5</f>
        <v>18.181818181818183</v>
      </c>
    </row>
    <row r="6" spans="1:6" ht="16.5" thickBot="1" x14ac:dyDescent="0.3">
      <c r="A6" s="6" t="s">
        <v>9</v>
      </c>
      <c r="B6" s="6">
        <v>30</v>
      </c>
      <c r="C6" s="6">
        <v>20</v>
      </c>
      <c r="D6" s="7">
        <f t="shared" si="0"/>
        <v>66.666666666666657</v>
      </c>
      <c r="E6" s="6">
        <v>13</v>
      </c>
      <c r="F6" s="7">
        <f t="shared" si="1"/>
        <v>65</v>
      </c>
    </row>
    <row r="7" spans="1:6" ht="15.75" x14ac:dyDescent="0.25">
      <c r="A7" s="8" t="s">
        <v>10</v>
      </c>
      <c r="B7" s="8">
        <v>27</v>
      </c>
      <c r="C7" s="8">
        <v>19</v>
      </c>
      <c r="D7" s="9">
        <f t="shared" si="0"/>
        <v>70.370370370370367</v>
      </c>
      <c r="E7" s="8">
        <v>11</v>
      </c>
      <c r="F7" s="9">
        <f t="shared" si="1"/>
        <v>57.89473684210526</v>
      </c>
    </row>
    <row r="8" spans="1:6" ht="15.75" x14ac:dyDescent="0.25">
      <c r="A8" s="4" t="s">
        <v>11</v>
      </c>
      <c r="B8" s="4">
        <v>78</v>
      </c>
      <c r="C8" s="4">
        <v>53</v>
      </c>
      <c r="D8" s="5">
        <f t="shared" si="0"/>
        <v>67.948717948717956</v>
      </c>
      <c r="E8" s="4">
        <v>6</v>
      </c>
      <c r="F8" s="5">
        <f t="shared" si="1"/>
        <v>11.320754716981131</v>
      </c>
    </row>
    <row r="9" spans="1:6" ht="15.75" x14ac:dyDescent="0.25">
      <c r="A9" s="4" t="s">
        <v>12</v>
      </c>
      <c r="B9" s="4">
        <v>70</v>
      </c>
      <c r="C9" s="4">
        <v>51</v>
      </c>
      <c r="D9" s="5">
        <f t="shared" si="0"/>
        <v>72.857142857142847</v>
      </c>
      <c r="E9" s="4">
        <v>12</v>
      </c>
      <c r="F9" s="5">
        <f t="shared" si="1"/>
        <v>23.529411764705884</v>
      </c>
    </row>
    <row r="10" spans="1:6" ht="15.75" x14ac:dyDescent="0.25">
      <c r="A10" s="4" t="s">
        <v>13</v>
      </c>
      <c r="B10" s="4">
        <v>23</v>
      </c>
      <c r="C10" s="4">
        <v>18</v>
      </c>
      <c r="D10" s="5">
        <f t="shared" si="0"/>
        <v>78.260869565217391</v>
      </c>
      <c r="E10" s="4">
        <v>0</v>
      </c>
      <c r="F10" s="5">
        <f t="shared" si="1"/>
        <v>0</v>
      </c>
    </row>
    <row r="11" spans="1:6" ht="15.75" x14ac:dyDescent="0.25">
      <c r="A11" s="4" t="s">
        <v>14</v>
      </c>
      <c r="B11" s="4">
        <v>69</v>
      </c>
      <c r="C11" s="4">
        <v>48</v>
      </c>
      <c r="D11" s="5">
        <f t="shared" si="0"/>
        <v>69.565217391304344</v>
      </c>
      <c r="E11" s="4">
        <v>4</v>
      </c>
      <c r="F11" s="5">
        <f t="shared" si="1"/>
        <v>8.3333333333333339</v>
      </c>
    </row>
    <row r="12" spans="1:6" ht="15.75" x14ac:dyDescent="0.25">
      <c r="A12" s="4" t="s">
        <v>15</v>
      </c>
      <c r="B12" s="4">
        <v>39</v>
      </c>
      <c r="C12" s="4">
        <v>30</v>
      </c>
      <c r="D12" s="5">
        <f t="shared" si="0"/>
        <v>76.923076923076934</v>
      </c>
      <c r="E12" s="4">
        <v>0</v>
      </c>
      <c r="F12" s="5">
        <f t="shared" si="1"/>
        <v>0</v>
      </c>
    </row>
    <row r="13" spans="1:6" ht="16.5" thickBot="1" x14ac:dyDescent="0.3">
      <c r="A13" s="6" t="s">
        <v>16</v>
      </c>
      <c r="B13" s="6">
        <v>23</v>
      </c>
      <c r="C13" s="6">
        <v>14</v>
      </c>
      <c r="D13" s="7">
        <f t="shared" si="0"/>
        <v>60.869565217391312</v>
      </c>
      <c r="E13" s="6">
        <v>0</v>
      </c>
      <c r="F13" s="7">
        <f t="shared" si="1"/>
        <v>0</v>
      </c>
    </row>
    <row r="14" spans="1:6" ht="15.75" x14ac:dyDescent="0.25">
      <c r="A14" s="8" t="s">
        <v>17</v>
      </c>
      <c r="B14" s="8">
        <v>27</v>
      </c>
      <c r="C14" s="8">
        <v>20</v>
      </c>
      <c r="D14" s="9">
        <f t="shared" si="0"/>
        <v>74.074074074074076</v>
      </c>
      <c r="E14" s="8">
        <v>0</v>
      </c>
      <c r="F14" s="9">
        <f t="shared" si="1"/>
        <v>0</v>
      </c>
    </row>
    <row r="15" spans="1:6" ht="15.75" x14ac:dyDescent="0.25">
      <c r="A15" s="4" t="s">
        <v>18</v>
      </c>
      <c r="B15" s="4">
        <v>87</v>
      </c>
      <c r="C15" s="4">
        <v>58</v>
      </c>
      <c r="D15" s="5">
        <f t="shared" si="0"/>
        <v>66.666666666666657</v>
      </c>
      <c r="E15" s="4">
        <v>15</v>
      </c>
      <c r="F15" s="5">
        <f t="shared" si="1"/>
        <v>25.862068965517242</v>
      </c>
    </row>
    <row r="16" spans="1:6" ht="15.75" x14ac:dyDescent="0.25">
      <c r="A16" s="4" t="s">
        <v>19</v>
      </c>
      <c r="B16" s="4">
        <v>51</v>
      </c>
      <c r="C16" s="4">
        <v>30</v>
      </c>
      <c r="D16" s="5">
        <f t="shared" si="0"/>
        <v>58.82352941176471</v>
      </c>
      <c r="E16" s="4">
        <v>17</v>
      </c>
      <c r="F16" s="5">
        <f t="shared" si="1"/>
        <v>56.666666666666664</v>
      </c>
    </row>
    <row r="17" spans="1:6" ht="15.75" x14ac:dyDescent="0.25">
      <c r="A17" s="4" t="s">
        <v>20</v>
      </c>
      <c r="B17" s="4">
        <v>29</v>
      </c>
      <c r="C17" s="4">
        <v>17</v>
      </c>
      <c r="D17" s="5">
        <f t="shared" si="0"/>
        <v>58.620689655172406</v>
      </c>
      <c r="E17" s="4">
        <v>11</v>
      </c>
      <c r="F17" s="5">
        <f t="shared" si="1"/>
        <v>64.705882352941174</v>
      </c>
    </row>
    <row r="18" spans="1:6" ht="16.5" thickBot="1" x14ac:dyDescent="0.3">
      <c r="A18" s="6" t="s">
        <v>21</v>
      </c>
      <c r="B18" s="6">
        <v>18</v>
      </c>
      <c r="C18" s="6">
        <v>11</v>
      </c>
      <c r="D18" s="7">
        <f t="shared" si="0"/>
        <v>61.111111111111114</v>
      </c>
      <c r="E18" s="6">
        <v>0</v>
      </c>
      <c r="F18" s="7">
        <f t="shared" si="1"/>
        <v>0</v>
      </c>
    </row>
    <row r="19" spans="1:6" ht="15.75" x14ac:dyDescent="0.25">
      <c r="A19" s="8" t="s">
        <v>22</v>
      </c>
      <c r="B19" s="8">
        <v>32</v>
      </c>
      <c r="C19" s="8">
        <v>20</v>
      </c>
      <c r="D19" s="9">
        <f t="shared" si="0"/>
        <v>62.5</v>
      </c>
      <c r="E19" s="8">
        <v>3</v>
      </c>
      <c r="F19" s="9">
        <f t="shared" si="1"/>
        <v>15</v>
      </c>
    </row>
    <row r="20" spans="1:6" ht="15.75" x14ac:dyDescent="0.25">
      <c r="A20" s="4" t="s">
        <v>23</v>
      </c>
      <c r="B20" s="4">
        <v>32</v>
      </c>
      <c r="C20" s="4">
        <v>20</v>
      </c>
      <c r="D20" s="5">
        <f t="shared" si="0"/>
        <v>62.5</v>
      </c>
      <c r="E20" s="4">
        <v>4</v>
      </c>
      <c r="F20" s="5">
        <f t="shared" si="1"/>
        <v>20</v>
      </c>
    </row>
    <row r="21" spans="1:6" ht="16.5" thickBot="1" x14ac:dyDescent="0.3">
      <c r="A21" s="6" t="s">
        <v>24</v>
      </c>
      <c r="B21" s="6">
        <v>45</v>
      </c>
      <c r="C21" s="6">
        <v>30</v>
      </c>
      <c r="D21" s="7">
        <f t="shared" si="0"/>
        <v>66.666666666666657</v>
      </c>
      <c r="E21" s="6">
        <v>7</v>
      </c>
      <c r="F21" s="7">
        <f t="shared" si="1"/>
        <v>23.333333333333332</v>
      </c>
    </row>
    <row r="22" spans="1:6" ht="15.75" x14ac:dyDescent="0.25">
      <c r="A22" s="8" t="s">
        <v>25</v>
      </c>
      <c r="B22" s="8">
        <v>40</v>
      </c>
      <c r="C22" s="8">
        <v>30</v>
      </c>
      <c r="D22" s="9">
        <f t="shared" si="0"/>
        <v>75</v>
      </c>
      <c r="E22" s="8">
        <v>0</v>
      </c>
      <c r="F22" s="9">
        <f t="shared" si="1"/>
        <v>0</v>
      </c>
    </row>
    <row r="23" spans="1:6" ht="15.75" x14ac:dyDescent="0.25">
      <c r="A23" s="4" t="s">
        <v>26</v>
      </c>
      <c r="B23" s="4">
        <v>49</v>
      </c>
      <c r="C23" s="4">
        <v>34</v>
      </c>
      <c r="D23" s="5">
        <f t="shared" si="0"/>
        <v>69.387755102040813</v>
      </c>
      <c r="E23" s="4">
        <v>20</v>
      </c>
      <c r="F23" s="5">
        <f t="shared" si="1"/>
        <v>58.823529411764703</v>
      </c>
    </row>
    <row r="24" spans="1:6" ht="15.75" x14ac:dyDescent="0.25">
      <c r="A24" s="4" t="s">
        <v>27</v>
      </c>
      <c r="B24" s="4">
        <v>93</v>
      </c>
      <c r="C24" s="4">
        <v>73</v>
      </c>
      <c r="D24" s="5">
        <f t="shared" si="0"/>
        <v>78.494623655913969</v>
      </c>
      <c r="E24" s="4">
        <v>28</v>
      </c>
      <c r="F24" s="5">
        <f t="shared" si="1"/>
        <v>38.356164383561641</v>
      </c>
    </row>
    <row r="25" spans="1:6" ht="15.75" x14ac:dyDescent="0.25">
      <c r="A25" s="4" t="s">
        <v>28</v>
      </c>
      <c r="B25" s="4">
        <v>57</v>
      </c>
      <c r="C25" s="4">
        <v>43</v>
      </c>
      <c r="D25" s="5">
        <f t="shared" si="0"/>
        <v>75.438596491228068</v>
      </c>
      <c r="E25" s="4">
        <v>28</v>
      </c>
      <c r="F25" s="5">
        <f t="shared" si="1"/>
        <v>65.116279069767444</v>
      </c>
    </row>
    <row r="26" spans="1:6" ht="15.75" x14ac:dyDescent="0.25">
      <c r="A26" s="4" t="s">
        <v>29</v>
      </c>
      <c r="B26" s="4">
        <v>7</v>
      </c>
      <c r="C26" s="4">
        <v>0</v>
      </c>
      <c r="D26" s="5">
        <f t="shared" si="0"/>
        <v>0</v>
      </c>
      <c r="E26" s="4">
        <v>0</v>
      </c>
      <c r="F26" s="5">
        <v>0</v>
      </c>
    </row>
    <row r="27" spans="1:6" ht="16.5" thickBot="1" x14ac:dyDescent="0.3">
      <c r="A27" s="6" t="s">
        <v>30</v>
      </c>
      <c r="B27" s="6">
        <v>10</v>
      </c>
      <c r="C27" s="6">
        <v>0</v>
      </c>
      <c r="D27" s="7">
        <f t="shared" si="0"/>
        <v>0</v>
      </c>
      <c r="E27" s="6">
        <v>0</v>
      </c>
      <c r="F27" s="7">
        <v>0</v>
      </c>
    </row>
    <row r="28" spans="1:6" ht="15.75" x14ac:dyDescent="0.25">
      <c r="A28" s="8" t="s">
        <v>31</v>
      </c>
      <c r="B28" s="8">
        <v>31</v>
      </c>
      <c r="C28" s="8">
        <v>23</v>
      </c>
      <c r="D28" s="9">
        <f t="shared" si="0"/>
        <v>74.193548387096769</v>
      </c>
      <c r="E28" s="8">
        <v>8</v>
      </c>
      <c r="F28" s="9">
        <f>(E28*100)/C28</f>
        <v>34.782608695652172</v>
      </c>
    </row>
    <row r="29" spans="1:6" ht="15.75" x14ac:dyDescent="0.25">
      <c r="A29" s="4" t="s">
        <v>32</v>
      </c>
      <c r="B29" s="4">
        <v>18</v>
      </c>
      <c r="C29" s="4">
        <v>12</v>
      </c>
      <c r="D29" s="5">
        <f t="shared" si="0"/>
        <v>66.666666666666657</v>
      </c>
      <c r="E29" s="4">
        <v>2</v>
      </c>
      <c r="F29" s="5">
        <f>(E29*100)/C29</f>
        <v>16.666666666666668</v>
      </c>
    </row>
    <row r="30" spans="1:6" ht="15.75" x14ac:dyDescent="0.25">
      <c r="A30" s="4" t="s">
        <v>33</v>
      </c>
      <c r="B30" s="4">
        <v>37</v>
      </c>
      <c r="C30" s="4">
        <v>24</v>
      </c>
      <c r="D30" s="5">
        <f t="shared" si="0"/>
        <v>64.86486486486487</v>
      </c>
      <c r="E30" s="4">
        <v>0</v>
      </c>
      <c r="F30" s="5">
        <f>(E30*100)/C30</f>
        <v>0</v>
      </c>
    </row>
    <row r="31" spans="1:6" ht="15.75" x14ac:dyDescent="0.25">
      <c r="A31" s="4" t="s">
        <v>34</v>
      </c>
      <c r="B31" s="4">
        <v>26</v>
      </c>
      <c r="C31" s="4">
        <v>17</v>
      </c>
      <c r="D31" s="5">
        <f t="shared" si="0"/>
        <v>65.384615384615387</v>
      </c>
      <c r="E31" s="4">
        <v>0</v>
      </c>
      <c r="F31" s="5">
        <f>(E31*100)/C31</f>
        <v>0</v>
      </c>
    </row>
    <row r="32" spans="1:6" ht="15.75" x14ac:dyDescent="0.25">
      <c r="A32" s="4" t="s">
        <v>35</v>
      </c>
      <c r="B32" s="4">
        <v>12</v>
      </c>
      <c r="C32" s="4">
        <v>0</v>
      </c>
      <c r="D32" s="5">
        <f t="shared" si="0"/>
        <v>0</v>
      </c>
      <c r="E32" s="4">
        <v>0</v>
      </c>
      <c r="F32" s="5">
        <v>0</v>
      </c>
    </row>
    <row r="33" spans="1:6" ht="15.75" x14ac:dyDescent="0.25">
      <c r="A33" s="4" t="s">
        <v>36</v>
      </c>
      <c r="B33" s="4">
        <v>23</v>
      </c>
      <c r="C33" s="4">
        <v>12</v>
      </c>
      <c r="D33" s="5">
        <f t="shared" si="0"/>
        <v>52.173913043478258</v>
      </c>
      <c r="E33" s="4">
        <v>0</v>
      </c>
      <c r="F33" s="5">
        <f>(E33*100)/C33</f>
        <v>0</v>
      </c>
    </row>
    <row r="34" spans="1:6" ht="15.75" x14ac:dyDescent="0.25">
      <c r="A34" s="4" t="s">
        <v>37</v>
      </c>
      <c r="B34" s="4">
        <v>11</v>
      </c>
      <c r="C34" s="4">
        <v>0</v>
      </c>
      <c r="D34" s="5">
        <f t="shared" si="0"/>
        <v>0</v>
      </c>
      <c r="E34" s="4">
        <v>0</v>
      </c>
      <c r="F34" s="5">
        <v>0</v>
      </c>
    </row>
    <row r="35" spans="1:6" ht="15.75" x14ac:dyDescent="0.25">
      <c r="A35" s="4" t="s">
        <v>38</v>
      </c>
      <c r="B35" s="4">
        <v>66</v>
      </c>
      <c r="C35" s="4">
        <v>46</v>
      </c>
      <c r="D35" s="5">
        <f t="shared" si="0"/>
        <v>69.696969696969703</v>
      </c>
      <c r="E35" s="4">
        <v>16</v>
      </c>
      <c r="F35" s="5">
        <f t="shared" ref="F35:F42" si="2">(E35*100)/C35</f>
        <v>34.782608695652172</v>
      </c>
    </row>
    <row r="36" spans="1:6" ht="16.5" thickBot="1" x14ac:dyDescent="0.3">
      <c r="A36" s="6" t="s">
        <v>39</v>
      </c>
      <c r="B36" s="6">
        <v>50</v>
      </c>
      <c r="C36" s="6">
        <v>33</v>
      </c>
      <c r="D36" s="7">
        <f t="shared" si="0"/>
        <v>66</v>
      </c>
      <c r="E36" s="6">
        <v>0</v>
      </c>
      <c r="F36" s="7">
        <f t="shared" si="2"/>
        <v>0</v>
      </c>
    </row>
    <row r="37" spans="1:6" ht="15.75" x14ac:dyDescent="0.25">
      <c r="A37" s="8" t="s">
        <v>40</v>
      </c>
      <c r="B37" s="8">
        <v>25</v>
      </c>
      <c r="C37" s="8">
        <v>12</v>
      </c>
      <c r="D37" s="9">
        <f t="shared" si="0"/>
        <v>48</v>
      </c>
      <c r="E37" s="8">
        <v>0</v>
      </c>
      <c r="F37" s="9">
        <f t="shared" si="2"/>
        <v>0</v>
      </c>
    </row>
    <row r="38" spans="1:6" ht="16.5" thickBot="1" x14ac:dyDescent="0.3">
      <c r="A38" s="6" t="s">
        <v>41</v>
      </c>
      <c r="B38" s="6">
        <v>39</v>
      </c>
      <c r="C38" s="6">
        <v>30</v>
      </c>
      <c r="D38" s="7">
        <f t="shared" si="0"/>
        <v>76.923076923076934</v>
      </c>
      <c r="E38" s="6">
        <v>0</v>
      </c>
      <c r="F38" s="7">
        <f t="shared" si="2"/>
        <v>0</v>
      </c>
    </row>
    <row r="39" spans="1:6" ht="15.75" x14ac:dyDescent="0.25">
      <c r="A39" s="8" t="s">
        <v>42</v>
      </c>
      <c r="B39" s="8">
        <v>27</v>
      </c>
      <c r="C39" s="8">
        <v>20</v>
      </c>
      <c r="D39" s="9">
        <f t="shared" si="0"/>
        <v>74.074074074074076</v>
      </c>
      <c r="E39" s="8">
        <v>0</v>
      </c>
      <c r="F39" s="9">
        <f t="shared" si="2"/>
        <v>0</v>
      </c>
    </row>
    <row r="40" spans="1:6" ht="15.75" x14ac:dyDescent="0.25">
      <c r="A40" s="4" t="s">
        <v>43</v>
      </c>
      <c r="B40" s="4">
        <v>28</v>
      </c>
      <c r="C40" s="4">
        <v>18</v>
      </c>
      <c r="D40" s="5">
        <f t="shared" si="0"/>
        <v>64.285714285714292</v>
      </c>
      <c r="E40" s="4">
        <v>0</v>
      </c>
      <c r="F40" s="5">
        <f t="shared" si="2"/>
        <v>0</v>
      </c>
    </row>
    <row r="41" spans="1:6" ht="15.75" x14ac:dyDescent="0.25">
      <c r="A41" s="4" t="s">
        <v>44</v>
      </c>
      <c r="B41" s="4">
        <v>34</v>
      </c>
      <c r="C41" s="4">
        <v>20</v>
      </c>
      <c r="D41" s="5">
        <f t="shared" si="0"/>
        <v>58.82352941176471</v>
      </c>
      <c r="E41" s="4">
        <v>0</v>
      </c>
      <c r="F41" s="5">
        <f t="shared" si="2"/>
        <v>0</v>
      </c>
    </row>
    <row r="42" spans="1:6" ht="16.5" thickBot="1" x14ac:dyDescent="0.3">
      <c r="A42" s="6" t="s">
        <v>45</v>
      </c>
      <c r="B42" s="6">
        <v>34</v>
      </c>
      <c r="C42" s="6">
        <v>22</v>
      </c>
      <c r="D42" s="7">
        <f t="shared" si="0"/>
        <v>64.705882352941174</v>
      </c>
      <c r="E42" s="6">
        <v>0</v>
      </c>
      <c r="F42" s="7">
        <f t="shared" si="2"/>
        <v>0</v>
      </c>
    </row>
    <row r="43" spans="1:6" ht="16.5" thickBot="1" x14ac:dyDescent="0.3">
      <c r="A43" s="10" t="s">
        <v>46</v>
      </c>
      <c r="B43" s="10">
        <f>SUM(B3:B42)</f>
        <v>1611</v>
      </c>
      <c r="C43" s="10">
        <f>SUM(C3:C42)</f>
        <v>1070</v>
      </c>
      <c r="D43" s="10" t="s">
        <v>47</v>
      </c>
      <c r="E43" s="10">
        <f>SUM(E3:E42)</f>
        <v>231</v>
      </c>
      <c r="F43" s="10" t="s">
        <v>47</v>
      </c>
    </row>
    <row r="45" spans="1:6" ht="18.75" x14ac:dyDescent="0.25">
      <c r="A45" s="11" t="s">
        <v>48</v>
      </c>
    </row>
    <row r="46" spans="1:6" ht="18.75" x14ac:dyDescent="0.25">
      <c r="A46" s="11" t="s">
        <v>49</v>
      </c>
    </row>
    <row r="47" spans="1:6" ht="18.75" x14ac:dyDescent="0.25">
      <c r="A47" s="11" t="s">
        <v>50</v>
      </c>
    </row>
    <row r="48" spans="1:6" ht="18.75" x14ac:dyDescent="0.25">
      <c r="A48" s="12" t="s">
        <v>51</v>
      </c>
      <c r="B48" s="13"/>
      <c r="C48" s="13"/>
      <c r="D48" s="13"/>
      <c r="E48" s="13"/>
      <c r="F48" s="13"/>
    </row>
  </sheetData>
  <mergeCells count="1">
    <mergeCell ref="A1:D1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 ontology 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</dc:creator>
  <cp:lastModifiedBy>Fateme Leoni</cp:lastModifiedBy>
  <dcterms:created xsi:type="dcterms:W3CDTF">2021-01-23T17:22:58Z</dcterms:created>
  <dcterms:modified xsi:type="dcterms:W3CDTF">2022-11-08T18:50:10Z</dcterms:modified>
</cp:coreProperties>
</file>