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/>
  <mc:AlternateContent xmlns:mc="http://schemas.openxmlformats.org/markup-compatibility/2006">
    <mc:Choice Requires="x15">
      <x15ac:absPath xmlns:x15ac="http://schemas.microsoft.com/office/spreadsheetml/2010/11/ac" url="C:\Users\yhasn\Google Drive\Mestrado\Tabelas\"/>
    </mc:Choice>
  </mc:AlternateContent>
  <xr:revisionPtr revIDLastSave="0" documentId="13_ncr:1_{5AF36BDE-8FC3-43A5-84C0-4E30496AE564}" xr6:coauthVersionLast="47" xr6:coauthVersionMax="47" xr10:uidLastSave="{00000000-0000-0000-0000-000000000000}"/>
  <bookViews>
    <workbookView xWindow="-108" yWindow="-108" windowWidth="23256" windowHeight="12456" xr2:uid="{8E3F425D-99E4-4ADE-A120-8889D3A733AE}"/>
  </bookViews>
  <sheets>
    <sheet name="GeoB23513-02" sheetId="1" r:id="rId1"/>
    <sheet name="tables" sheetId="2" r:id="rId2"/>
    <sheet name="mean" sheetId="5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11" i="5" l="1"/>
  <c r="B5" i="5"/>
  <c r="B16" i="2"/>
  <c r="F15" i="5"/>
  <c r="E15" i="5"/>
  <c r="D15" i="5"/>
  <c r="C15" i="5"/>
  <c r="B15" i="5"/>
  <c r="F14" i="5"/>
  <c r="E14" i="5"/>
  <c r="D14" i="5"/>
  <c r="C14" i="5"/>
  <c r="B14" i="5"/>
  <c r="F13" i="5"/>
  <c r="F17" i="5" s="1"/>
  <c r="E13" i="5"/>
  <c r="D13" i="5"/>
  <c r="C13" i="5"/>
  <c r="B13" i="5"/>
  <c r="F12" i="5"/>
  <c r="E12" i="5"/>
  <c r="D12" i="5"/>
  <c r="C12" i="5"/>
  <c r="B12" i="5"/>
  <c r="F11" i="5"/>
  <c r="E11" i="5"/>
  <c r="C11" i="5"/>
  <c r="B11" i="5"/>
  <c r="F10" i="5"/>
  <c r="E10" i="5"/>
  <c r="D10" i="5"/>
  <c r="C10" i="5"/>
  <c r="B10" i="5"/>
  <c r="F9" i="5"/>
  <c r="E9" i="5"/>
  <c r="E17" i="5" s="1"/>
  <c r="D9" i="5"/>
  <c r="D17" i="5" s="1"/>
  <c r="C9" i="5"/>
  <c r="C17" i="5" s="1"/>
  <c r="B9" i="5"/>
  <c r="B17" i="5" s="1"/>
  <c r="F8" i="5"/>
  <c r="E8" i="5"/>
  <c r="D8" i="5"/>
  <c r="C8" i="5"/>
  <c r="B8" i="5"/>
  <c r="B16" i="5" s="1"/>
  <c r="F7" i="5"/>
  <c r="E7" i="5"/>
  <c r="D7" i="5"/>
  <c r="C7" i="5"/>
  <c r="C16" i="5" s="1"/>
  <c r="B7" i="5"/>
  <c r="F6" i="5"/>
  <c r="E6" i="5"/>
  <c r="D6" i="5"/>
  <c r="C6" i="5"/>
  <c r="B6" i="5"/>
  <c r="F5" i="5"/>
  <c r="E5" i="5"/>
  <c r="D5" i="5"/>
  <c r="C5" i="5"/>
  <c r="F4" i="5"/>
  <c r="E4" i="5"/>
  <c r="D4" i="5"/>
  <c r="C4" i="5"/>
  <c r="B4" i="5"/>
  <c r="P14" i="2"/>
  <c r="P15" i="2"/>
  <c r="P13" i="2"/>
  <c r="P12" i="2"/>
  <c r="P9" i="2"/>
  <c r="P10" i="2"/>
  <c r="P11" i="2"/>
  <c r="P8" i="2"/>
  <c r="P7" i="2"/>
  <c r="P6" i="2"/>
  <c r="P5" i="2"/>
  <c r="P4" i="2"/>
  <c r="H15" i="2"/>
  <c r="H14" i="2"/>
  <c r="H11" i="2"/>
  <c r="H9" i="2"/>
  <c r="H7" i="2"/>
  <c r="F8" i="2"/>
  <c r="E8" i="2"/>
  <c r="D8" i="2"/>
  <c r="G8" i="2"/>
  <c r="H8" i="2"/>
  <c r="H4" i="2"/>
  <c r="K33" i="2"/>
  <c r="F16" i="5" l="1"/>
  <c r="E16" i="5"/>
  <c r="D16" i="5"/>
  <c r="N4" i="2"/>
  <c r="D15" i="2"/>
  <c r="E15" i="2"/>
  <c r="F15" i="2"/>
  <c r="G15" i="2"/>
  <c r="C15" i="2"/>
  <c r="D14" i="2"/>
  <c r="E14" i="2"/>
  <c r="F14" i="2"/>
  <c r="G14" i="2"/>
  <c r="C14" i="2"/>
  <c r="D11" i="2"/>
  <c r="E11" i="2"/>
  <c r="F11" i="2"/>
  <c r="G11" i="2"/>
  <c r="C11" i="2"/>
  <c r="C8" i="2"/>
  <c r="M11" i="2"/>
  <c r="N11" i="2"/>
  <c r="O11" i="2"/>
  <c r="L11" i="2"/>
  <c r="M13" i="2"/>
  <c r="N13" i="2"/>
  <c r="O13" i="2"/>
  <c r="L13" i="2"/>
  <c r="M14" i="2"/>
  <c r="N14" i="2"/>
  <c r="O14" i="2"/>
  <c r="L14" i="2"/>
  <c r="M15" i="2"/>
  <c r="N15" i="2"/>
  <c r="O15" i="2"/>
  <c r="L15" i="2"/>
  <c r="M12" i="2"/>
  <c r="N12" i="2"/>
  <c r="O12" i="2"/>
  <c r="L12" i="2"/>
  <c r="M10" i="2"/>
  <c r="N10" i="2"/>
  <c r="O10" i="2"/>
  <c r="L10" i="2"/>
  <c r="M9" i="2"/>
  <c r="N9" i="2"/>
  <c r="O9" i="2"/>
  <c r="L9" i="2"/>
  <c r="M8" i="2"/>
  <c r="N8" i="2"/>
  <c r="O8" i="2"/>
  <c r="L8" i="2"/>
  <c r="M7" i="2"/>
  <c r="N7" i="2"/>
  <c r="O7" i="2"/>
  <c r="L7" i="2"/>
  <c r="M6" i="2"/>
  <c r="N6" i="2"/>
  <c r="O6" i="2"/>
  <c r="L6" i="2"/>
  <c r="M5" i="2"/>
  <c r="N5" i="2"/>
  <c r="O5" i="2"/>
  <c r="L5" i="2"/>
  <c r="M4" i="2"/>
  <c r="O4" i="2"/>
  <c r="L4" i="2"/>
  <c r="Q8" i="2" l="1"/>
  <c r="X8" i="2" s="1"/>
  <c r="Q7" i="2"/>
  <c r="X7" i="2" s="1"/>
  <c r="Q4" i="2"/>
  <c r="Q12" i="2"/>
  <c r="W12" i="2" s="1"/>
  <c r="Q15" i="2"/>
  <c r="Y15" i="2" s="1"/>
  <c r="Q11" i="2"/>
  <c r="X11" i="2" s="1"/>
  <c r="Q14" i="2"/>
  <c r="W14" i="2" s="1"/>
  <c r="Q10" i="2"/>
  <c r="X10" i="2" s="1"/>
  <c r="Q6" i="2"/>
  <c r="X6" i="2" s="1"/>
  <c r="Q13" i="2"/>
  <c r="Y13" i="2" s="1"/>
  <c r="Q9" i="2"/>
  <c r="U9" i="2" s="1"/>
  <c r="Q5" i="2"/>
  <c r="X5" i="2" s="1"/>
  <c r="C9" i="2"/>
  <c r="D9" i="2"/>
  <c r="E9" i="2"/>
  <c r="F9" i="2"/>
  <c r="G9" i="2"/>
  <c r="E13" i="2"/>
  <c r="F13" i="2"/>
  <c r="G13" i="2"/>
  <c r="H13" i="2"/>
  <c r="D13" i="2"/>
  <c r="C13" i="2"/>
  <c r="F12" i="2"/>
  <c r="G12" i="2"/>
  <c r="H12" i="2"/>
  <c r="E12" i="2"/>
  <c r="D12" i="2"/>
  <c r="C12" i="2"/>
  <c r="G10" i="2"/>
  <c r="F10" i="2"/>
  <c r="E10" i="2"/>
  <c r="C10" i="2"/>
  <c r="D10" i="2"/>
  <c r="H10" i="2"/>
  <c r="G7" i="2"/>
  <c r="F7" i="2"/>
  <c r="E7" i="2"/>
  <c r="D7" i="2"/>
  <c r="C7" i="2"/>
  <c r="G4" i="2"/>
  <c r="F4" i="2"/>
  <c r="D4" i="2"/>
  <c r="C4" i="2"/>
  <c r="C23" i="2" s="1"/>
  <c r="E4" i="2"/>
  <c r="D6" i="2"/>
  <c r="E6" i="2"/>
  <c r="F6" i="2"/>
  <c r="G6" i="2"/>
  <c r="H6" i="2"/>
  <c r="C6" i="2"/>
  <c r="E5" i="2"/>
  <c r="D5" i="2"/>
  <c r="F5" i="2"/>
  <c r="G5" i="2"/>
  <c r="H5" i="2"/>
  <c r="C5" i="2"/>
  <c r="D21" i="2" l="1"/>
  <c r="C24" i="2"/>
  <c r="C21" i="2"/>
  <c r="V4" i="2"/>
  <c r="U4" i="2"/>
  <c r="U8" i="2"/>
  <c r="Y8" i="2"/>
  <c r="H24" i="2"/>
  <c r="H23" i="2"/>
  <c r="D23" i="2"/>
  <c r="D24" i="2"/>
  <c r="F23" i="2"/>
  <c r="G24" i="2"/>
  <c r="E23" i="2"/>
  <c r="G23" i="2"/>
  <c r="F24" i="2"/>
  <c r="E24" i="2"/>
  <c r="W7" i="2"/>
  <c r="U7" i="2"/>
  <c r="W8" i="2"/>
  <c r="V8" i="2"/>
  <c r="Y7" i="2"/>
  <c r="Y12" i="2"/>
  <c r="X12" i="2"/>
  <c r="V7" i="2"/>
  <c r="X4" i="2"/>
  <c r="X17" i="2" s="1"/>
  <c r="V11" i="2"/>
  <c r="U5" i="2"/>
  <c r="V6" i="2"/>
  <c r="Y6" i="2"/>
  <c r="V15" i="2"/>
  <c r="Y11" i="2"/>
  <c r="W11" i="2"/>
  <c r="X14" i="2"/>
  <c r="Y14" i="2"/>
  <c r="U12" i="2"/>
  <c r="V12" i="2"/>
  <c r="U6" i="2"/>
  <c r="W5" i="2"/>
  <c r="X9" i="2"/>
  <c r="Y5" i="2"/>
  <c r="U14" i="2"/>
  <c r="W6" i="2"/>
  <c r="E20" i="2"/>
  <c r="H21" i="2"/>
  <c r="V13" i="2"/>
  <c r="W13" i="2"/>
  <c r="C20" i="2"/>
  <c r="H20" i="2"/>
  <c r="G21" i="2"/>
  <c r="W4" i="2"/>
  <c r="W17" i="2" s="1"/>
  <c r="U13" i="2"/>
  <c r="V10" i="2"/>
  <c r="Y4" i="2"/>
  <c r="Y17" i="2" s="1"/>
  <c r="U11" i="2"/>
  <c r="V14" i="2"/>
  <c r="W10" i="2"/>
  <c r="U15" i="2"/>
  <c r="Y10" i="2"/>
  <c r="G20" i="2"/>
  <c r="F21" i="2"/>
  <c r="X13" i="2"/>
  <c r="U10" i="2"/>
  <c r="U18" i="2" s="1"/>
  <c r="W15" i="2"/>
  <c r="V9" i="2"/>
  <c r="W9" i="2"/>
  <c r="D20" i="2"/>
  <c r="F20" i="2"/>
  <c r="E21" i="2"/>
  <c r="X15" i="2"/>
  <c r="Y9" i="2"/>
  <c r="V5" i="2"/>
  <c r="P39" i="2" l="1"/>
  <c r="Y18" i="2"/>
  <c r="V18" i="2"/>
  <c r="U17" i="2"/>
  <c r="W18" i="2"/>
  <c r="X18" i="2"/>
  <c r="V17" i="2"/>
  <c r="L39" i="2"/>
  <c r="P38" i="2"/>
  <c r="N38" i="2"/>
  <c r="M38" i="2"/>
  <c r="O38" i="2"/>
  <c r="Z8" i="2"/>
  <c r="L40" i="2"/>
  <c r="Z7" i="2"/>
  <c r="L38" i="2"/>
  <c r="P40" i="2"/>
  <c r="N40" i="2"/>
  <c r="N39" i="2"/>
  <c r="O40" i="2"/>
  <c r="O39" i="2"/>
  <c r="M40" i="2"/>
  <c r="M39" i="2"/>
  <c r="Z12" i="2"/>
  <c r="Z14" i="2"/>
  <c r="Z6" i="2"/>
  <c r="Z10" i="2"/>
  <c r="Z11" i="2"/>
  <c r="Z15" i="2"/>
  <c r="Z5" i="2"/>
  <c r="Z9" i="2"/>
  <c r="Z4" i="2"/>
  <c r="Z13" i="2"/>
</calcChain>
</file>

<file path=xl/sharedStrings.xml><?xml version="1.0" encoding="utf-8"?>
<sst xmlns="http://schemas.openxmlformats.org/spreadsheetml/2006/main" count="236" uniqueCount="196">
  <si>
    <t>MICROTEXTURA</t>
  </si>
  <si>
    <t>Dissolução</t>
  </si>
  <si>
    <t>Superfícies recentes</t>
  </si>
  <si>
    <t>Partículas aderentes</t>
  </si>
  <si>
    <t>Fraturas</t>
  </si>
  <si>
    <t>Número de grãos</t>
  </si>
  <si>
    <t>Marcas de percussão</t>
  </si>
  <si>
    <t>PROFUNDIDADE (cm)</t>
  </si>
  <si>
    <t>4A</t>
  </si>
  <si>
    <t>4A1A</t>
  </si>
  <si>
    <t>4A2</t>
  </si>
  <si>
    <t xml:space="preserve">4A3 </t>
  </si>
  <si>
    <t>4A4</t>
  </si>
  <si>
    <t>4A5</t>
  </si>
  <si>
    <t>4A6</t>
  </si>
  <si>
    <t>4A8</t>
  </si>
  <si>
    <t>4A9</t>
  </si>
  <si>
    <t>4A9A</t>
  </si>
  <si>
    <t>6B1</t>
  </si>
  <si>
    <t>6B1A</t>
  </si>
  <si>
    <t>6B2</t>
  </si>
  <si>
    <t>6B4</t>
  </si>
  <si>
    <t>6B5</t>
  </si>
  <si>
    <t>6B6</t>
  </si>
  <si>
    <t>6B7</t>
  </si>
  <si>
    <t>6B8</t>
  </si>
  <si>
    <t>6B9</t>
  </si>
  <si>
    <t>6B10</t>
  </si>
  <si>
    <t>6B2A</t>
  </si>
  <si>
    <t>6B6D</t>
  </si>
  <si>
    <t>6B9A</t>
  </si>
  <si>
    <t>6B10A</t>
  </si>
  <si>
    <t>6B3-3</t>
  </si>
  <si>
    <t>6B5A</t>
  </si>
  <si>
    <t>10.4</t>
  </si>
  <si>
    <t>10.4A</t>
  </si>
  <si>
    <t>10.5</t>
  </si>
  <si>
    <t>10-5A</t>
  </si>
  <si>
    <t>10.6</t>
  </si>
  <si>
    <t>10-6A</t>
  </si>
  <si>
    <t>10.7</t>
  </si>
  <si>
    <t>10.8</t>
  </si>
  <si>
    <t>10.8A</t>
  </si>
  <si>
    <t>10.9</t>
  </si>
  <si>
    <t>10.9A</t>
  </si>
  <si>
    <t>10.10</t>
  </si>
  <si>
    <t>10.10A</t>
  </si>
  <si>
    <t>10.11</t>
  </si>
  <si>
    <t>10.11A</t>
  </si>
  <si>
    <t>10.12</t>
  </si>
  <si>
    <t>10F</t>
  </si>
  <si>
    <t>10C</t>
  </si>
  <si>
    <t>4B1</t>
  </si>
  <si>
    <t>4B2</t>
  </si>
  <si>
    <t>4B3</t>
  </si>
  <si>
    <t>4B4</t>
  </si>
  <si>
    <t>4B5</t>
  </si>
  <si>
    <t>4B6</t>
  </si>
  <si>
    <t>4B7</t>
  </si>
  <si>
    <t>4B8</t>
  </si>
  <si>
    <t>4B9</t>
  </si>
  <si>
    <t>4B10</t>
  </si>
  <si>
    <t>4B11</t>
  </si>
  <si>
    <t>7_1</t>
  </si>
  <si>
    <t>7_2</t>
  </si>
  <si>
    <t>7_3</t>
  </si>
  <si>
    <t>7_4</t>
  </si>
  <si>
    <t>7_5</t>
  </si>
  <si>
    <t>7_5A</t>
  </si>
  <si>
    <t>7_6</t>
  </si>
  <si>
    <t>7_7</t>
  </si>
  <si>
    <t>7_8</t>
  </si>
  <si>
    <t>7_9</t>
  </si>
  <si>
    <t>7_10</t>
  </si>
  <si>
    <t>7_11</t>
  </si>
  <si>
    <t>7_12</t>
  </si>
  <si>
    <t>4A2A</t>
  </si>
  <si>
    <t>4A3A</t>
  </si>
  <si>
    <t>4A6A</t>
  </si>
  <si>
    <t>4A8A</t>
  </si>
  <si>
    <t>4B1A</t>
  </si>
  <si>
    <t>4B2A</t>
  </si>
  <si>
    <t>4B5A</t>
  </si>
  <si>
    <t>6B3D</t>
  </si>
  <si>
    <t>7_1B</t>
  </si>
  <si>
    <t>7_2A</t>
  </si>
  <si>
    <t>7_4A</t>
  </si>
  <si>
    <t>7_8A</t>
  </si>
  <si>
    <t>7_9A</t>
  </si>
  <si>
    <t>10.7A</t>
  </si>
  <si>
    <t>12.1</t>
  </si>
  <si>
    <t>12.2</t>
  </si>
  <si>
    <t>12.3A</t>
  </si>
  <si>
    <t>12.4</t>
  </si>
  <si>
    <t>12.4B</t>
  </si>
  <si>
    <t>12.5</t>
  </si>
  <si>
    <t>12.5A</t>
  </si>
  <si>
    <t>12.5B</t>
  </si>
  <si>
    <t>12.6</t>
  </si>
  <si>
    <t>12.7</t>
  </si>
  <si>
    <t>12.8</t>
  </si>
  <si>
    <t>12.8A</t>
  </si>
  <si>
    <t>12.8B</t>
  </si>
  <si>
    <t>12.9</t>
  </si>
  <si>
    <t>12.10</t>
  </si>
  <si>
    <t>12.11</t>
  </si>
  <si>
    <t>12.12</t>
  </si>
  <si>
    <t>12.14</t>
  </si>
  <si>
    <t>12.13</t>
  </si>
  <si>
    <t>TOTAL</t>
  </si>
  <si>
    <t>8.1</t>
  </si>
  <si>
    <t>8b1</t>
  </si>
  <si>
    <t>8.2</t>
  </si>
  <si>
    <t>8b2</t>
  </si>
  <si>
    <t>8b3</t>
  </si>
  <si>
    <t>8.4</t>
  </si>
  <si>
    <t>8.5</t>
  </si>
  <si>
    <t>8.6</t>
  </si>
  <si>
    <t>8.7</t>
  </si>
  <si>
    <t>8.8</t>
  </si>
  <si>
    <t>8.9</t>
  </si>
  <si>
    <t>8.10</t>
  </si>
  <si>
    <t>8.11</t>
  </si>
  <si>
    <t>8.12</t>
  </si>
  <si>
    <t>8.13</t>
  </si>
  <si>
    <t>8.14</t>
  </si>
  <si>
    <t>8.15</t>
  </si>
  <si>
    <t>8.16</t>
  </si>
  <si>
    <t>5A</t>
  </si>
  <si>
    <t>5A2</t>
  </si>
  <si>
    <t>5A3</t>
  </si>
  <si>
    <t>5A4</t>
  </si>
  <si>
    <t>5A5</t>
  </si>
  <si>
    <t>5A6</t>
  </si>
  <si>
    <t>5A7</t>
  </si>
  <si>
    <t>5A8</t>
  </si>
  <si>
    <t>5A9</t>
  </si>
  <si>
    <t>5A10</t>
  </si>
  <si>
    <t>5A11</t>
  </si>
  <si>
    <t>5A13</t>
  </si>
  <si>
    <t>5A14</t>
  </si>
  <si>
    <t>5A15</t>
  </si>
  <si>
    <t>5B</t>
  </si>
  <si>
    <t>5B1</t>
  </si>
  <si>
    <t>5B3</t>
  </si>
  <si>
    <t>5B4</t>
  </si>
  <si>
    <t>5B5</t>
  </si>
  <si>
    <t>5B6</t>
  </si>
  <si>
    <t>5B7</t>
  </si>
  <si>
    <t>5B8</t>
  </si>
  <si>
    <t>5B9</t>
  </si>
  <si>
    <t>5B10</t>
  </si>
  <si>
    <t>5B11</t>
  </si>
  <si>
    <t>5B12</t>
  </si>
  <si>
    <t>5B13</t>
  </si>
  <si>
    <t>5B14</t>
  </si>
  <si>
    <t>5B15</t>
  </si>
  <si>
    <t>14_3</t>
  </si>
  <si>
    <t>14_4</t>
  </si>
  <si>
    <t>14_5</t>
  </si>
  <si>
    <t>14_6</t>
  </si>
  <si>
    <t>14_7</t>
  </si>
  <si>
    <t>14_8</t>
  </si>
  <si>
    <t>14_9</t>
  </si>
  <si>
    <t>14_10</t>
  </si>
  <si>
    <t>14_11</t>
  </si>
  <si>
    <t>14_12</t>
  </si>
  <si>
    <t>14_13</t>
  </si>
  <si>
    <t>14_14</t>
  </si>
  <si>
    <t>14_15</t>
  </si>
  <si>
    <t>14_16</t>
  </si>
  <si>
    <t>25-21</t>
  </si>
  <si>
    <t>68-48</t>
  </si>
  <si>
    <t>14_17</t>
  </si>
  <si>
    <t>14_18</t>
  </si>
  <si>
    <t>14_19</t>
  </si>
  <si>
    <t>14_20</t>
  </si>
  <si>
    <t>Média_Análise Quantitativa</t>
  </si>
  <si>
    <t>média</t>
  </si>
  <si>
    <t>Desv.Pad</t>
  </si>
  <si>
    <t>Dissolution</t>
  </si>
  <si>
    <t>Média _Frenquencia Relativa</t>
  </si>
  <si>
    <t>Mean</t>
  </si>
  <si>
    <t>DEPTH (cm)</t>
  </si>
  <si>
    <t>nº of GRAINS</t>
  </si>
  <si>
    <t>Rounding-angularity (0-5)</t>
  </si>
  <si>
    <t>Percussion Marks</t>
  </si>
  <si>
    <t>fractures</t>
  </si>
  <si>
    <t>fresh surfaces</t>
  </si>
  <si>
    <t>adhering particles</t>
  </si>
  <si>
    <t>Absolute Frequency</t>
  </si>
  <si>
    <t>Relative Frequency</t>
  </si>
  <si>
    <t>mean</t>
  </si>
  <si>
    <t>(cm)</t>
  </si>
  <si>
    <t>GRAIN</t>
  </si>
  <si>
    <r>
      <rPr>
        <b/>
        <sz val="11"/>
        <color theme="1"/>
        <rFont val="Arial"/>
        <family val="2"/>
      </rPr>
      <t xml:space="preserve">Microtextural signatures in quartz grains and foraminifera from tsunami deposits of the Portuguese shelf                                                                                                                                                                                                 </t>
    </r>
    <r>
      <rPr>
        <sz val="11"/>
        <color theme="1"/>
        <rFont val="Arial"/>
        <family val="2"/>
      </rPr>
      <t>Geo-Marine Letters</t>
    </r>
    <r>
      <rPr>
        <sz val="11"/>
        <color theme="1"/>
        <rFont val="Calibri"/>
        <family val="2"/>
        <scheme val="minor"/>
      </rPr>
      <t xml:space="preserve">
Missilene Yhasnara¹ , Pedro JM Costa²,³, Francisco Dourado¹, Maria Virginia Alves Martins¹, Lisa Feist4, Piero Bellanova4, Klaus Reicherter4
¹Departamento de Geologia Aplicada, Faculdade de Geologia, Universidade do Estado do Rio de Janeiro, Brazil
²Departamento de Ciências da Terra, Faculdade de Ciências e Tecnologia, Universidade de Coimbra, Rua Sílvio Lima, Univ. Coimbra - Pólo II, 3030-790 Coimbra, Portugal
³Instituto Dom Luiz, Faculdade de Ciências, Universidade de Lisboa, Edifício C6, Campo Grande 1749-016, Lisbon, Portugal
4 Institute for Neotectonics and Natural Hazards, RWTH Aachen University, Lochnerstr. 4-20, 52056 Aachen, Germany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sz val="11"/>
        <color theme="1"/>
        <rFont val="Arial"/>
        <family val="2"/>
      </rPr>
      <t>Corresponding author</t>
    </r>
    <r>
      <rPr>
        <sz val="11"/>
        <color theme="1"/>
        <rFont val="Calibri"/>
        <family val="2"/>
        <scheme val="minor"/>
      </rPr>
      <t>: Missilene Yhasnara; yhasnara@gmail.com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</si>
</sst>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18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rgb="FFFF0000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rgb="FF000000"/>
      <name val="Calibri"/>
      <family val="2"/>
    </font>
    <font>
      <b/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Arial"/>
      <family val="2"/>
    </font>
    <font>
      <b/>
      <sz val="11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FFF3"/>
        <bgColor indexed="64"/>
      </patternFill>
    </fill>
    <fill>
      <patternFill patternType="solid">
        <fgColor rgb="FFF0F7D1"/>
        <bgColor indexed="64"/>
      </patternFill>
    </fill>
    <fill>
      <patternFill patternType="solid">
        <fgColor rgb="FFF0FCFE"/>
        <bgColor indexed="64"/>
      </patternFill>
    </fill>
    <fill>
      <patternFill patternType="solid">
        <fgColor rgb="FFFFE7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9" fontId="9" fillId="0" borderId="0" applyFont="0" applyFill="0" applyBorder="0" applyAlignment="0" applyProtection="0"/>
  </cellStyleXfs>
  <cellXfs count="119">
    <xf numFmtId="0" fontId="0" fillId="0" borderId="0" xfId="0"/>
    <xf numFmtId="0" fontId="0" fillId="0" borderId="0" xfId="0" applyBorder="1"/>
    <xf numFmtId="0" fontId="0" fillId="2" borderId="0" xfId="0" applyFill="1" applyBorder="1"/>
    <xf numFmtId="0" fontId="0" fillId="0" borderId="0" xfId="0" applyBorder="1" applyAlignment="1">
      <alignment horizontal="center"/>
    </xf>
    <xf numFmtId="0" fontId="0" fillId="0" borderId="0" xfId="0" applyFill="1" applyBorder="1" applyAlignment="1">
      <alignment horizontal="center"/>
    </xf>
    <xf numFmtId="2" fontId="0" fillId="0" borderId="0" xfId="0" applyNumberFormat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Fill="1" applyBorder="1"/>
    <xf numFmtId="0" fontId="0" fillId="0" borderId="0" xfId="0" applyFill="1" applyBorder="1" applyAlignment="1">
      <alignment vertical="center" wrapText="1"/>
    </xf>
    <xf numFmtId="0" fontId="0" fillId="0" borderId="0" xfId="0" applyFill="1" applyBorder="1" applyAlignment="1">
      <alignment vertical="top" wrapText="1"/>
    </xf>
    <xf numFmtId="0" fontId="0" fillId="0" borderId="0" xfId="0" applyBorder="1" applyAlignment="1"/>
    <xf numFmtId="0" fontId="0" fillId="0" borderId="1" xfId="0" applyFill="1" applyBorder="1" applyAlignment="1">
      <alignment horizontal="center"/>
    </xf>
    <xf numFmtId="0" fontId="0" fillId="0" borderId="0" xfId="0" applyFill="1" applyBorder="1" applyAlignment="1"/>
    <xf numFmtId="0" fontId="3" fillId="0" borderId="0" xfId="0" applyFont="1" applyFill="1" applyBorder="1" applyAlignment="1">
      <alignment vertical="center"/>
    </xf>
    <xf numFmtId="0" fontId="3" fillId="0" borderId="0" xfId="0" applyFont="1" applyFill="1" applyBorder="1" applyAlignment="1"/>
    <xf numFmtId="0" fontId="3" fillId="0" borderId="0" xfId="0" applyFont="1" applyFill="1" applyBorder="1" applyAlignment="1">
      <alignment vertical="center" wrapText="1"/>
    </xf>
    <xf numFmtId="0" fontId="0" fillId="0" borderId="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3" borderId="1" xfId="0" applyFill="1" applyBorder="1" applyAlignment="1">
      <alignment horizontal="center"/>
    </xf>
    <xf numFmtId="16" fontId="0" fillId="0" borderId="1" xfId="0" applyNumberFormat="1" applyBorder="1" applyAlignment="1">
      <alignment horizontal="center"/>
    </xf>
    <xf numFmtId="0" fontId="0" fillId="0" borderId="1" xfId="0" applyNumberFormat="1" applyBorder="1" applyAlignment="1">
      <alignment horizontal="center"/>
    </xf>
    <xf numFmtId="0" fontId="0" fillId="0" borderId="1" xfId="0" applyNumberFormat="1" applyFill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0" xfId="0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0" fillId="8" borderId="1" xfId="0" applyFill="1" applyBorder="1" applyAlignment="1">
      <alignment horizontal="center" vertical="center"/>
    </xf>
    <xf numFmtId="0" fontId="0" fillId="9" borderId="1" xfId="0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1" xfId="0" applyNumberFormat="1" applyFont="1" applyFill="1" applyBorder="1" applyAlignment="1">
      <alignment horizontal="center"/>
    </xf>
    <xf numFmtId="9" fontId="0" fillId="0" borderId="0" xfId="0" applyNumberFormat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0" fontId="5" fillId="0" borderId="1" xfId="0" applyFont="1" applyBorder="1"/>
    <xf numFmtId="0" fontId="5" fillId="0" borderId="1" xfId="0" applyFont="1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1" xfId="0" quotePrefix="1" applyFill="1" applyBorder="1" applyAlignment="1">
      <alignment horizontal="center"/>
    </xf>
    <xf numFmtId="0" fontId="6" fillId="0" borderId="0" xfId="0" applyFont="1" applyFill="1" applyBorder="1"/>
    <xf numFmtId="0" fontId="5" fillId="0" borderId="1" xfId="0" applyFont="1" applyFill="1" applyBorder="1" applyAlignment="1">
      <alignment horizontal="center"/>
    </xf>
    <xf numFmtId="2" fontId="0" fillId="0" borderId="1" xfId="0" applyNumberFormat="1" applyBorder="1" applyAlignment="1">
      <alignment horizontal="center"/>
    </xf>
    <xf numFmtId="2" fontId="0" fillId="0" borderId="1" xfId="0" applyNumberFormat="1" applyFill="1" applyBorder="1" applyAlignment="1">
      <alignment horizontal="center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/>
    </xf>
    <xf numFmtId="2" fontId="0" fillId="0" borderId="0" xfId="0" applyNumberFormat="1" applyFill="1" applyBorder="1"/>
    <xf numFmtId="0" fontId="0" fillId="0" borderId="1" xfId="0" applyBorder="1" applyAlignment="1"/>
    <xf numFmtId="9" fontId="0" fillId="0" borderId="1" xfId="1" applyFont="1" applyBorder="1" applyAlignment="1"/>
    <xf numFmtId="9" fontId="0" fillId="0" borderId="1" xfId="0" applyNumberFormat="1" applyBorder="1" applyAlignment="1"/>
    <xf numFmtId="0" fontId="14" fillId="0" borderId="0" xfId="0" applyFont="1" applyBorder="1" applyAlignment="1">
      <alignment vertical="center" textRotation="90"/>
    </xf>
    <xf numFmtId="9" fontId="0" fillId="0" borderId="0" xfId="0" applyNumberFormat="1" applyFill="1" applyBorder="1" applyAlignment="1">
      <alignment horizontal="center" vertical="center"/>
    </xf>
    <xf numFmtId="9" fontId="0" fillId="0" borderId="1" xfId="1" applyFont="1" applyFill="1" applyBorder="1" applyAlignment="1"/>
    <xf numFmtId="9" fontId="0" fillId="0" borderId="1" xfId="0" applyNumberFormat="1" applyFill="1" applyBorder="1" applyAlignment="1"/>
    <xf numFmtId="9" fontId="0" fillId="0" borderId="0" xfId="1" applyFont="1" applyBorder="1" applyAlignment="1">
      <alignment horizontal="center"/>
    </xf>
    <xf numFmtId="9" fontId="0" fillId="0" borderId="0" xfId="0" applyNumberFormat="1" applyBorder="1"/>
    <xf numFmtId="164" fontId="11" fillId="0" borderId="0" xfId="1" applyNumberFormat="1" applyFont="1" applyFill="1" applyBorder="1" applyAlignment="1">
      <alignment horizontal="center" vertical="center"/>
    </xf>
    <xf numFmtId="2" fontId="0" fillId="0" borderId="0" xfId="0" applyNumberFormat="1" applyFill="1" applyBorder="1" applyAlignment="1">
      <alignment horizont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0" fillId="0" borderId="0" xfId="0" applyFill="1" applyBorder="1" applyAlignment="1">
      <alignment horizontal="center" vertical="center"/>
    </xf>
    <xf numFmtId="0" fontId="5" fillId="0" borderId="0" xfId="0" applyFont="1" applyFill="1" applyBorder="1" applyAlignment="1">
      <alignment vertical="center" wrapText="1"/>
    </xf>
    <xf numFmtId="0" fontId="13" fillId="0" borderId="0" xfId="0" applyFont="1" applyFill="1" applyBorder="1" applyAlignment="1">
      <alignment wrapText="1"/>
    </xf>
    <xf numFmtId="0" fontId="5" fillId="0" borderId="0" xfId="0" applyFont="1" applyFill="1" applyBorder="1" applyAlignment="1">
      <alignment vertical="center"/>
    </xf>
    <xf numFmtId="0" fontId="5" fillId="0" borderId="0" xfId="0" applyFont="1" applyFill="1" applyBorder="1" applyAlignment="1"/>
    <xf numFmtId="2" fontId="0" fillId="0" borderId="0" xfId="0" applyNumberFormat="1"/>
    <xf numFmtId="0" fontId="5" fillId="0" borderId="0" xfId="0" applyFont="1" applyBorder="1"/>
    <xf numFmtId="0" fontId="5" fillId="0" borderId="0" xfId="0" applyFont="1" applyBorder="1" applyAlignment="1">
      <alignment wrapText="1"/>
    </xf>
    <xf numFmtId="0" fontId="13" fillId="0" borderId="0" xfId="0" applyFont="1" applyBorder="1" applyAlignment="1"/>
    <xf numFmtId="164" fontId="0" fillId="0" borderId="0" xfId="0" applyNumberFormat="1" applyBorder="1"/>
    <xf numFmtId="0" fontId="1" fillId="2" borderId="0" xfId="0" applyNumberFormat="1" applyFont="1" applyFill="1" applyBorder="1" applyAlignment="1">
      <alignment horizontal="center" vertical="center" wrapText="1"/>
    </xf>
    <xf numFmtId="0" fontId="1" fillId="2" borderId="0" xfId="0" applyFont="1" applyFill="1" applyBorder="1" applyAlignment="1">
      <alignment horizontal="center" vertical="center" wrapText="1"/>
    </xf>
    <xf numFmtId="0" fontId="7" fillId="6" borderId="4" xfId="0" applyFont="1" applyFill="1" applyBorder="1" applyAlignment="1">
      <alignment horizontal="center" vertical="center"/>
    </xf>
    <xf numFmtId="0" fontId="7" fillId="6" borderId="6" xfId="0" applyFont="1" applyFill="1" applyBorder="1" applyAlignment="1">
      <alignment horizontal="center" vertical="center"/>
    </xf>
    <xf numFmtId="0" fontId="7" fillId="6" borderId="9" xfId="0" applyFont="1" applyFill="1" applyBorder="1" applyAlignment="1">
      <alignment horizontal="center" vertical="center"/>
    </xf>
    <xf numFmtId="0" fontId="3" fillId="8" borderId="4" xfId="0" applyFont="1" applyFill="1" applyBorder="1" applyAlignment="1">
      <alignment horizontal="center" vertical="center"/>
    </xf>
    <xf numFmtId="0" fontId="3" fillId="8" borderId="6" xfId="0" applyFont="1" applyFill="1" applyBorder="1" applyAlignment="1">
      <alignment horizontal="center" vertical="center"/>
    </xf>
    <xf numFmtId="0" fontId="3" fillId="8" borderId="9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horizontal="center" vertical="center"/>
    </xf>
    <xf numFmtId="0" fontId="3" fillId="10" borderId="6" xfId="0" applyFont="1" applyFill="1" applyBorder="1" applyAlignment="1">
      <alignment horizontal="center" vertical="center"/>
    </xf>
    <xf numFmtId="0" fontId="3" fillId="10" borderId="9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7" fillId="11" borderId="4" xfId="0" applyFont="1" applyFill="1" applyBorder="1" applyAlignment="1">
      <alignment horizontal="center" vertical="center"/>
    </xf>
    <xf numFmtId="0" fontId="7" fillId="11" borderId="6" xfId="0" applyFont="1" applyFill="1" applyBorder="1" applyAlignment="1">
      <alignment horizontal="center" vertical="center"/>
    </xf>
    <xf numFmtId="0" fontId="8" fillId="7" borderId="4" xfId="0" applyFont="1" applyFill="1" applyBorder="1" applyAlignment="1">
      <alignment horizontal="center" vertical="center"/>
    </xf>
    <xf numFmtId="0" fontId="8" fillId="7" borderId="6" xfId="0" applyFont="1" applyFill="1" applyBorder="1" applyAlignment="1">
      <alignment horizontal="center" vertical="center"/>
    </xf>
    <xf numFmtId="0" fontId="8" fillId="7" borderId="9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7" fillId="8" borderId="4" xfId="0" applyFont="1" applyFill="1" applyBorder="1" applyAlignment="1">
      <alignment horizontal="center" vertical="center"/>
    </xf>
    <xf numFmtId="0" fontId="7" fillId="8" borderId="6" xfId="0" applyFont="1" applyFill="1" applyBorder="1" applyAlignment="1">
      <alignment horizontal="center" vertical="center"/>
    </xf>
    <xf numFmtId="0" fontId="7" fillId="8" borderId="9" xfId="0" applyFont="1" applyFill="1" applyBorder="1" applyAlignment="1">
      <alignment horizontal="center" vertical="center"/>
    </xf>
    <xf numFmtId="0" fontId="8" fillId="6" borderId="4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9" xfId="0" applyFont="1" applyFill="1" applyBorder="1" applyAlignment="1">
      <alignment horizontal="center" vertical="center"/>
    </xf>
    <xf numFmtId="0" fontId="7" fillId="7" borderId="4" xfId="0" applyFont="1" applyFill="1" applyBorder="1" applyAlignment="1">
      <alignment horizontal="center" vertical="center"/>
    </xf>
    <xf numFmtId="0" fontId="7" fillId="7" borderId="6" xfId="0" applyFont="1" applyFill="1" applyBorder="1" applyAlignment="1">
      <alignment horizontal="center" vertical="center"/>
    </xf>
    <xf numFmtId="0" fontId="7" fillId="7" borderId="9" xfId="0" applyFont="1" applyFill="1" applyBorder="1" applyAlignment="1">
      <alignment horizontal="center" vertical="center"/>
    </xf>
    <xf numFmtId="0" fontId="7" fillId="9" borderId="4" xfId="0" applyFont="1" applyFill="1" applyBorder="1" applyAlignment="1">
      <alignment horizontal="center" vertical="center"/>
    </xf>
    <xf numFmtId="0" fontId="7" fillId="9" borderId="6" xfId="0" applyFont="1" applyFill="1" applyBorder="1" applyAlignment="1">
      <alignment horizontal="center" vertical="center"/>
    </xf>
    <xf numFmtId="0" fontId="7" fillId="9" borderId="9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/>
    </xf>
    <xf numFmtId="0" fontId="4" fillId="5" borderId="4" xfId="0" applyFont="1" applyFill="1" applyBorder="1" applyAlignment="1">
      <alignment horizontal="center" vertical="center" wrapText="1"/>
    </xf>
    <xf numFmtId="0" fontId="4" fillId="5" borderId="9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5" fillId="0" borderId="2" xfId="0" applyFont="1" applyBorder="1" applyAlignment="1">
      <alignment horizontal="center"/>
    </xf>
    <xf numFmtId="0" fontId="15" fillId="0" borderId="0" xfId="0" applyFont="1" applyBorder="1" applyAlignment="1">
      <alignment horizontal="center"/>
    </xf>
    <xf numFmtId="0" fontId="4" fillId="4" borderId="4" xfId="0" applyFont="1" applyFill="1" applyBorder="1" applyAlignment="1">
      <alignment horizontal="center" vertical="center" wrapText="1"/>
    </xf>
    <xf numFmtId="0" fontId="4" fillId="4" borderId="9" xfId="0" applyFont="1" applyFill="1" applyBorder="1" applyAlignment="1">
      <alignment horizontal="center" vertical="center" wrapText="1"/>
    </xf>
    <xf numFmtId="0" fontId="5" fillId="4" borderId="5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10" xfId="0" applyFont="1" applyFill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16" fillId="0" borderId="2" xfId="0" applyFont="1" applyBorder="1" applyAlignment="1">
      <alignment horizontal="left" vertical="center" wrapText="1"/>
    </xf>
    <xf numFmtId="0" fontId="0" fillId="0" borderId="2" xfId="0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0"/>
  <tableStyles count="0" defaultTableStyle="TableStyleMedium2" defaultPivotStyle="PivotStyleLight16"/>
  <colors>
    <mruColors>
      <color rgb="FFB4D97D"/>
      <color rgb="FFA533CD"/>
      <color rgb="FFE34F68"/>
      <color rgb="FFFFFFF3"/>
      <color rgb="FFF0FCFE"/>
      <color rgb="FFFFE7FF"/>
      <color rgb="FFF0F7D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0"/>
          <c:order val="0"/>
          <c:tx>
            <c:strRef>
              <c:f>mean!$B$2</c:f>
              <c:strCache>
                <c:ptCount val="1"/>
                <c:pt idx="0">
                  <c:v>Dissolution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xVal>
            <c:numRef>
              <c:f>mean!$B$4:$B$8</c:f>
              <c:numCache>
                <c:formatCode>0.00</c:formatCode>
                <c:ptCount val="5"/>
                <c:pt idx="0">
                  <c:v>1.90625</c:v>
                </c:pt>
                <c:pt idx="1">
                  <c:v>1.9538461538461538</c:v>
                </c:pt>
                <c:pt idx="2">
                  <c:v>2.0357142857142856</c:v>
                </c:pt>
                <c:pt idx="3">
                  <c:v>1.6785714285714286</c:v>
                </c:pt>
                <c:pt idx="4">
                  <c:v>1.4137931034482758</c:v>
                </c:pt>
              </c:numCache>
            </c:numRef>
          </c:xVal>
          <c:yVal>
            <c:numRef>
              <c:f>mean!$A$4:$A$8</c:f>
              <c:numCache>
                <c:formatCode>General</c:formatCode>
                <c:ptCount val="5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0-25C9-4CB3-B232-6D51B51DE990}"/>
            </c:ext>
          </c:extLst>
        </c:ser>
        <c:ser>
          <c:idx val="1"/>
          <c:order val="1"/>
          <c:tx>
            <c:strRef>
              <c:f>mean!$D$2</c:f>
              <c:strCache>
                <c:ptCount val="1"/>
                <c:pt idx="0">
                  <c:v>adhering particles</c:v>
                </c:pt>
              </c:strCache>
            </c:strRef>
          </c:tx>
          <c:spPr>
            <a:ln w="19050" cap="rnd">
              <a:solidFill>
                <a:srgbClr val="B4D97D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B4D97D"/>
              </a:solidFill>
              <a:ln w="9525">
                <a:noFill/>
              </a:ln>
              <a:effectLst/>
            </c:spPr>
          </c:marker>
          <c:xVal>
            <c:numRef>
              <c:f>mean!$D$4:$D$8</c:f>
              <c:numCache>
                <c:formatCode>0.00</c:formatCode>
                <c:ptCount val="5"/>
                <c:pt idx="0">
                  <c:v>0.59375</c:v>
                </c:pt>
                <c:pt idx="1">
                  <c:v>0.81818181818181823</c:v>
                </c:pt>
                <c:pt idx="2">
                  <c:v>0.8214285714285714</c:v>
                </c:pt>
                <c:pt idx="3">
                  <c:v>0.9285714285714286</c:v>
                </c:pt>
                <c:pt idx="4">
                  <c:v>0.96551724137931039</c:v>
                </c:pt>
              </c:numCache>
            </c:numRef>
          </c:xVal>
          <c:yVal>
            <c:numRef>
              <c:f>mean!$A$4:$A$8</c:f>
              <c:numCache>
                <c:formatCode>General</c:formatCode>
                <c:ptCount val="5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25C9-4CB3-B232-6D51B51DE99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1066096"/>
        <c:axId val="1401049456"/>
      </c:scatterChart>
      <c:valAx>
        <c:axId val="1401066096"/>
        <c:scaling>
          <c:orientation val="minMax"/>
          <c:max val="4"/>
        </c:scaling>
        <c:delete val="0"/>
        <c:axPos val="t"/>
        <c:numFmt formatCode="0" sourceLinked="0"/>
        <c:majorTickMark val="out"/>
        <c:minorTickMark val="out"/>
        <c:tickLblPos val="nextTo"/>
        <c:spPr>
          <a:solidFill>
            <a:schemeClr val="bg1"/>
          </a:solidFill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01049456"/>
        <c:crosses val="autoZero"/>
        <c:crossBetween val="midCat"/>
        <c:majorUnit val="1"/>
        <c:minorUnit val="0.5"/>
      </c:valAx>
      <c:valAx>
        <c:axId val="1401049456"/>
        <c:scaling>
          <c:orientation val="maxMin"/>
          <c:max val="25"/>
          <c:min val="21"/>
        </c:scaling>
        <c:delete val="0"/>
        <c:axPos val="l"/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01066096"/>
        <c:crosses val="autoZero"/>
        <c:crossBetween val="midCat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2"/>
          <c:order val="0"/>
          <c:tx>
            <c:strRef>
              <c:f>mean!$F$2</c:f>
              <c:strCache>
                <c:ptCount val="1"/>
                <c:pt idx="0">
                  <c:v>Percussion Marks</c:v>
                </c:pt>
              </c:strCache>
            </c:strRef>
          </c:tx>
          <c:spPr>
            <a:ln w="19050" cap="rnd">
              <a:solidFill>
                <a:srgbClr val="E34F68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E34F68"/>
              </a:solidFill>
              <a:ln w="9525">
                <a:noFill/>
              </a:ln>
              <a:effectLst/>
            </c:spPr>
          </c:marker>
          <c:xVal>
            <c:numRef>
              <c:f>mean!$F$4:$F$8</c:f>
              <c:numCache>
                <c:formatCode>0.00</c:formatCode>
                <c:ptCount val="5"/>
                <c:pt idx="0">
                  <c:v>1.40625</c:v>
                </c:pt>
                <c:pt idx="1">
                  <c:v>1.5454545454545454</c:v>
                </c:pt>
                <c:pt idx="2">
                  <c:v>1.8928571428571428</c:v>
                </c:pt>
                <c:pt idx="3">
                  <c:v>2.5714285714285716</c:v>
                </c:pt>
                <c:pt idx="4">
                  <c:v>3.0689655172413794</c:v>
                </c:pt>
              </c:numCache>
            </c:numRef>
          </c:xVal>
          <c:yVal>
            <c:numRef>
              <c:f>mean!$A$4:$A$8</c:f>
              <c:numCache>
                <c:formatCode>General</c:formatCode>
                <c:ptCount val="5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4A9C-4B39-9ED2-313A86D1FDB5}"/>
            </c:ext>
          </c:extLst>
        </c:ser>
        <c:ser>
          <c:idx val="0"/>
          <c:order val="1"/>
          <c:tx>
            <c:strRef>
              <c:f>mean!$C$2</c:f>
              <c:strCache>
                <c:ptCount val="1"/>
                <c:pt idx="0">
                  <c:v>fresh surfaces</c:v>
                </c:pt>
              </c:strCache>
            </c:strRef>
          </c:tx>
          <c:spPr>
            <a:ln w="19050" cap="rnd">
              <a:solidFill>
                <a:srgbClr val="A533CD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A533CD"/>
              </a:solidFill>
              <a:ln w="9525">
                <a:noFill/>
              </a:ln>
              <a:effectLst/>
            </c:spPr>
          </c:marker>
          <c:xVal>
            <c:numRef>
              <c:f>mean!$C$4:$C$8</c:f>
              <c:numCache>
                <c:formatCode>0.00</c:formatCode>
                <c:ptCount val="5"/>
                <c:pt idx="0">
                  <c:v>2.5757575757575757</c:v>
                </c:pt>
                <c:pt idx="1">
                  <c:v>2.4848484848484849</c:v>
                </c:pt>
                <c:pt idx="2">
                  <c:v>2.2142857142857144</c:v>
                </c:pt>
                <c:pt idx="3">
                  <c:v>2.3571428571428572</c:v>
                </c:pt>
                <c:pt idx="4">
                  <c:v>2.6551724137931036</c:v>
                </c:pt>
              </c:numCache>
            </c:numRef>
          </c:xVal>
          <c:yVal>
            <c:numRef>
              <c:f>mean!$A$4:$A$8</c:f>
              <c:numCache>
                <c:formatCode>General</c:formatCode>
                <c:ptCount val="5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4A9C-4B39-9ED2-313A86D1FDB5}"/>
            </c:ext>
          </c:extLst>
        </c:ser>
        <c:ser>
          <c:idx val="1"/>
          <c:order val="2"/>
          <c:tx>
            <c:strRef>
              <c:f>mean!$E$2</c:f>
              <c:strCache>
                <c:ptCount val="1"/>
                <c:pt idx="0">
                  <c:v>fractures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mean!$E$4:$E$8</c:f>
              <c:numCache>
                <c:formatCode>0.00</c:formatCode>
                <c:ptCount val="5"/>
                <c:pt idx="0">
                  <c:v>1</c:v>
                </c:pt>
                <c:pt idx="1">
                  <c:v>1.6363636363636365</c:v>
                </c:pt>
                <c:pt idx="2">
                  <c:v>1.3928571428571428</c:v>
                </c:pt>
                <c:pt idx="3">
                  <c:v>1.3214285714285714</c:v>
                </c:pt>
                <c:pt idx="4">
                  <c:v>2</c:v>
                </c:pt>
              </c:numCache>
            </c:numRef>
          </c:xVal>
          <c:yVal>
            <c:numRef>
              <c:f>mean!$A$4:$A$8</c:f>
              <c:numCache>
                <c:formatCode>General</c:formatCode>
                <c:ptCount val="5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6-4A9C-4B39-9ED2-313A86D1FDB5}"/>
            </c:ext>
          </c:extLst>
        </c:ser>
        <c:ser>
          <c:idx val="3"/>
          <c:order val="3"/>
          <c:tx>
            <c:strRef>
              <c:f>mean!$B$2</c:f>
              <c:strCache>
                <c:ptCount val="1"/>
                <c:pt idx="0">
                  <c:v>Dissolution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mean!$B$4:$B$8</c:f>
              <c:numCache>
                <c:formatCode>0.00</c:formatCode>
                <c:ptCount val="5"/>
                <c:pt idx="0">
                  <c:v>1.90625</c:v>
                </c:pt>
                <c:pt idx="1">
                  <c:v>1.9538461538461538</c:v>
                </c:pt>
                <c:pt idx="2">
                  <c:v>2.0357142857142856</c:v>
                </c:pt>
                <c:pt idx="3">
                  <c:v>1.6785714285714286</c:v>
                </c:pt>
                <c:pt idx="4">
                  <c:v>1.4137931034482758</c:v>
                </c:pt>
              </c:numCache>
            </c:numRef>
          </c:xVal>
          <c:yVal>
            <c:numRef>
              <c:f>mean!$A$4:$A$8</c:f>
              <c:numCache>
                <c:formatCode>General</c:formatCode>
                <c:ptCount val="5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1-8A07-41BE-B3F6-63BEBA1E4277}"/>
            </c:ext>
          </c:extLst>
        </c:ser>
        <c:ser>
          <c:idx val="4"/>
          <c:order val="4"/>
          <c:tx>
            <c:strRef>
              <c:f>mean!$D$2</c:f>
              <c:strCache>
                <c:ptCount val="1"/>
                <c:pt idx="0">
                  <c:v>adhering particles</c:v>
                </c:pt>
              </c:strCache>
            </c:strRef>
          </c:tx>
          <c:spPr>
            <a:ln w="19050" cap="rnd">
              <a:solidFill>
                <a:srgbClr val="B4D97D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B4D97D"/>
              </a:solidFill>
              <a:ln w="9525">
                <a:noFill/>
              </a:ln>
              <a:effectLst/>
            </c:spPr>
          </c:marker>
          <c:xVal>
            <c:numRef>
              <c:f>mean!$D$4:$D$8</c:f>
              <c:numCache>
                <c:formatCode>0.00</c:formatCode>
                <c:ptCount val="5"/>
                <c:pt idx="0">
                  <c:v>0.59375</c:v>
                </c:pt>
                <c:pt idx="1">
                  <c:v>0.81818181818181823</c:v>
                </c:pt>
                <c:pt idx="2">
                  <c:v>0.8214285714285714</c:v>
                </c:pt>
                <c:pt idx="3">
                  <c:v>0.9285714285714286</c:v>
                </c:pt>
                <c:pt idx="4">
                  <c:v>0.96551724137931039</c:v>
                </c:pt>
              </c:numCache>
            </c:numRef>
          </c:xVal>
          <c:yVal>
            <c:numRef>
              <c:f>mean!$A$4:$A$8</c:f>
              <c:numCache>
                <c:formatCode>General</c:formatCode>
                <c:ptCount val="5"/>
                <c:pt idx="0">
                  <c:v>21</c:v>
                </c:pt>
                <c:pt idx="1">
                  <c:v>22</c:v>
                </c:pt>
                <c:pt idx="2">
                  <c:v>23</c:v>
                </c:pt>
                <c:pt idx="3">
                  <c:v>24</c:v>
                </c:pt>
                <c:pt idx="4">
                  <c:v>25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8A07-41BE-B3F6-63BEBA1E427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401066096"/>
        <c:axId val="1401049456"/>
      </c:scatterChart>
      <c:valAx>
        <c:axId val="1401066096"/>
        <c:scaling>
          <c:orientation val="minMax"/>
          <c:max val="4"/>
        </c:scaling>
        <c:delete val="0"/>
        <c:axPos val="t"/>
        <c:numFmt formatCode="0" sourceLinked="0"/>
        <c:majorTickMark val="out"/>
        <c:minorTickMark val="out"/>
        <c:tickLblPos val="nextTo"/>
        <c:spPr>
          <a:solidFill>
            <a:schemeClr val="bg1"/>
          </a:solidFill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 w="9525">
                  <a:solidFill>
                    <a:schemeClr val="tx1"/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01049456"/>
        <c:crosses val="autoZero"/>
        <c:crossBetween val="midCat"/>
        <c:majorUnit val="1"/>
        <c:minorUnit val="0.5"/>
      </c:valAx>
      <c:valAx>
        <c:axId val="1401049456"/>
        <c:scaling>
          <c:orientation val="maxMin"/>
          <c:max val="25"/>
          <c:min val="21"/>
        </c:scaling>
        <c:delete val="0"/>
        <c:axPos val="l"/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401066096"/>
        <c:crosses val="autoZero"/>
        <c:crossBetween val="midCat"/>
        <c:majorUnit val="1"/>
        <c:minorUnit val="0.5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1"/>
          <c:order val="0"/>
          <c:tx>
            <c:strRef>
              <c:f>mean!$B$2</c:f>
              <c:strCache>
                <c:ptCount val="1"/>
                <c:pt idx="0">
                  <c:v>Dissolution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mean!$B$9:$B$15</c:f>
              <c:numCache>
                <c:formatCode>0.00</c:formatCode>
                <c:ptCount val="7"/>
                <c:pt idx="0">
                  <c:v>1.8823529411764706</c:v>
                </c:pt>
                <c:pt idx="1">
                  <c:v>1.7222222222222223</c:v>
                </c:pt>
                <c:pt idx="2">
                  <c:v>2.5263157894736841</c:v>
                </c:pt>
                <c:pt idx="3" formatCode="General">
                  <c:v>2.4500000000000002</c:v>
                </c:pt>
                <c:pt idx="4">
                  <c:v>2.4210526315789473</c:v>
                </c:pt>
                <c:pt idx="5">
                  <c:v>3.1666666666666665</c:v>
                </c:pt>
                <c:pt idx="6">
                  <c:v>2.9333333333333331</c:v>
                </c:pt>
              </c:numCache>
            </c:numRef>
          </c:xVal>
          <c:yVal>
            <c:numRef>
              <c:f>mean!$A$9:$A$15</c:f>
              <c:numCache>
                <c:formatCode>General</c:formatCode>
                <c:ptCount val="7"/>
                <c:pt idx="0">
                  <c:v>48</c:v>
                </c:pt>
                <c:pt idx="1">
                  <c:v>49</c:v>
                </c:pt>
                <c:pt idx="2">
                  <c:v>52</c:v>
                </c:pt>
                <c:pt idx="3">
                  <c:v>56</c:v>
                </c:pt>
                <c:pt idx="4">
                  <c:v>62</c:v>
                </c:pt>
                <c:pt idx="5">
                  <c:v>63</c:v>
                </c:pt>
                <c:pt idx="6">
                  <c:v>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F0AA-441F-A160-749240B0E668}"/>
            </c:ext>
          </c:extLst>
        </c:ser>
        <c:ser>
          <c:idx val="0"/>
          <c:order val="1"/>
          <c:tx>
            <c:strRef>
              <c:f>mean!$D$2</c:f>
              <c:strCache>
                <c:ptCount val="1"/>
                <c:pt idx="0">
                  <c:v>adhering particles</c:v>
                </c:pt>
              </c:strCache>
            </c:strRef>
          </c:tx>
          <c:spPr>
            <a:ln w="19050" cap="rnd">
              <a:solidFill>
                <a:srgbClr val="B4D97D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B4D97D"/>
              </a:solidFill>
              <a:ln w="9525">
                <a:noFill/>
              </a:ln>
              <a:effectLst/>
            </c:spPr>
          </c:marker>
          <c:xVal>
            <c:numRef>
              <c:f>mean!$D$9:$D$15</c:f>
              <c:numCache>
                <c:formatCode>0.00</c:formatCode>
                <c:ptCount val="7"/>
                <c:pt idx="0">
                  <c:v>0.94117647058823528</c:v>
                </c:pt>
                <c:pt idx="1">
                  <c:v>1</c:v>
                </c:pt>
                <c:pt idx="2">
                  <c:v>0.94736842105263153</c:v>
                </c:pt>
                <c:pt idx="3" formatCode="General">
                  <c:v>1</c:v>
                </c:pt>
                <c:pt idx="4">
                  <c:v>1.1052631578947369</c:v>
                </c:pt>
                <c:pt idx="5">
                  <c:v>2</c:v>
                </c:pt>
                <c:pt idx="6" formatCode="General">
                  <c:v>1.8</c:v>
                </c:pt>
              </c:numCache>
            </c:numRef>
          </c:xVal>
          <c:yVal>
            <c:numRef>
              <c:f>mean!$A$9:$A$15</c:f>
              <c:numCache>
                <c:formatCode>General</c:formatCode>
                <c:ptCount val="7"/>
                <c:pt idx="0">
                  <c:v>48</c:v>
                </c:pt>
                <c:pt idx="1">
                  <c:v>49</c:v>
                </c:pt>
                <c:pt idx="2">
                  <c:v>52</c:v>
                </c:pt>
                <c:pt idx="3">
                  <c:v>56</c:v>
                </c:pt>
                <c:pt idx="4">
                  <c:v>62</c:v>
                </c:pt>
                <c:pt idx="5">
                  <c:v>63</c:v>
                </c:pt>
                <c:pt idx="6">
                  <c:v>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0AA-441F-A160-749240B0E6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4523600"/>
        <c:axId val="1524526512"/>
      </c:scatterChart>
      <c:valAx>
        <c:axId val="1524523600"/>
        <c:scaling>
          <c:orientation val="minMax"/>
          <c:max val="4"/>
          <c:min val="0"/>
        </c:scaling>
        <c:delete val="0"/>
        <c:axPos val="t"/>
        <c:numFmt formatCode="0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24526512"/>
        <c:crosses val="autoZero"/>
        <c:crossBetween val="midCat"/>
        <c:majorUnit val="1"/>
        <c:minorUnit val="0.5"/>
      </c:valAx>
      <c:valAx>
        <c:axId val="1524526512"/>
        <c:scaling>
          <c:orientation val="maxMin"/>
          <c:max val="68"/>
          <c:min val="48"/>
        </c:scaling>
        <c:delete val="0"/>
        <c:axPos val="l"/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24523600"/>
        <c:crosses val="autoZero"/>
        <c:crossBetween val="midCat"/>
        <c:majorUnit val="4"/>
        <c:min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scatterChart>
        <c:scatterStyle val="smoothMarker"/>
        <c:varyColors val="0"/>
        <c:ser>
          <c:idx val="2"/>
          <c:order val="0"/>
          <c:tx>
            <c:strRef>
              <c:f>mean!$F$2</c:f>
              <c:strCache>
                <c:ptCount val="1"/>
                <c:pt idx="0">
                  <c:v>Percussion Marks</c:v>
                </c:pt>
              </c:strCache>
            </c:strRef>
          </c:tx>
          <c:spPr>
            <a:ln w="19050" cap="rnd">
              <a:solidFill>
                <a:srgbClr val="E34F68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E34F68"/>
              </a:solidFill>
              <a:ln w="9525">
                <a:noFill/>
              </a:ln>
              <a:effectLst/>
            </c:spPr>
          </c:marker>
          <c:xVal>
            <c:numRef>
              <c:f>mean!$F$9:$F$15</c:f>
              <c:numCache>
                <c:formatCode>0.00</c:formatCode>
                <c:ptCount val="7"/>
                <c:pt idx="0">
                  <c:v>2.4117647058823528</c:v>
                </c:pt>
                <c:pt idx="1">
                  <c:v>2.2777777777777777</c:v>
                </c:pt>
                <c:pt idx="2">
                  <c:v>1.5263157894736843</c:v>
                </c:pt>
                <c:pt idx="3" formatCode="General">
                  <c:v>1.95</c:v>
                </c:pt>
                <c:pt idx="4">
                  <c:v>1.9473684210526316</c:v>
                </c:pt>
                <c:pt idx="5">
                  <c:v>1.8333333333333333</c:v>
                </c:pt>
                <c:pt idx="6">
                  <c:v>1.5263157894736843</c:v>
                </c:pt>
              </c:numCache>
            </c:numRef>
          </c:xVal>
          <c:yVal>
            <c:numRef>
              <c:f>mean!$A$9:$A$15</c:f>
              <c:numCache>
                <c:formatCode>General</c:formatCode>
                <c:ptCount val="7"/>
                <c:pt idx="0">
                  <c:v>48</c:v>
                </c:pt>
                <c:pt idx="1">
                  <c:v>49</c:v>
                </c:pt>
                <c:pt idx="2">
                  <c:v>52</c:v>
                </c:pt>
                <c:pt idx="3">
                  <c:v>56</c:v>
                </c:pt>
                <c:pt idx="4">
                  <c:v>62</c:v>
                </c:pt>
                <c:pt idx="5">
                  <c:v>63</c:v>
                </c:pt>
                <c:pt idx="6">
                  <c:v>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FF82-4AEB-A782-354723B72B78}"/>
            </c:ext>
          </c:extLst>
        </c:ser>
        <c:ser>
          <c:idx val="0"/>
          <c:order val="1"/>
          <c:tx>
            <c:strRef>
              <c:f>mean!$E$2</c:f>
              <c:strCache>
                <c:ptCount val="1"/>
                <c:pt idx="0">
                  <c:v>fractures</c:v>
                </c:pt>
              </c:strCache>
            </c:strRef>
          </c:tx>
          <c:spPr>
            <a:ln w="19050" cap="rnd">
              <a:solidFill>
                <a:srgbClr val="FFC000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FFC000"/>
              </a:solidFill>
              <a:ln w="9525">
                <a:noFill/>
              </a:ln>
              <a:effectLst/>
            </c:spPr>
          </c:marker>
          <c:xVal>
            <c:numRef>
              <c:f>mean!$E$9:$E$15</c:f>
              <c:numCache>
                <c:formatCode>0.00</c:formatCode>
                <c:ptCount val="7"/>
                <c:pt idx="0">
                  <c:v>1.7647058823529411</c:v>
                </c:pt>
                <c:pt idx="1">
                  <c:v>1.1176470588235294</c:v>
                </c:pt>
                <c:pt idx="2">
                  <c:v>1.0526315789473684</c:v>
                </c:pt>
                <c:pt idx="3" formatCode="General">
                  <c:v>1</c:v>
                </c:pt>
                <c:pt idx="4">
                  <c:v>1.2105263157894737</c:v>
                </c:pt>
                <c:pt idx="5">
                  <c:v>1.1666666666666667</c:v>
                </c:pt>
                <c:pt idx="6" formatCode="General">
                  <c:v>1.2</c:v>
                </c:pt>
              </c:numCache>
            </c:numRef>
          </c:xVal>
          <c:yVal>
            <c:numRef>
              <c:f>mean!$A$9:$A$15</c:f>
              <c:numCache>
                <c:formatCode>General</c:formatCode>
                <c:ptCount val="7"/>
                <c:pt idx="0">
                  <c:v>48</c:v>
                </c:pt>
                <c:pt idx="1">
                  <c:v>49</c:v>
                </c:pt>
                <c:pt idx="2">
                  <c:v>52</c:v>
                </c:pt>
                <c:pt idx="3">
                  <c:v>56</c:v>
                </c:pt>
                <c:pt idx="4">
                  <c:v>62</c:v>
                </c:pt>
                <c:pt idx="5">
                  <c:v>63</c:v>
                </c:pt>
                <c:pt idx="6">
                  <c:v>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4-FF82-4AEB-A782-354723B72B78}"/>
            </c:ext>
          </c:extLst>
        </c:ser>
        <c:ser>
          <c:idx val="1"/>
          <c:order val="2"/>
          <c:tx>
            <c:strRef>
              <c:f>mean!$C$2</c:f>
              <c:strCache>
                <c:ptCount val="1"/>
                <c:pt idx="0">
                  <c:v>fresh surfaces</c:v>
                </c:pt>
              </c:strCache>
            </c:strRef>
          </c:tx>
          <c:spPr>
            <a:ln w="19050" cap="rnd">
              <a:solidFill>
                <a:srgbClr val="A533CD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A533CD"/>
              </a:solidFill>
              <a:ln w="9525">
                <a:noFill/>
              </a:ln>
              <a:effectLst/>
            </c:spPr>
          </c:marker>
          <c:xVal>
            <c:numRef>
              <c:f>mean!$C$9:$C$15</c:f>
              <c:numCache>
                <c:formatCode>0.00</c:formatCode>
                <c:ptCount val="7"/>
                <c:pt idx="0" formatCode="General">
                  <c:v>2</c:v>
                </c:pt>
                <c:pt idx="1">
                  <c:v>1.6666666666666667</c:v>
                </c:pt>
                <c:pt idx="2">
                  <c:v>1.736842105263158</c:v>
                </c:pt>
                <c:pt idx="3" formatCode="General">
                  <c:v>2.1</c:v>
                </c:pt>
                <c:pt idx="4">
                  <c:v>1.8421052631578947</c:v>
                </c:pt>
                <c:pt idx="5">
                  <c:v>1.3888888888888888</c:v>
                </c:pt>
                <c:pt idx="6">
                  <c:v>2</c:v>
                </c:pt>
              </c:numCache>
            </c:numRef>
          </c:xVal>
          <c:yVal>
            <c:numRef>
              <c:f>mean!$A$9:$A$15</c:f>
              <c:numCache>
                <c:formatCode>General</c:formatCode>
                <c:ptCount val="7"/>
                <c:pt idx="0">
                  <c:v>48</c:v>
                </c:pt>
                <c:pt idx="1">
                  <c:v>49</c:v>
                </c:pt>
                <c:pt idx="2">
                  <c:v>52</c:v>
                </c:pt>
                <c:pt idx="3">
                  <c:v>56</c:v>
                </c:pt>
                <c:pt idx="4">
                  <c:v>62</c:v>
                </c:pt>
                <c:pt idx="5">
                  <c:v>63</c:v>
                </c:pt>
                <c:pt idx="6">
                  <c:v>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5-FF82-4AEB-A782-354723B72B78}"/>
            </c:ext>
          </c:extLst>
        </c:ser>
        <c:ser>
          <c:idx val="4"/>
          <c:order val="3"/>
          <c:tx>
            <c:strRef>
              <c:f>mean!$D$2</c:f>
              <c:strCache>
                <c:ptCount val="1"/>
                <c:pt idx="0">
                  <c:v>adhering particles</c:v>
                </c:pt>
              </c:strCache>
            </c:strRef>
          </c:tx>
          <c:spPr>
            <a:ln w="19050" cap="rnd">
              <a:solidFill>
                <a:srgbClr val="B4D97D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rgbClr val="B4D97D"/>
              </a:solidFill>
              <a:ln w="9525">
                <a:noFill/>
              </a:ln>
              <a:effectLst/>
            </c:spPr>
          </c:marker>
          <c:xVal>
            <c:numRef>
              <c:f>mean!$D$9:$D$15</c:f>
              <c:numCache>
                <c:formatCode>0.00</c:formatCode>
                <c:ptCount val="7"/>
                <c:pt idx="0">
                  <c:v>0.94117647058823528</c:v>
                </c:pt>
                <c:pt idx="1">
                  <c:v>1</c:v>
                </c:pt>
                <c:pt idx="2">
                  <c:v>0.94736842105263153</c:v>
                </c:pt>
                <c:pt idx="3" formatCode="General">
                  <c:v>1</c:v>
                </c:pt>
                <c:pt idx="4">
                  <c:v>1.1052631578947369</c:v>
                </c:pt>
                <c:pt idx="5">
                  <c:v>2</c:v>
                </c:pt>
                <c:pt idx="6" formatCode="General">
                  <c:v>1.8</c:v>
                </c:pt>
              </c:numCache>
            </c:numRef>
          </c:xVal>
          <c:yVal>
            <c:numRef>
              <c:f>mean!$A$9:$A$15</c:f>
              <c:numCache>
                <c:formatCode>General</c:formatCode>
                <c:ptCount val="7"/>
                <c:pt idx="0">
                  <c:v>48</c:v>
                </c:pt>
                <c:pt idx="1">
                  <c:v>49</c:v>
                </c:pt>
                <c:pt idx="2">
                  <c:v>52</c:v>
                </c:pt>
                <c:pt idx="3">
                  <c:v>56</c:v>
                </c:pt>
                <c:pt idx="4">
                  <c:v>62</c:v>
                </c:pt>
                <c:pt idx="5">
                  <c:v>63</c:v>
                </c:pt>
                <c:pt idx="6">
                  <c:v>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2-24A8-408C-AE82-8F8BD600F5A2}"/>
            </c:ext>
          </c:extLst>
        </c:ser>
        <c:ser>
          <c:idx val="3"/>
          <c:order val="4"/>
          <c:tx>
            <c:strRef>
              <c:f>mean!$B$2</c:f>
              <c:strCache>
                <c:ptCount val="1"/>
                <c:pt idx="0">
                  <c:v>Dissolution</c:v>
                </c:pt>
              </c:strCache>
            </c:strRef>
          </c:tx>
          <c:spPr>
            <a:ln w="19050" cap="rnd">
              <a:solidFill>
                <a:schemeClr val="accent1"/>
              </a:solidFill>
              <a:round/>
            </a:ln>
            <a:effectLst/>
          </c:spPr>
          <c:marker>
            <c:symbol val="square"/>
            <c:size val="5"/>
            <c:spPr>
              <a:solidFill>
                <a:schemeClr val="accent1"/>
              </a:solidFill>
              <a:ln w="9525">
                <a:noFill/>
              </a:ln>
              <a:effectLst/>
            </c:spPr>
          </c:marker>
          <c:xVal>
            <c:numRef>
              <c:f>mean!$B$9:$B$15</c:f>
              <c:numCache>
                <c:formatCode>0.00</c:formatCode>
                <c:ptCount val="7"/>
                <c:pt idx="0">
                  <c:v>1.8823529411764706</c:v>
                </c:pt>
                <c:pt idx="1">
                  <c:v>1.7222222222222223</c:v>
                </c:pt>
                <c:pt idx="2">
                  <c:v>2.5263157894736841</c:v>
                </c:pt>
                <c:pt idx="3" formatCode="General">
                  <c:v>2.4500000000000002</c:v>
                </c:pt>
                <c:pt idx="4">
                  <c:v>2.4210526315789473</c:v>
                </c:pt>
                <c:pt idx="5">
                  <c:v>3.1666666666666665</c:v>
                </c:pt>
                <c:pt idx="6">
                  <c:v>2.9333333333333331</c:v>
                </c:pt>
              </c:numCache>
            </c:numRef>
          </c:xVal>
          <c:yVal>
            <c:numRef>
              <c:f>mean!$A$9:$A$15</c:f>
              <c:numCache>
                <c:formatCode>General</c:formatCode>
                <c:ptCount val="7"/>
                <c:pt idx="0">
                  <c:v>48</c:v>
                </c:pt>
                <c:pt idx="1">
                  <c:v>49</c:v>
                </c:pt>
                <c:pt idx="2">
                  <c:v>52</c:v>
                </c:pt>
                <c:pt idx="3">
                  <c:v>56</c:v>
                </c:pt>
                <c:pt idx="4">
                  <c:v>62</c:v>
                </c:pt>
                <c:pt idx="5">
                  <c:v>63</c:v>
                </c:pt>
                <c:pt idx="6">
                  <c:v>68</c:v>
                </c:pt>
              </c:numCache>
            </c:numRef>
          </c:yVal>
          <c:smooth val="1"/>
          <c:extLst>
            <c:ext xmlns:c16="http://schemas.microsoft.com/office/drawing/2014/chart" uri="{C3380CC4-5D6E-409C-BE32-E72D297353CC}">
              <c16:uniqueId val="{00000003-24A8-408C-AE82-8F8BD600F5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524523600"/>
        <c:axId val="1524526512"/>
      </c:scatterChart>
      <c:valAx>
        <c:axId val="1524523600"/>
        <c:scaling>
          <c:orientation val="minMax"/>
          <c:max val="4"/>
          <c:min val="0"/>
        </c:scaling>
        <c:delete val="0"/>
        <c:axPos val="t"/>
        <c:numFmt formatCode="0" sourceLinked="0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24526512"/>
        <c:crosses val="autoZero"/>
        <c:crossBetween val="midCat"/>
        <c:majorUnit val="1"/>
        <c:minorUnit val="0.5"/>
      </c:valAx>
      <c:valAx>
        <c:axId val="1524526512"/>
        <c:scaling>
          <c:orientation val="maxMin"/>
          <c:max val="68"/>
          <c:min val="48"/>
        </c:scaling>
        <c:delete val="0"/>
        <c:axPos val="l"/>
        <c:numFmt formatCode="General" sourceLinked="1"/>
        <c:majorTickMark val="out"/>
        <c:minorTickMark val="out"/>
        <c:tickLblPos val="nextTo"/>
        <c:spPr>
          <a:noFill/>
          <a:ln w="12700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ln>
                  <a:solidFill>
                    <a:schemeClr val="tx1"/>
                  </a:solidFill>
                </a:ln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524523600"/>
        <c:crosses val="autoZero"/>
        <c:crossBetween val="midCat"/>
        <c:majorUnit val="4"/>
        <c:minorUnit val="1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198120</xdr:colOff>
      <xdr:row>0</xdr:row>
      <xdr:rowOff>190500</xdr:rowOff>
    </xdr:from>
    <xdr:to>
      <xdr:col>10</xdr:col>
      <xdr:colOff>0</xdr:colOff>
      <xdr:row>7</xdr:row>
      <xdr:rowOff>106680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24A9F973-60E7-8D48-27DE-F3537B254A1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0</xdr:row>
      <xdr:rowOff>190500</xdr:rowOff>
    </xdr:from>
    <xdr:to>
      <xdr:col>12</xdr:col>
      <xdr:colOff>396240</xdr:colOff>
      <xdr:row>7</xdr:row>
      <xdr:rowOff>99060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50E2F83F-8F78-4F56-9F4F-26BD4DD6F68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7</xdr:col>
      <xdr:colOff>198120</xdr:colOff>
      <xdr:row>8</xdr:row>
      <xdr:rowOff>38100</xdr:rowOff>
    </xdr:from>
    <xdr:to>
      <xdr:col>9</xdr:col>
      <xdr:colOff>579120</xdr:colOff>
      <xdr:row>15</xdr:row>
      <xdr:rowOff>22860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D9E7E4A3-0C27-7DD7-FAE7-A0F9386FC4F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541020</xdr:colOff>
      <xdr:row>8</xdr:row>
      <xdr:rowOff>60960</xdr:rowOff>
    </xdr:from>
    <xdr:to>
      <xdr:col>12</xdr:col>
      <xdr:colOff>533400</xdr:colOff>
      <xdr:row>15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1FF6E166-B137-472B-941A-C5DE347C1E9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Mediano">
      <a:dk1>
        <a:sysClr val="windowText" lastClr="000000"/>
      </a:dk1>
      <a:lt1>
        <a:sysClr val="window" lastClr="FFFFFF"/>
      </a:lt1>
      <a:dk2>
        <a:srgbClr val="775F55"/>
      </a:dk2>
      <a:lt2>
        <a:srgbClr val="EBDDC3"/>
      </a:lt2>
      <a:accent1>
        <a:srgbClr val="94B6D2"/>
      </a:accent1>
      <a:accent2>
        <a:srgbClr val="DD8047"/>
      </a:accent2>
      <a:accent3>
        <a:srgbClr val="A5AB81"/>
      </a:accent3>
      <a:accent4>
        <a:srgbClr val="D8B25C"/>
      </a:accent4>
      <a:accent5>
        <a:srgbClr val="7BA79D"/>
      </a:accent5>
      <a:accent6>
        <a:srgbClr val="968C8C"/>
      </a:accent6>
      <a:hlink>
        <a:srgbClr val="F7B615"/>
      </a:hlink>
      <a:folHlink>
        <a:srgbClr val="704404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79FA6-3953-4A71-BB34-386E1DF21D93}">
  <dimension ref="A1:BY586"/>
  <sheetViews>
    <sheetView tabSelected="1" zoomScale="90" zoomScaleNormal="90" workbookViewId="0">
      <pane ySplit="3" topLeftCell="A4" activePane="bottomLeft" state="frozen"/>
      <selection pane="bottomLeft" activeCell="W1" sqref="W1"/>
    </sheetView>
  </sheetViews>
  <sheetFormatPr defaultRowHeight="14.4" x14ac:dyDescent="0.3"/>
  <cols>
    <col min="1" max="1" width="11.77734375" style="22" customWidth="1"/>
    <col min="2" max="2" width="14" style="35"/>
    <col min="3" max="3" width="12.88671875" style="3" customWidth="1"/>
    <col min="4" max="4" width="11.6640625" style="16" customWidth="1"/>
    <col min="5" max="5" width="10" style="16" customWidth="1"/>
    <col min="6" max="6" width="12.44140625" style="16" customWidth="1"/>
    <col min="7" max="8" width="10.109375" style="16" customWidth="1"/>
    <col min="9" max="9" width="15.44140625" style="1" customWidth="1"/>
    <col min="10" max="10" width="14.88671875" style="1" hidden="1" customWidth="1"/>
    <col min="11" max="11" width="11.88671875" style="1" hidden="1" customWidth="1"/>
    <col min="12" max="12" width="15.109375" style="1" hidden="1" customWidth="1"/>
    <col min="13" max="13" width="11" style="1" hidden="1" customWidth="1"/>
    <col min="14" max="14" width="11.88671875" style="1" hidden="1" customWidth="1"/>
    <col min="15" max="15" width="13.33203125" style="1" hidden="1" customWidth="1"/>
    <col min="16" max="16" width="7.77734375" style="1" hidden="1" customWidth="1"/>
    <col min="17" max="17" width="8.88671875" style="1" hidden="1" customWidth="1"/>
    <col min="18" max="18" width="8.5546875" style="1" hidden="1" customWidth="1"/>
    <col min="19" max="19" width="7.6640625" style="1" hidden="1" customWidth="1"/>
    <col min="20" max="20" width="8.21875" style="1" hidden="1" customWidth="1"/>
    <col min="21" max="16384" width="8.88671875" style="1"/>
  </cols>
  <sheetData>
    <row r="1" spans="1:77" ht="221.4" customHeight="1" x14ac:dyDescent="0.3">
      <c r="A1" s="117" t="s">
        <v>195</v>
      </c>
      <c r="B1" s="118"/>
      <c r="C1" s="118"/>
      <c r="D1" s="118"/>
      <c r="E1" s="118"/>
      <c r="F1" s="118"/>
      <c r="G1" s="118"/>
      <c r="H1" s="118"/>
      <c r="I1" s="118"/>
      <c r="J1" s="118"/>
      <c r="K1" s="118"/>
      <c r="L1" s="118"/>
      <c r="M1" s="118"/>
      <c r="N1" s="118"/>
      <c r="O1" s="118"/>
      <c r="P1" s="118"/>
      <c r="Q1" s="118"/>
      <c r="R1" s="118"/>
      <c r="S1" s="118"/>
      <c r="T1" s="118"/>
    </row>
    <row r="2" spans="1:77" s="2" customFormat="1" ht="30.6" customHeight="1" x14ac:dyDescent="0.3">
      <c r="A2" s="71" t="s">
        <v>194</v>
      </c>
      <c r="B2" s="72" t="s">
        <v>183</v>
      </c>
      <c r="C2" s="72" t="s">
        <v>185</v>
      </c>
      <c r="D2" s="88" t="s">
        <v>0</v>
      </c>
      <c r="E2" s="88"/>
      <c r="F2" s="88"/>
      <c r="G2" s="88"/>
      <c r="H2" s="88"/>
      <c r="I2" s="6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</row>
    <row r="3" spans="1:77" ht="14.4" customHeight="1" x14ac:dyDescent="0.3">
      <c r="A3" s="71"/>
      <c r="B3" s="72"/>
      <c r="C3" s="82"/>
      <c r="D3" s="18" t="s">
        <v>180</v>
      </c>
      <c r="E3" s="18" t="s">
        <v>188</v>
      </c>
      <c r="F3" s="18" t="s">
        <v>189</v>
      </c>
      <c r="G3" s="18" t="s">
        <v>187</v>
      </c>
      <c r="H3" s="18" t="s">
        <v>186</v>
      </c>
    </row>
    <row r="4" spans="1:77" x14ac:dyDescent="0.3">
      <c r="A4" s="20">
        <v>4879</v>
      </c>
      <c r="B4" s="89">
        <v>21</v>
      </c>
      <c r="C4" s="24">
        <v>3</v>
      </c>
      <c r="D4" s="24">
        <v>0</v>
      </c>
      <c r="E4" s="24">
        <v>0</v>
      </c>
      <c r="F4" s="24">
        <v>0</v>
      </c>
      <c r="G4" s="24">
        <v>0</v>
      </c>
      <c r="H4" s="24">
        <v>0</v>
      </c>
    </row>
    <row r="5" spans="1:77" x14ac:dyDescent="0.3">
      <c r="A5" s="20">
        <v>4880</v>
      </c>
      <c r="B5" s="90"/>
      <c r="C5" s="24">
        <v>2</v>
      </c>
      <c r="D5" s="24">
        <v>3</v>
      </c>
      <c r="E5" s="24">
        <v>0</v>
      </c>
      <c r="F5" s="24">
        <v>3</v>
      </c>
      <c r="G5" s="24">
        <v>0</v>
      </c>
      <c r="H5" s="24">
        <v>1</v>
      </c>
    </row>
    <row r="6" spans="1:77" ht="14.4" customHeight="1" x14ac:dyDescent="0.3">
      <c r="A6" s="20">
        <v>4881</v>
      </c>
      <c r="B6" s="90"/>
      <c r="C6" s="24">
        <v>4</v>
      </c>
      <c r="D6" s="24">
        <v>0</v>
      </c>
      <c r="E6" s="24">
        <v>0</v>
      </c>
      <c r="F6" s="24">
        <v>0</v>
      </c>
      <c r="G6" s="24">
        <v>3</v>
      </c>
      <c r="H6" s="24">
        <v>2</v>
      </c>
    </row>
    <row r="7" spans="1:77" x14ac:dyDescent="0.3">
      <c r="A7" s="20">
        <v>4882</v>
      </c>
      <c r="B7" s="90"/>
      <c r="C7" s="24">
        <v>2</v>
      </c>
      <c r="D7" s="24">
        <v>2</v>
      </c>
      <c r="E7" s="24">
        <v>1</v>
      </c>
      <c r="F7" s="24">
        <v>0</v>
      </c>
      <c r="G7" s="24">
        <v>0</v>
      </c>
      <c r="H7" s="24">
        <v>0</v>
      </c>
    </row>
    <row r="8" spans="1:77" x14ac:dyDescent="0.3">
      <c r="A8" s="20">
        <v>4883</v>
      </c>
      <c r="B8" s="90"/>
      <c r="C8" s="24">
        <v>2</v>
      </c>
      <c r="D8" s="24">
        <v>2</v>
      </c>
      <c r="E8" s="24">
        <v>2</v>
      </c>
      <c r="F8" s="24">
        <v>2</v>
      </c>
      <c r="G8" s="24">
        <v>1</v>
      </c>
      <c r="H8" s="24">
        <v>2</v>
      </c>
    </row>
    <row r="9" spans="1:77" x14ac:dyDescent="0.3">
      <c r="A9" s="20">
        <v>4884</v>
      </c>
      <c r="B9" s="90"/>
      <c r="C9" s="24">
        <v>5</v>
      </c>
      <c r="D9" s="24">
        <v>3</v>
      </c>
      <c r="E9" s="24">
        <v>3</v>
      </c>
      <c r="F9" s="24">
        <v>0</v>
      </c>
      <c r="G9" s="24">
        <v>2</v>
      </c>
      <c r="H9" s="24">
        <v>1</v>
      </c>
    </row>
    <row r="10" spans="1:77" x14ac:dyDescent="0.3">
      <c r="A10" s="20">
        <v>4885</v>
      </c>
      <c r="B10" s="90"/>
      <c r="C10" s="24">
        <v>2</v>
      </c>
      <c r="D10" s="24">
        <v>2</v>
      </c>
      <c r="E10" s="24">
        <v>0</v>
      </c>
      <c r="F10" s="24">
        <v>0</v>
      </c>
      <c r="G10" s="24">
        <v>1</v>
      </c>
      <c r="H10" s="24">
        <v>2</v>
      </c>
    </row>
    <row r="11" spans="1:77" x14ac:dyDescent="0.3">
      <c r="A11" s="20">
        <v>4886</v>
      </c>
      <c r="B11" s="90"/>
      <c r="C11" s="24">
        <v>5</v>
      </c>
      <c r="D11" s="24">
        <v>4</v>
      </c>
      <c r="E11" s="24">
        <v>0</v>
      </c>
      <c r="F11" s="24">
        <v>0</v>
      </c>
      <c r="G11" s="24">
        <v>0</v>
      </c>
      <c r="H11" s="24">
        <v>0</v>
      </c>
    </row>
    <row r="12" spans="1:77" x14ac:dyDescent="0.3">
      <c r="A12" s="20">
        <v>4887</v>
      </c>
      <c r="B12" s="90"/>
      <c r="C12" s="24">
        <v>3</v>
      </c>
      <c r="D12" s="24">
        <v>4</v>
      </c>
      <c r="E12" s="24">
        <v>0</v>
      </c>
      <c r="F12" s="24">
        <v>0</v>
      </c>
      <c r="G12" s="24">
        <v>1</v>
      </c>
      <c r="H12" s="24">
        <v>2</v>
      </c>
    </row>
    <row r="13" spans="1:77" x14ac:dyDescent="0.3">
      <c r="A13" s="20">
        <v>4888</v>
      </c>
      <c r="B13" s="90"/>
      <c r="C13" s="24">
        <v>2</v>
      </c>
      <c r="D13" s="24">
        <v>3</v>
      </c>
      <c r="E13" s="24">
        <v>3</v>
      </c>
      <c r="F13" s="24">
        <v>0</v>
      </c>
      <c r="G13" s="24">
        <v>2</v>
      </c>
      <c r="H13" s="24">
        <v>2</v>
      </c>
    </row>
    <row r="14" spans="1:77" x14ac:dyDescent="0.3">
      <c r="A14" s="20">
        <v>4889</v>
      </c>
      <c r="B14" s="90"/>
      <c r="C14" s="24">
        <v>5</v>
      </c>
      <c r="D14" s="24">
        <v>0</v>
      </c>
      <c r="E14" s="24">
        <v>2</v>
      </c>
      <c r="F14" s="24">
        <v>0</v>
      </c>
      <c r="G14" s="24">
        <v>0</v>
      </c>
      <c r="H14" s="24">
        <v>0</v>
      </c>
    </row>
    <row r="15" spans="1:77" x14ac:dyDescent="0.3">
      <c r="A15" s="20">
        <v>4890</v>
      </c>
      <c r="B15" s="90"/>
      <c r="C15" s="24">
        <v>1</v>
      </c>
      <c r="D15" s="24">
        <v>3</v>
      </c>
      <c r="E15" s="24">
        <v>0</v>
      </c>
      <c r="F15" s="24">
        <v>1</v>
      </c>
      <c r="G15" s="24">
        <v>0</v>
      </c>
      <c r="H15" s="24">
        <v>2</v>
      </c>
    </row>
    <row r="16" spans="1:77" x14ac:dyDescent="0.3">
      <c r="A16" s="20">
        <v>4891</v>
      </c>
      <c r="B16" s="90"/>
      <c r="C16" s="24">
        <v>3</v>
      </c>
      <c r="D16" s="24">
        <v>3</v>
      </c>
      <c r="E16" s="24">
        <v>0</v>
      </c>
      <c r="F16" s="24">
        <v>1</v>
      </c>
      <c r="G16" s="24">
        <v>0</v>
      </c>
      <c r="H16" s="24">
        <v>2</v>
      </c>
    </row>
    <row r="17" spans="1:20" x14ac:dyDescent="0.3">
      <c r="A17" s="20">
        <v>4892</v>
      </c>
      <c r="B17" s="90"/>
      <c r="C17" s="24">
        <v>2</v>
      </c>
      <c r="D17" s="24">
        <v>2</v>
      </c>
      <c r="E17" s="24">
        <v>4</v>
      </c>
      <c r="F17" s="24">
        <v>0</v>
      </c>
      <c r="G17" s="24">
        <v>2</v>
      </c>
      <c r="H17" s="24">
        <v>1</v>
      </c>
    </row>
    <row r="18" spans="1:20" x14ac:dyDescent="0.3">
      <c r="A18" s="20">
        <v>4893</v>
      </c>
      <c r="B18" s="90"/>
      <c r="C18" s="24">
        <v>1</v>
      </c>
      <c r="D18" s="24">
        <v>3</v>
      </c>
      <c r="E18" s="24">
        <v>0</v>
      </c>
      <c r="F18" s="24">
        <v>2</v>
      </c>
      <c r="G18" s="24">
        <v>0</v>
      </c>
      <c r="H18" s="24">
        <v>1</v>
      </c>
    </row>
    <row r="19" spans="1:20" x14ac:dyDescent="0.3">
      <c r="A19" s="20">
        <v>4894</v>
      </c>
      <c r="B19" s="90"/>
      <c r="C19" s="24">
        <v>2</v>
      </c>
      <c r="D19" s="24">
        <v>0</v>
      </c>
      <c r="E19" s="24">
        <v>2</v>
      </c>
      <c r="F19" s="24">
        <v>1</v>
      </c>
      <c r="G19" s="24">
        <v>1</v>
      </c>
      <c r="H19" s="24">
        <v>2</v>
      </c>
    </row>
    <row r="20" spans="1:20" x14ac:dyDescent="0.3">
      <c r="A20" s="20">
        <v>4895</v>
      </c>
      <c r="B20" s="90"/>
      <c r="C20" s="24">
        <v>3</v>
      </c>
      <c r="D20" s="24">
        <v>3</v>
      </c>
      <c r="E20" s="24">
        <v>0</v>
      </c>
      <c r="F20" s="24">
        <v>0</v>
      </c>
      <c r="G20" s="24">
        <v>0</v>
      </c>
      <c r="H20" s="24">
        <v>3</v>
      </c>
    </row>
    <row r="21" spans="1:20" x14ac:dyDescent="0.3">
      <c r="A21" s="20">
        <v>4896</v>
      </c>
      <c r="B21" s="90"/>
      <c r="C21" s="24">
        <v>3</v>
      </c>
      <c r="D21" s="24">
        <v>2</v>
      </c>
      <c r="E21" s="24">
        <v>3</v>
      </c>
      <c r="F21" s="24">
        <v>1</v>
      </c>
      <c r="G21" s="24">
        <v>0</v>
      </c>
      <c r="H21" s="24">
        <v>0</v>
      </c>
    </row>
    <row r="22" spans="1:20" x14ac:dyDescent="0.3">
      <c r="A22" s="20">
        <v>4897</v>
      </c>
      <c r="B22" s="90"/>
      <c r="C22" s="24">
        <v>4</v>
      </c>
      <c r="D22" s="24">
        <v>0</v>
      </c>
      <c r="E22" s="24">
        <v>3</v>
      </c>
      <c r="F22" s="24">
        <v>0</v>
      </c>
      <c r="G22" s="24">
        <v>1</v>
      </c>
      <c r="H22" s="24">
        <v>0</v>
      </c>
      <c r="L22" s="3"/>
      <c r="M22" s="5"/>
      <c r="N22" s="5"/>
      <c r="O22" s="5"/>
      <c r="P22" s="5"/>
      <c r="Q22" s="5"/>
      <c r="R22" s="5"/>
      <c r="S22" s="5"/>
      <c r="T22" s="5"/>
    </row>
    <row r="23" spans="1:20" x14ac:dyDescent="0.3">
      <c r="A23" s="20">
        <v>4898</v>
      </c>
      <c r="B23" s="90"/>
      <c r="C23" s="24">
        <v>5</v>
      </c>
      <c r="D23" s="24">
        <v>0</v>
      </c>
      <c r="E23" s="24">
        <v>4</v>
      </c>
      <c r="F23" s="24">
        <v>0</v>
      </c>
      <c r="G23" s="24">
        <v>1</v>
      </c>
      <c r="H23" s="24">
        <v>1</v>
      </c>
      <c r="L23" s="3"/>
      <c r="M23" s="3"/>
      <c r="N23" s="3"/>
      <c r="O23" s="3"/>
      <c r="P23" s="3"/>
      <c r="Q23" s="3"/>
      <c r="R23" s="3"/>
      <c r="S23" s="3"/>
      <c r="T23" s="3"/>
    </row>
    <row r="24" spans="1:20" x14ac:dyDescent="0.3">
      <c r="A24" s="20">
        <v>4899</v>
      </c>
      <c r="B24" s="90"/>
      <c r="C24" s="24">
        <v>4</v>
      </c>
      <c r="D24" s="24">
        <v>0</v>
      </c>
      <c r="E24" s="24">
        <v>4</v>
      </c>
      <c r="F24" s="24">
        <v>0</v>
      </c>
      <c r="G24" s="24">
        <v>1</v>
      </c>
      <c r="H24" s="24">
        <v>0</v>
      </c>
    </row>
    <row r="25" spans="1:20" x14ac:dyDescent="0.3">
      <c r="A25" s="20">
        <v>4900</v>
      </c>
      <c r="B25" s="90"/>
      <c r="C25" s="24">
        <v>2</v>
      </c>
      <c r="D25" s="24">
        <v>2</v>
      </c>
      <c r="E25" s="24">
        <v>3</v>
      </c>
      <c r="F25" s="24">
        <v>1</v>
      </c>
      <c r="G25" s="24">
        <v>2</v>
      </c>
      <c r="H25" s="24">
        <v>2</v>
      </c>
    </row>
    <row r="26" spans="1:20" x14ac:dyDescent="0.3">
      <c r="A26" s="20">
        <v>4901</v>
      </c>
      <c r="B26" s="90"/>
      <c r="C26" s="24">
        <v>3</v>
      </c>
      <c r="D26" s="24">
        <v>0</v>
      </c>
      <c r="E26" s="24">
        <v>4</v>
      </c>
      <c r="F26" s="24">
        <v>0</v>
      </c>
      <c r="G26" s="24">
        <v>1</v>
      </c>
      <c r="H26" s="24">
        <v>0</v>
      </c>
    </row>
    <row r="27" spans="1:20" x14ac:dyDescent="0.3">
      <c r="A27" s="20">
        <v>4902</v>
      </c>
      <c r="B27" s="90"/>
      <c r="C27" s="24">
        <v>2</v>
      </c>
      <c r="D27" s="24">
        <v>4</v>
      </c>
      <c r="E27" s="24">
        <v>0</v>
      </c>
      <c r="F27" s="24">
        <v>1</v>
      </c>
      <c r="G27" s="24">
        <v>0</v>
      </c>
      <c r="H27" s="24">
        <v>1</v>
      </c>
    </row>
    <row r="28" spans="1:20" x14ac:dyDescent="0.3">
      <c r="A28" s="20">
        <v>4903</v>
      </c>
      <c r="B28" s="90"/>
      <c r="C28" s="24">
        <v>3</v>
      </c>
      <c r="D28" s="24">
        <v>2</v>
      </c>
      <c r="E28" s="24">
        <v>3</v>
      </c>
      <c r="F28" s="24">
        <v>2</v>
      </c>
      <c r="G28" s="24">
        <v>2</v>
      </c>
      <c r="H28" s="24">
        <v>2</v>
      </c>
    </row>
    <row r="29" spans="1:20" x14ac:dyDescent="0.3">
      <c r="A29" s="20">
        <v>4904</v>
      </c>
      <c r="B29" s="90"/>
      <c r="C29" s="24">
        <v>4</v>
      </c>
      <c r="D29" s="24">
        <v>1</v>
      </c>
      <c r="E29" s="24">
        <v>4</v>
      </c>
      <c r="F29" s="24">
        <v>2</v>
      </c>
      <c r="G29" s="24">
        <v>3</v>
      </c>
      <c r="H29" s="24">
        <v>3</v>
      </c>
    </row>
    <row r="30" spans="1:20" x14ac:dyDescent="0.3">
      <c r="A30" s="20">
        <v>4905</v>
      </c>
      <c r="B30" s="90"/>
      <c r="C30" s="24">
        <v>3</v>
      </c>
      <c r="D30" s="24">
        <v>1</v>
      </c>
      <c r="E30" s="24">
        <v>3</v>
      </c>
      <c r="F30" s="24">
        <v>0</v>
      </c>
      <c r="G30" s="24">
        <v>1</v>
      </c>
      <c r="H30" s="24">
        <v>3</v>
      </c>
    </row>
    <row r="31" spans="1:20" x14ac:dyDescent="0.3">
      <c r="A31" s="20">
        <v>4906</v>
      </c>
      <c r="B31" s="90"/>
      <c r="C31" s="24">
        <v>4</v>
      </c>
      <c r="D31" s="24">
        <v>2</v>
      </c>
      <c r="E31" s="24">
        <v>3</v>
      </c>
      <c r="F31" s="24">
        <v>0</v>
      </c>
      <c r="G31" s="24">
        <v>2</v>
      </c>
      <c r="H31" s="24">
        <v>2</v>
      </c>
    </row>
    <row r="32" spans="1:20" x14ac:dyDescent="0.3">
      <c r="A32" s="20">
        <v>4907</v>
      </c>
      <c r="B32" s="90"/>
      <c r="C32" s="24">
        <v>2</v>
      </c>
      <c r="D32" s="24">
        <v>3</v>
      </c>
      <c r="E32" s="24">
        <v>3</v>
      </c>
      <c r="F32" s="24">
        <v>1</v>
      </c>
      <c r="G32" s="24">
        <v>0</v>
      </c>
      <c r="H32" s="24">
        <v>2</v>
      </c>
    </row>
    <row r="33" spans="1:8" x14ac:dyDescent="0.3">
      <c r="A33" s="20">
        <v>4908</v>
      </c>
      <c r="B33" s="90"/>
      <c r="C33" s="24">
        <v>3</v>
      </c>
      <c r="D33" s="24">
        <v>3</v>
      </c>
      <c r="E33" s="24">
        <v>2</v>
      </c>
      <c r="F33" s="24">
        <v>0</v>
      </c>
      <c r="G33" s="24">
        <v>2</v>
      </c>
      <c r="H33" s="24">
        <v>2</v>
      </c>
    </row>
    <row r="34" spans="1:8" x14ac:dyDescent="0.3">
      <c r="A34" s="20">
        <v>4909</v>
      </c>
      <c r="B34" s="90"/>
      <c r="C34" s="24">
        <v>4</v>
      </c>
      <c r="D34" s="24">
        <v>0</v>
      </c>
      <c r="E34" s="24">
        <v>3</v>
      </c>
      <c r="F34" s="24">
        <v>1</v>
      </c>
      <c r="G34" s="24">
        <v>1</v>
      </c>
      <c r="H34" s="24">
        <v>2</v>
      </c>
    </row>
    <row r="35" spans="1:8" x14ac:dyDescent="0.3">
      <c r="A35" s="20">
        <v>4910</v>
      </c>
      <c r="B35" s="91"/>
      <c r="C35" s="24">
        <v>3</v>
      </c>
      <c r="D35" s="24">
        <v>4</v>
      </c>
      <c r="E35" s="24">
        <v>3</v>
      </c>
      <c r="F35" s="24">
        <v>0</v>
      </c>
      <c r="G35" s="24">
        <v>2</v>
      </c>
      <c r="H35" s="24">
        <v>2</v>
      </c>
    </row>
    <row r="36" spans="1:8" x14ac:dyDescent="0.3">
      <c r="A36" s="20">
        <v>4911</v>
      </c>
      <c r="B36" s="98">
        <v>22</v>
      </c>
      <c r="C36" s="25">
        <v>3</v>
      </c>
      <c r="D36" s="25">
        <v>3</v>
      </c>
      <c r="E36" s="25">
        <v>0</v>
      </c>
      <c r="F36" s="25">
        <v>2</v>
      </c>
      <c r="G36" s="25">
        <v>0</v>
      </c>
      <c r="H36" s="25">
        <v>0</v>
      </c>
    </row>
    <row r="37" spans="1:8" x14ac:dyDescent="0.3">
      <c r="A37" s="20">
        <v>4912</v>
      </c>
      <c r="B37" s="99"/>
      <c r="C37" s="25">
        <v>2</v>
      </c>
      <c r="D37" s="25">
        <v>0</v>
      </c>
      <c r="E37" s="25">
        <v>3</v>
      </c>
      <c r="F37" s="25">
        <v>0</v>
      </c>
      <c r="G37" s="25">
        <v>2</v>
      </c>
      <c r="H37" s="25">
        <v>1</v>
      </c>
    </row>
    <row r="38" spans="1:8" x14ac:dyDescent="0.3">
      <c r="A38" s="20">
        <v>4913</v>
      </c>
      <c r="B38" s="99"/>
      <c r="C38" s="25">
        <v>4</v>
      </c>
      <c r="D38" s="25">
        <v>0</v>
      </c>
      <c r="E38" s="25">
        <v>4</v>
      </c>
      <c r="F38" s="25">
        <v>0</v>
      </c>
      <c r="G38" s="25">
        <v>3</v>
      </c>
      <c r="H38" s="25">
        <v>2</v>
      </c>
    </row>
    <row r="39" spans="1:8" x14ac:dyDescent="0.3">
      <c r="A39" s="20">
        <v>4914</v>
      </c>
      <c r="B39" s="99"/>
      <c r="C39" s="25">
        <v>3</v>
      </c>
      <c r="D39" s="25">
        <v>3</v>
      </c>
      <c r="E39" s="25">
        <v>3</v>
      </c>
      <c r="F39" s="25">
        <v>1</v>
      </c>
      <c r="G39" s="25">
        <v>1</v>
      </c>
      <c r="H39" s="25">
        <v>2</v>
      </c>
    </row>
    <row r="40" spans="1:8" x14ac:dyDescent="0.3">
      <c r="A40" s="20">
        <v>4915</v>
      </c>
      <c r="B40" s="99"/>
      <c r="C40" s="25">
        <v>3</v>
      </c>
      <c r="D40" s="25">
        <v>4</v>
      </c>
      <c r="E40" s="25">
        <v>2</v>
      </c>
      <c r="F40" s="25">
        <v>0</v>
      </c>
      <c r="G40" s="25">
        <v>1</v>
      </c>
      <c r="H40" s="25">
        <v>0</v>
      </c>
    </row>
    <row r="41" spans="1:8" x14ac:dyDescent="0.3">
      <c r="A41" s="20">
        <v>4916</v>
      </c>
      <c r="B41" s="99"/>
      <c r="C41" s="25">
        <v>2</v>
      </c>
      <c r="D41" s="25">
        <v>3</v>
      </c>
      <c r="E41" s="25">
        <v>4</v>
      </c>
      <c r="F41" s="25">
        <v>2</v>
      </c>
      <c r="G41" s="25">
        <v>2</v>
      </c>
      <c r="H41" s="25">
        <v>1</v>
      </c>
    </row>
    <row r="42" spans="1:8" x14ac:dyDescent="0.3">
      <c r="A42" s="20">
        <v>4917</v>
      </c>
      <c r="B42" s="99"/>
      <c r="C42" s="25">
        <v>5</v>
      </c>
      <c r="D42" s="25">
        <v>2</v>
      </c>
      <c r="E42" s="25">
        <v>4</v>
      </c>
      <c r="F42" s="25">
        <v>0</v>
      </c>
      <c r="G42" s="25">
        <v>3</v>
      </c>
      <c r="H42" s="25">
        <v>2</v>
      </c>
    </row>
    <row r="43" spans="1:8" x14ac:dyDescent="0.3">
      <c r="A43" s="20">
        <v>4918</v>
      </c>
      <c r="B43" s="99"/>
      <c r="C43" s="25">
        <v>3</v>
      </c>
      <c r="D43" s="25">
        <v>3</v>
      </c>
      <c r="E43" s="25">
        <v>3</v>
      </c>
      <c r="F43" s="25">
        <v>2</v>
      </c>
      <c r="G43" s="25">
        <v>2</v>
      </c>
      <c r="H43" s="25">
        <v>2</v>
      </c>
    </row>
    <row r="44" spans="1:8" x14ac:dyDescent="0.3">
      <c r="A44" s="20">
        <v>4919</v>
      </c>
      <c r="B44" s="99"/>
      <c r="C44" s="25">
        <v>3</v>
      </c>
      <c r="D44" s="25">
        <v>3</v>
      </c>
      <c r="E44" s="25">
        <v>3</v>
      </c>
      <c r="F44" s="25">
        <v>2</v>
      </c>
      <c r="G44" s="25">
        <v>2</v>
      </c>
      <c r="H44" s="25">
        <v>1</v>
      </c>
    </row>
    <row r="45" spans="1:8" x14ac:dyDescent="0.3">
      <c r="A45" s="20">
        <v>4920</v>
      </c>
      <c r="B45" s="99"/>
      <c r="C45" s="25">
        <v>4</v>
      </c>
      <c r="D45" s="25">
        <v>0</v>
      </c>
      <c r="E45" s="25">
        <v>5</v>
      </c>
      <c r="F45" s="25">
        <v>0</v>
      </c>
      <c r="G45" s="25">
        <v>4</v>
      </c>
      <c r="H45" s="25">
        <v>3</v>
      </c>
    </row>
    <row r="46" spans="1:8" x14ac:dyDescent="0.3">
      <c r="A46" s="20">
        <v>4921</v>
      </c>
      <c r="B46" s="99"/>
      <c r="C46" s="25">
        <v>4</v>
      </c>
      <c r="D46" s="25">
        <v>4</v>
      </c>
      <c r="E46" s="25">
        <v>0</v>
      </c>
      <c r="F46" s="25">
        <v>2</v>
      </c>
      <c r="G46" s="25">
        <v>2</v>
      </c>
      <c r="H46" s="25">
        <v>2</v>
      </c>
    </row>
    <row r="47" spans="1:8" x14ac:dyDescent="0.3">
      <c r="A47" s="20">
        <v>4922</v>
      </c>
      <c r="B47" s="99"/>
      <c r="C47" s="25">
        <v>4</v>
      </c>
      <c r="D47" s="25">
        <v>3</v>
      </c>
      <c r="E47" s="25">
        <v>3</v>
      </c>
      <c r="F47" s="25">
        <v>3</v>
      </c>
      <c r="G47" s="25">
        <v>2</v>
      </c>
      <c r="H47" s="25">
        <v>0</v>
      </c>
    </row>
    <row r="48" spans="1:8" x14ac:dyDescent="0.3">
      <c r="A48" s="20">
        <v>4923</v>
      </c>
      <c r="B48" s="99"/>
      <c r="C48" s="25">
        <v>3</v>
      </c>
      <c r="D48" s="25">
        <v>3</v>
      </c>
      <c r="E48" s="25">
        <v>0</v>
      </c>
      <c r="F48" s="25">
        <v>2</v>
      </c>
      <c r="G48" s="25">
        <v>0</v>
      </c>
      <c r="H48" s="25">
        <v>3</v>
      </c>
    </row>
    <row r="49" spans="1:8" x14ac:dyDescent="0.3">
      <c r="A49" s="20">
        <v>4924</v>
      </c>
      <c r="B49" s="99"/>
      <c r="C49" s="25">
        <v>3</v>
      </c>
      <c r="D49" s="25">
        <v>2</v>
      </c>
      <c r="E49" s="25">
        <v>2</v>
      </c>
      <c r="F49" s="25">
        <v>2</v>
      </c>
      <c r="G49" s="25">
        <v>2</v>
      </c>
      <c r="H49" s="25">
        <v>1</v>
      </c>
    </row>
    <row r="50" spans="1:8" x14ac:dyDescent="0.3">
      <c r="A50" s="20">
        <v>4025</v>
      </c>
      <c r="B50" s="99"/>
      <c r="C50" s="25">
        <v>2</v>
      </c>
      <c r="D50" s="25">
        <v>1</v>
      </c>
      <c r="E50" s="25">
        <v>3</v>
      </c>
      <c r="F50" s="25">
        <v>1</v>
      </c>
      <c r="G50" s="25">
        <v>1</v>
      </c>
      <c r="H50" s="25">
        <v>2</v>
      </c>
    </row>
    <row r="51" spans="1:8" x14ac:dyDescent="0.3">
      <c r="A51" s="20">
        <v>4026</v>
      </c>
      <c r="B51" s="99"/>
      <c r="C51" s="25">
        <v>3</v>
      </c>
      <c r="D51" s="25">
        <v>2</v>
      </c>
      <c r="E51" s="25">
        <v>2</v>
      </c>
      <c r="F51" s="25">
        <v>0</v>
      </c>
      <c r="G51" s="25">
        <v>0</v>
      </c>
      <c r="H51" s="25">
        <v>0</v>
      </c>
    </row>
    <row r="52" spans="1:8" x14ac:dyDescent="0.3">
      <c r="A52" s="20">
        <v>4028</v>
      </c>
      <c r="B52" s="99"/>
      <c r="C52" s="25">
        <v>4</v>
      </c>
      <c r="D52" s="25">
        <v>1</v>
      </c>
      <c r="E52" s="25">
        <v>0</v>
      </c>
      <c r="F52" s="25">
        <v>1</v>
      </c>
      <c r="G52" s="25">
        <v>0</v>
      </c>
      <c r="H52" s="25">
        <v>3</v>
      </c>
    </row>
    <row r="53" spans="1:8" x14ac:dyDescent="0.3">
      <c r="A53" s="20">
        <v>4029</v>
      </c>
      <c r="B53" s="99"/>
      <c r="C53" s="25">
        <v>4</v>
      </c>
      <c r="D53" s="25">
        <v>0</v>
      </c>
      <c r="E53" s="25">
        <v>0</v>
      </c>
      <c r="F53" s="25">
        <v>0</v>
      </c>
      <c r="G53" s="25">
        <v>3</v>
      </c>
      <c r="H53" s="25">
        <v>4</v>
      </c>
    </row>
    <row r="54" spans="1:8" x14ac:dyDescent="0.3">
      <c r="A54" s="20">
        <v>4030</v>
      </c>
      <c r="B54" s="99"/>
      <c r="C54" s="25">
        <v>3</v>
      </c>
      <c r="D54" s="25">
        <v>1</v>
      </c>
      <c r="E54" s="25">
        <v>4</v>
      </c>
      <c r="F54" s="25">
        <v>1</v>
      </c>
      <c r="G54" s="25">
        <v>1</v>
      </c>
      <c r="H54" s="25">
        <v>2</v>
      </c>
    </row>
    <row r="55" spans="1:8" x14ac:dyDescent="0.3">
      <c r="A55" s="20">
        <v>4031</v>
      </c>
      <c r="B55" s="99"/>
      <c r="C55" s="25">
        <v>4</v>
      </c>
      <c r="D55" s="25">
        <v>2</v>
      </c>
      <c r="E55" s="25">
        <v>3</v>
      </c>
      <c r="F55" s="25">
        <v>0</v>
      </c>
      <c r="G55" s="25">
        <v>0</v>
      </c>
      <c r="H55" s="25">
        <v>1</v>
      </c>
    </row>
    <row r="56" spans="1:8" x14ac:dyDescent="0.3">
      <c r="A56" s="20">
        <v>4032</v>
      </c>
      <c r="B56" s="99"/>
      <c r="C56" s="25">
        <v>4</v>
      </c>
      <c r="D56" s="25">
        <v>4</v>
      </c>
      <c r="E56" s="25">
        <v>2</v>
      </c>
      <c r="F56" s="25">
        <v>0</v>
      </c>
      <c r="G56" s="25">
        <v>0</v>
      </c>
      <c r="H56" s="25">
        <v>0</v>
      </c>
    </row>
    <row r="57" spans="1:8" x14ac:dyDescent="0.3">
      <c r="A57" s="20">
        <v>4033</v>
      </c>
      <c r="B57" s="99"/>
      <c r="C57" s="25">
        <v>3</v>
      </c>
      <c r="D57" s="25">
        <v>3</v>
      </c>
      <c r="E57" s="25">
        <v>2</v>
      </c>
      <c r="F57" s="25">
        <v>1</v>
      </c>
      <c r="G57" s="25">
        <v>2</v>
      </c>
      <c r="H57" s="25">
        <v>1</v>
      </c>
    </row>
    <row r="58" spans="1:8" x14ac:dyDescent="0.3">
      <c r="A58" s="20">
        <v>4034</v>
      </c>
      <c r="B58" s="99"/>
      <c r="C58" s="25">
        <v>3</v>
      </c>
      <c r="D58" s="25">
        <v>3</v>
      </c>
      <c r="E58" s="25">
        <v>3</v>
      </c>
      <c r="F58" s="25">
        <v>0</v>
      </c>
      <c r="G58" s="25">
        <v>2</v>
      </c>
      <c r="H58" s="25">
        <v>2</v>
      </c>
    </row>
    <row r="59" spans="1:8" x14ac:dyDescent="0.3">
      <c r="A59" s="20">
        <v>4035</v>
      </c>
      <c r="B59" s="99"/>
      <c r="C59" s="25">
        <v>5</v>
      </c>
      <c r="D59" s="25">
        <v>1</v>
      </c>
      <c r="E59" s="25">
        <v>5</v>
      </c>
      <c r="F59" s="25">
        <v>0</v>
      </c>
      <c r="G59" s="25">
        <v>3</v>
      </c>
      <c r="H59" s="25">
        <v>3</v>
      </c>
    </row>
    <row r="60" spans="1:8" x14ac:dyDescent="0.3">
      <c r="A60" s="20">
        <v>4036</v>
      </c>
      <c r="B60" s="99"/>
      <c r="C60" s="25">
        <v>5</v>
      </c>
      <c r="D60" s="25">
        <v>0</v>
      </c>
      <c r="E60" s="25">
        <v>5</v>
      </c>
      <c r="F60" s="25">
        <v>1</v>
      </c>
      <c r="G60" s="25">
        <v>3</v>
      </c>
      <c r="H60" s="25">
        <v>1</v>
      </c>
    </row>
    <row r="61" spans="1:8" x14ac:dyDescent="0.3">
      <c r="A61" s="20">
        <v>4037</v>
      </c>
      <c r="B61" s="99"/>
      <c r="C61" s="25">
        <v>2</v>
      </c>
      <c r="D61" s="25">
        <v>3</v>
      </c>
      <c r="E61" s="25">
        <v>3</v>
      </c>
      <c r="F61" s="25">
        <v>0</v>
      </c>
      <c r="G61" s="25">
        <v>2</v>
      </c>
      <c r="H61" s="25">
        <v>0</v>
      </c>
    </row>
    <row r="62" spans="1:8" x14ac:dyDescent="0.3">
      <c r="A62" s="20">
        <v>4038</v>
      </c>
      <c r="B62" s="99"/>
      <c r="C62" s="25">
        <v>3</v>
      </c>
      <c r="D62" s="25">
        <v>0</v>
      </c>
      <c r="E62" s="25">
        <v>4</v>
      </c>
      <c r="F62" s="25">
        <v>1</v>
      </c>
      <c r="G62" s="25">
        <v>2</v>
      </c>
      <c r="H62" s="25">
        <v>1</v>
      </c>
    </row>
    <row r="63" spans="1:8" x14ac:dyDescent="0.3">
      <c r="A63" s="20">
        <v>4039</v>
      </c>
      <c r="B63" s="99"/>
      <c r="C63" s="25">
        <v>2</v>
      </c>
      <c r="D63" s="25">
        <v>3</v>
      </c>
      <c r="E63" s="25">
        <v>2</v>
      </c>
      <c r="F63" s="25">
        <v>0</v>
      </c>
      <c r="G63" s="25">
        <v>2</v>
      </c>
      <c r="H63" s="25">
        <v>2</v>
      </c>
    </row>
    <row r="64" spans="1:8" x14ac:dyDescent="0.3">
      <c r="A64" s="20">
        <v>4040</v>
      </c>
      <c r="B64" s="99"/>
      <c r="C64" s="25">
        <v>3</v>
      </c>
      <c r="D64" s="25">
        <v>1</v>
      </c>
      <c r="E64" s="25">
        <v>3</v>
      </c>
      <c r="F64" s="25">
        <v>0</v>
      </c>
      <c r="G64" s="25">
        <v>1</v>
      </c>
      <c r="H64" s="25">
        <v>0</v>
      </c>
    </row>
    <row r="65" spans="1:17" x14ac:dyDescent="0.3">
      <c r="A65" s="20">
        <v>4041</v>
      </c>
      <c r="B65" s="99"/>
      <c r="C65" s="25">
        <v>5</v>
      </c>
      <c r="D65" s="25">
        <v>1</v>
      </c>
      <c r="E65" s="25">
        <v>5</v>
      </c>
      <c r="F65" s="25">
        <v>1</v>
      </c>
      <c r="G65" s="25">
        <v>2</v>
      </c>
      <c r="H65" s="25">
        <v>2</v>
      </c>
    </row>
    <row r="66" spans="1:17" x14ac:dyDescent="0.3">
      <c r="A66" s="20">
        <v>4042</v>
      </c>
      <c r="B66" s="99"/>
      <c r="C66" s="25">
        <v>3</v>
      </c>
      <c r="D66" s="25">
        <v>2</v>
      </c>
      <c r="E66" s="25">
        <v>0</v>
      </c>
      <c r="F66" s="25">
        <v>0</v>
      </c>
      <c r="G66" s="25">
        <v>2</v>
      </c>
      <c r="H66" s="25">
        <v>3</v>
      </c>
    </row>
    <row r="67" spans="1:17" x14ac:dyDescent="0.3">
      <c r="A67" s="20">
        <v>4043</v>
      </c>
      <c r="B67" s="99"/>
      <c r="C67" s="25">
        <v>3</v>
      </c>
      <c r="D67" s="25">
        <v>2</v>
      </c>
      <c r="E67" s="25">
        <v>0</v>
      </c>
      <c r="F67" s="25">
        <v>2</v>
      </c>
      <c r="G67" s="25">
        <v>0</v>
      </c>
      <c r="H67" s="25">
        <v>0</v>
      </c>
    </row>
    <row r="68" spans="1:17" x14ac:dyDescent="0.3">
      <c r="A68" s="20">
        <v>4044</v>
      </c>
      <c r="B68" s="100"/>
      <c r="C68" s="25">
        <v>2</v>
      </c>
      <c r="D68" s="25">
        <v>3</v>
      </c>
      <c r="E68" s="25">
        <v>0</v>
      </c>
      <c r="F68" s="25">
        <v>0</v>
      </c>
      <c r="G68" s="25">
        <v>2</v>
      </c>
      <c r="H68" s="25">
        <v>4</v>
      </c>
    </row>
    <row r="69" spans="1:17" x14ac:dyDescent="0.3">
      <c r="A69" s="21">
        <v>4947</v>
      </c>
      <c r="B69" s="89">
        <v>23</v>
      </c>
      <c r="C69" s="26">
        <v>2</v>
      </c>
      <c r="D69" s="26">
        <v>2</v>
      </c>
      <c r="E69" s="26">
        <v>0</v>
      </c>
      <c r="F69" s="26">
        <v>1</v>
      </c>
      <c r="G69" s="26">
        <v>0</v>
      </c>
      <c r="H69" s="26">
        <v>0</v>
      </c>
    </row>
    <row r="70" spans="1:17" x14ac:dyDescent="0.3">
      <c r="A70" s="21">
        <v>4948</v>
      </c>
      <c r="B70" s="90"/>
      <c r="C70" s="26">
        <v>2</v>
      </c>
      <c r="D70" s="26">
        <v>1</v>
      </c>
      <c r="E70" s="26">
        <v>0</v>
      </c>
      <c r="F70" s="26">
        <v>0</v>
      </c>
      <c r="G70" s="26">
        <v>0</v>
      </c>
      <c r="H70" s="26">
        <v>0</v>
      </c>
    </row>
    <row r="71" spans="1:17" x14ac:dyDescent="0.3">
      <c r="A71" s="21">
        <v>4949</v>
      </c>
      <c r="B71" s="90"/>
      <c r="C71" s="26">
        <v>3</v>
      </c>
      <c r="D71" s="26">
        <v>3</v>
      </c>
      <c r="E71" s="26">
        <v>0</v>
      </c>
      <c r="F71" s="26">
        <v>1</v>
      </c>
      <c r="G71" s="26">
        <v>2</v>
      </c>
      <c r="H71" s="26">
        <v>0</v>
      </c>
    </row>
    <row r="72" spans="1:17" x14ac:dyDescent="0.3">
      <c r="A72" s="21">
        <v>4950</v>
      </c>
      <c r="B72" s="90"/>
      <c r="C72" s="26">
        <v>2</v>
      </c>
      <c r="D72" s="26">
        <v>3</v>
      </c>
      <c r="E72" s="26">
        <v>0</v>
      </c>
      <c r="F72" s="26">
        <v>0</v>
      </c>
      <c r="G72" s="26">
        <v>0</v>
      </c>
      <c r="H72" s="26">
        <v>1</v>
      </c>
    </row>
    <row r="73" spans="1:17" x14ac:dyDescent="0.3">
      <c r="A73" s="21">
        <v>4951</v>
      </c>
      <c r="B73" s="90"/>
      <c r="C73" s="26">
        <v>2</v>
      </c>
      <c r="D73" s="26">
        <v>0</v>
      </c>
      <c r="E73" s="26">
        <v>2</v>
      </c>
      <c r="F73" s="26">
        <v>0</v>
      </c>
      <c r="G73" s="26">
        <v>1</v>
      </c>
      <c r="H73" s="26">
        <v>0</v>
      </c>
    </row>
    <row r="74" spans="1:17" x14ac:dyDescent="0.3">
      <c r="A74" s="21">
        <v>4952</v>
      </c>
      <c r="B74" s="90"/>
      <c r="C74" s="26">
        <v>3</v>
      </c>
      <c r="D74" s="26">
        <v>4</v>
      </c>
      <c r="E74" s="26">
        <v>0</v>
      </c>
      <c r="F74" s="26">
        <v>0</v>
      </c>
      <c r="G74" s="26">
        <v>0</v>
      </c>
      <c r="H74" s="26">
        <v>2</v>
      </c>
    </row>
    <row r="75" spans="1:17" x14ac:dyDescent="0.3">
      <c r="A75" s="21">
        <v>4953</v>
      </c>
      <c r="B75" s="90"/>
      <c r="C75" s="26">
        <v>4</v>
      </c>
      <c r="D75" s="26">
        <v>0</v>
      </c>
      <c r="E75" s="26">
        <v>3</v>
      </c>
      <c r="F75" s="26">
        <v>0</v>
      </c>
      <c r="G75" s="26">
        <v>2</v>
      </c>
      <c r="H75" s="26">
        <v>2</v>
      </c>
    </row>
    <row r="76" spans="1:17" x14ac:dyDescent="0.3">
      <c r="A76" s="21">
        <v>4954</v>
      </c>
      <c r="B76" s="90"/>
      <c r="C76" s="26">
        <v>4</v>
      </c>
      <c r="D76" s="26">
        <v>2</v>
      </c>
      <c r="E76" s="26">
        <v>3</v>
      </c>
      <c r="F76" s="26">
        <v>1</v>
      </c>
      <c r="G76" s="26">
        <v>1</v>
      </c>
      <c r="H76" s="26">
        <v>0</v>
      </c>
      <c r="I76" s="7"/>
      <c r="J76" s="7"/>
      <c r="K76" s="7"/>
      <c r="L76" s="7"/>
      <c r="M76" s="7"/>
      <c r="N76" s="7"/>
      <c r="O76" s="7"/>
      <c r="P76" s="7"/>
      <c r="Q76" s="7"/>
    </row>
    <row r="77" spans="1:17" x14ac:dyDescent="0.3">
      <c r="A77" s="21">
        <v>4955</v>
      </c>
      <c r="B77" s="90"/>
      <c r="C77" s="26">
        <v>3</v>
      </c>
      <c r="D77" s="26">
        <v>2</v>
      </c>
      <c r="E77" s="26">
        <v>2</v>
      </c>
      <c r="F77" s="26">
        <v>1</v>
      </c>
      <c r="G77" s="26">
        <v>1</v>
      </c>
      <c r="H77" s="26">
        <v>3</v>
      </c>
      <c r="I77" s="12"/>
      <c r="J77" s="12"/>
      <c r="K77" s="12"/>
      <c r="L77" s="12"/>
      <c r="M77" s="12"/>
      <c r="N77" s="12"/>
      <c r="O77" s="12"/>
      <c r="P77" s="12"/>
      <c r="Q77" s="12"/>
    </row>
    <row r="78" spans="1:17" x14ac:dyDescent="0.3">
      <c r="A78" s="21">
        <v>4956</v>
      </c>
      <c r="B78" s="90"/>
      <c r="C78" s="26">
        <v>2</v>
      </c>
      <c r="D78" s="26">
        <v>3</v>
      </c>
      <c r="E78" s="26">
        <v>0</v>
      </c>
      <c r="F78" s="26">
        <v>1</v>
      </c>
      <c r="G78" s="26">
        <v>0</v>
      </c>
      <c r="H78" s="26">
        <v>1</v>
      </c>
      <c r="I78" s="12"/>
      <c r="J78" s="12"/>
      <c r="K78" s="14"/>
      <c r="L78" s="14"/>
      <c r="M78" s="14"/>
      <c r="N78" s="14"/>
      <c r="O78" s="14"/>
      <c r="P78" s="14"/>
      <c r="Q78" s="14"/>
    </row>
    <row r="79" spans="1:17" x14ac:dyDescent="0.3">
      <c r="A79" s="21">
        <v>4957</v>
      </c>
      <c r="B79" s="90"/>
      <c r="C79" s="26">
        <v>2</v>
      </c>
      <c r="D79" s="26">
        <v>3</v>
      </c>
      <c r="E79" s="26">
        <v>2</v>
      </c>
      <c r="F79" s="26">
        <v>1</v>
      </c>
      <c r="G79" s="26">
        <v>2</v>
      </c>
      <c r="H79" s="26">
        <v>3</v>
      </c>
      <c r="I79" s="15"/>
      <c r="J79" s="15"/>
      <c r="K79" s="13"/>
      <c r="L79" s="15"/>
      <c r="M79" s="15"/>
      <c r="N79" s="15"/>
      <c r="O79" s="15"/>
      <c r="P79" s="15"/>
      <c r="Q79" s="15"/>
    </row>
    <row r="80" spans="1:17" x14ac:dyDescent="0.3">
      <c r="A80" s="21">
        <v>4958</v>
      </c>
      <c r="B80" s="90"/>
      <c r="C80" s="26">
        <v>4</v>
      </c>
      <c r="D80" s="26">
        <v>1</v>
      </c>
      <c r="E80" s="26">
        <v>4</v>
      </c>
      <c r="F80" s="26">
        <v>1</v>
      </c>
      <c r="G80" s="26">
        <v>0</v>
      </c>
      <c r="H80" s="26">
        <v>3</v>
      </c>
      <c r="I80" s="15"/>
      <c r="J80" s="15"/>
      <c r="K80" s="13"/>
      <c r="L80" s="15"/>
      <c r="M80" s="15"/>
      <c r="N80" s="15"/>
      <c r="O80" s="15"/>
      <c r="P80" s="15"/>
      <c r="Q80" s="15"/>
    </row>
    <row r="81" spans="1:17" x14ac:dyDescent="0.3">
      <c r="A81" s="21">
        <v>4959</v>
      </c>
      <c r="B81" s="90"/>
      <c r="C81" s="26">
        <v>3</v>
      </c>
      <c r="D81" s="26">
        <v>2</v>
      </c>
      <c r="E81" s="26">
        <v>1</v>
      </c>
      <c r="F81" s="26">
        <v>2</v>
      </c>
      <c r="G81" s="26">
        <v>0</v>
      </c>
      <c r="H81" s="26">
        <v>3</v>
      </c>
      <c r="I81" s="4"/>
      <c r="J81" s="4"/>
      <c r="K81" s="4"/>
      <c r="L81" s="4"/>
      <c r="M81" s="4"/>
      <c r="N81" s="4"/>
      <c r="O81" s="4"/>
      <c r="P81" s="4"/>
      <c r="Q81" s="4"/>
    </row>
    <row r="82" spans="1:17" x14ac:dyDescent="0.3">
      <c r="A82" s="21">
        <v>4960</v>
      </c>
      <c r="B82" s="90"/>
      <c r="C82" s="26">
        <v>4</v>
      </c>
      <c r="D82" s="26">
        <v>0</v>
      </c>
      <c r="E82" s="26">
        <v>4</v>
      </c>
      <c r="F82" s="26">
        <v>2</v>
      </c>
      <c r="G82" s="26">
        <v>1</v>
      </c>
      <c r="H82" s="26">
        <v>1</v>
      </c>
      <c r="I82" s="4"/>
      <c r="J82" s="4"/>
      <c r="K82" s="4"/>
      <c r="L82" s="4"/>
      <c r="M82" s="4"/>
      <c r="N82" s="4"/>
      <c r="O82" s="4"/>
      <c r="P82" s="4"/>
      <c r="Q82" s="4"/>
    </row>
    <row r="83" spans="1:17" x14ac:dyDescent="0.3">
      <c r="A83" s="21">
        <v>4962</v>
      </c>
      <c r="B83" s="90"/>
      <c r="C83" s="26">
        <v>4</v>
      </c>
      <c r="D83" s="26">
        <v>0</v>
      </c>
      <c r="E83" s="26">
        <v>2</v>
      </c>
      <c r="F83" s="26">
        <v>2</v>
      </c>
      <c r="G83" s="26">
        <v>3</v>
      </c>
      <c r="H83" s="26">
        <v>3</v>
      </c>
      <c r="I83" s="4"/>
      <c r="J83" s="4"/>
      <c r="K83" s="4"/>
      <c r="L83" s="4"/>
      <c r="M83" s="4"/>
      <c r="N83" s="4"/>
      <c r="O83" s="4"/>
      <c r="P83" s="4"/>
      <c r="Q83" s="4"/>
    </row>
    <row r="84" spans="1:17" x14ac:dyDescent="0.3">
      <c r="A84" s="21">
        <v>4963</v>
      </c>
      <c r="B84" s="90"/>
      <c r="C84" s="26">
        <v>3</v>
      </c>
      <c r="D84" s="26">
        <v>2</v>
      </c>
      <c r="E84" s="26">
        <v>2</v>
      </c>
      <c r="F84" s="26">
        <v>1</v>
      </c>
      <c r="G84" s="26">
        <v>2</v>
      </c>
      <c r="H84" s="26">
        <v>3</v>
      </c>
      <c r="I84" s="7"/>
      <c r="J84" s="7"/>
      <c r="K84" s="7"/>
      <c r="L84" s="7"/>
      <c r="M84" s="7"/>
      <c r="N84" s="7"/>
      <c r="O84" s="7"/>
      <c r="P84" s="7"/>
      <c r="Q84" s="7"/>
    </row>
    <row r="85" spans="1:17" x14ac:dyDescent="0.3">
      <c r="A85" s="21">
        <v>4964</v>
      </c>
      <c r="B85" s="90"/>
      <c r="C85" s="26">
        <v>3</v>
      </c>
      <c r="D85" s="26">
        <v>2</v>
      </c>
      <c r="E85" s="26">
        <v>3</v>
      </c>
      <c r="F85" s="26">
        <v>0</v>
      </c>
      <c r="G85" s="26">
        <v>3</v>
      </c>
      <c r="H85" s="26">
        <v>3</v>
      </c>
      <c r="I85" s="7"/>
      <c r="J85" s="7"/>
      <c r="K85" s="12"/>
      <c r="L85" s="12"/>
      <c r="M85" s="12"/>
      <c r="N85" s="12"/>
      <c r="O85" s="12"/>
      <c r="P85" s="12"/>
      <c r="Q85" s="12"/>
    </row>
    <row r="86" spans="1:17" x14ac:dyDescent="0.3">
      <c r="A86" s="21">
        <v>4965</v>
      </c>
      <c r="B86" s="90"/>
      <c r="C86" s="26">
        <v>4</v>
      </c>
      <c r="D86" s="26">
        <v>1</v>
      </c>
      <c r="E86" s="26">
        <v>4</v>
      </c>
      <c r="F86" s="26">
        <v>1</v>
      </c>
      <c r="G86" s="26">
        <v>3</v>
      </c>
      <c r="H86" s="26">
        <v>3</v>
      </c>
      <c r="I86" s="9"/>
      <c r="J86" s="8"/>
      <c r="K86" s="8"/>
      <c r="L86" s="8"/>
      <c r="M86" s="8"/>
      <c r="N86" s="8"/>
      <c r="O86" s="8"/>
      <c r="P86" s="8"/>
      <c r="Q86" s="8"/>
    </row>
    <row r="87" spans="1:17" x14ac:dyDescent="0.3">
      <c r="A87" s="21">
        <v>4966</v>
      </c>
      <c r="B87" s="90"/>
      <c r="C87" s="26">
        <v>4</v>
      </c>
      <c r="D87" s="26">
        <v>1</v>
      </c>
      <c r="E87" s="26">
        <v>5</v>
      </c>
      <c r="F87" s="26">
        <v>0</v>
      </c>
      <c r="G87" s="26">
        <v>2</v>
      </c>
      <c r="H87" s="26">
        <v>3</v>
      </c>
      <c r="I87" s="9"/>
      <c r="J87" s="8"/>
      <c r="K87" s="8"/>
      <c r="L87" s="8"/>
      <c r="M87" s="8"/>
      <c r="N87" s="8"/>
      <c r="O87" s="8"/>
      <c r="P87" s="8"/>
      <c r="Q87" s="8"/>
    </row>
    <row r="88" spans="1:17" x14ac:dyDescent="0.3">
      <c r="A88" s="21">
        <v>4967</v>
      </c>
      <c r="B88" s="90"/>
      <c r="C88" s="26">
        <v>5</v>
      </c>
      <c r="D88" s="26">
        <v>2</v>
      </c>
      <c r="E88" s="26">
        <v>3</v>
      </c>
      <c r="F88" s="26">
        <v>1</v>
      </c>
      <c r="G88" s="26">
        <v>3</v>
      </c>
      <c r="H88" s="26">
        <v>2</v>
      </c>
      <c r="I88" s="4"/>
      <c r="J88" s="4"/>
      <c r="K88" s="4"/>
      <c r="L88" s="4"/>
      <c r="M88" s="4"/>
      <c r="N88" s="4"/>
      <c r="O88" s="4"/>
      <c r="P88" s="4"/>
      <c r="Q88" s="4"/>
    </row>
    <row r="89" spans="1:17" x14ac:dyDescent="0.3">
      <c r="A89" s="21">
        <v>4968</v>
      </c>
      <c r="B89" s="90"/>
      <c r="C89" s="26">
        <v>3</v>
      </c>
      <c r="D89" s="26">
        <v>4</v>
      </c>
      <c r="E89" s="26">
        <v>1</v>
      </c>
      <c r="F89" s="26">
        <v>2</v>
      </c>
      <c r="G89" s="26">
        <v>1</v>
      </c>
      <c r="H89" s="26">
        <v>2</v>
      </c>
      <c r="I89" s="4"/>
      <c r="J89" s="4"/>
      <c r="K89" s="4"/>
      <c r="L89" s="4"/>
      <c r="M89" s="4"/>
      <c r="N89" s="4"/>
      <c r="O89" s="4"/>
      <c r="P89" s="4"/>
      <c r="Q89" s="4"/>
    </row>
    <row r="90" spans="1:17" x14ac:dyDescent="0.3">
      <c r="A90" s="21">
        <v>4969</v>
      </c>
      <c r="B90" s="90"/>
      <c r="C90" s="26">
        <v>5</v>
      </c>
      <c r="D90" s="26">
        <v>2</v>
      </c>
      <c r="E90" s="26">
        <v>3</v>
      </c>
      <c r="F90" s="26">
        <v>2</v>
      </c>
      <c r="G90" s="26">
        <v>2</v>
      </c>
      <c r="H90" s="26">
        <v>2</v>
      </c>
      <c r="I90" s="4"/>
      <c r="J90" s="4"/>
      <c r="K90" s="4"/>
      <c r="L90" s="4"/>
      <c r="M90" s="4"/>
      <c r="N90" s="4"/>
      <c r="O90" s="4"/>
      <c r="P90" s="4"/>
      <c r="Q90" s="4"/>
    </row>
    <row r="91" spans="1:17" x14ac:dyDescent="0.3">
      <c r="A91" s="21">
        <v>4970</v>
      </c>
      <c r="B91" s="90"/>
      <c r="C91" s="26">
        <v>4</v>
      </c>
      <c r="D91" s="26">
        <v>3</v>
      </c>
      <c r="E91" s="26">
        <v>1</v>
      </c>
      <c r="F91" s="26">
        <v>1</v>
      </c>
      <c r="G91" s="26">
        <v>0</v>
      </c>
      <c r="H91" s="26">
        <v>2</v>
      </c>
    </row>
    <row r="92" spans="1:17" x14ac:dyDescent="0.3">
      <c r="A92" s="21">
        <v>4971</v>
      </c>
      <c r="B92" s="90"/>
      <c r="C92" s="26">
        <v>4</v>
      </c>
      <c r="D92" s="26">
        <v>3</v>
      </c>
      <c r="E92" s="26">
        <v>3</v>
      </c>
      <c r="F92" s="26">
        <v>1</v>
      </c>
      <c r="G92" s="26">
        <v>2</v>
      </c>
      <c r="H92" s="26">
        <v>1</v>
      </c>
    </row>
    <row r="93" spans="1:17" x14ac:dyDescent="0.3">
      <c r="A93" s="21">
        <v>4972</v>
      </c>
      <c r="B93" s="90"/>
      <c r="C93" s="26">
        <v>3</v>
      </c>
      <c r="D93" s="26">
        <v>3</v>
      </c>
      <c r="E93" s="26">
        <v>2</v>
      </c>
      <c r="F93" s="26">
        <v>0</v>
      </c>
      <c r="G93" s="26">
        <v>0</v>
      </c>
      <c r="H93" s="26">
        <v>3</v>
      </c>
    </row>
    <row r="94" spans="1:17" x14ac:dyDescent="0.3">
      <c r="A94" s="21">
        <v>4973</v>
      </c>
      <c r="B94" s="90"/>
      <c r="C94" s="26">
        <v>4</v>
      </c>
      <c r="D94" s="26">
        <v>2</v>
      </c>
      <c r="E94" s="26">
        <v>3</v>
      </c>
      <c r="F94" s="26">
        <v>0</v>
      </c>
      <c r="G94" s="26">
        <v>2</v>
      </c>
      <c r="H94" s="26">
        <v>2</v>
      </c>
    </row>
    <row r="95" spans="1:17" x14ac:dyDescent="0.3">
      <c r="A95" s="21">
        <v>4974</v>
      </c>
      <c r="B95" s="90"/>
      <c r="C95" s="26">
        <v>3</v>
      </c>
      <c r="D95" s="26">
        <v>3</v>
      </c>
      <c r="E95" s="26">
        <v>3</v>
      </c>
      <c r="F95" s="26">
        <v>0</v>
      </c>
      <c r="G95" s="26">
        <v>2</v>
      </c>
      <c r="H95" s="26">
        <v>2</v>
      </c>
    </row>
    <row r="96" spans="1:17" x14ac:dyDescent="0.3">
      <c r="A96" s="21">
        <v>4975</v>
      </c>
      <c r="B96" s="90"/>
      <c r="C96" s="26">
        <v>2</v>
      </c>
      <c r="D96" s="26">
        <v>2</v>
      </c>
      <c r="E96" s="26">
        <v>2</v>
      </c>
      <c r="F96" s="26">
        <v>1</v>
      </c>
      <c r="G96" s="26">
        <v>1</v>
      </c>
      <c r="H96" s="26">
        <v>2</v>
      </c>
    </row>
    <row r="97" spans="1:8" x14ac:dyDescent="0.3">
      <c r="A97" s="21">
        <v>4976</v>
      </c>
      <c r="B97" s="91"/>
      <c r="C97" s="26">
        <v>4</v>
      </c>
      <c r="D97" s="26">
        <v>3</v>
      </c>
      <c r="E97" s="26">
        <v>4</v>
      </c>
      <c r="F97" s="26">
        <v>1</v>
      </c>
      <c r="G97" s="26">
        <v>3</v>
      </c>
      <c r="H97" s="26">
        <v>1</v>
      </c>
    </row>
    <row r="98" spans="1:8" x14ac:dyDescent="0.3">
      <c r="A98" s="21" t="s">
        <v>8</v>
      </c>
      <c r="B98" s="98">
        <v>24</v>
      </c>
      <c r="C98" s="27">
        <v>1</v>
      </c>
      <c r="D98" s="27">
        <v>2</v>
      </c>
      <c r="E98" s="27">
        <v>0</v>
      </c>
      <c r="F98" s="27">
        <v>1</v>
      </c>
      <c r="G98" s="27">
        <v>0</v>
      </c>
      <c r="H98" s="27">
        <v>3</v>
      </c>
    </row>
    <row r="99" spans="1:8" x14ac:dyDescent="0.3">
      <c r="A99" s="21" t="s">
        <v>9</v>
      </c>
      <c r="B99" s="99"/>
      <c r="C99" s="27">
        <v>1</v>
      </c>
      <c r="D99" s="27">
        <v>2</v>
      </c>
      <c r="E99" s="27">
        <v>0</v>
      </c>
      <c r="F99" s="27">
        <v>1</v>
      </c>
      <c r="G99" s="27">
        <v>0</v>
      </c>
      <c r="H99" s="27">
        <v>4</v>
      </c>
    </row>
    <row r="100" spans="1:8" x14ac:dyDescent="0.3">
      <c r="A100" s="21" t="s">
        <v>10</v>
      </c>
      <c r="B100" s="99"/>
      <c r="C100" s="27">
        <v>3</v>
      </c>
      <c r="D100" s="27">
        <v>3</v>
      </c>
      <c r="E100" s="27">
        <v>3</v>
      </c>
      <c r="F100" s="27">
        <v>2</v>
      </c>
      <c r="G100" s="27">
        <v>2</v>
      </c>
      <c r="H100" s="27">
        <v>2</v>
      </c>
    </row>
    <row r="101" spans="1:8" x14ac:dyDescent="0.3">
      <c r="A101" s="21" t="s">
        <v>76</v>
      </c>
      <c r="B101" s="99"/>
      <c r="C101" s="27">
        <v>3</v>
      </c>
      <c r="D101" s="27">
        <v>3</v>
      </c>
      <c r="E101" s="27">
        <v>2</v>
      </c>
      <c r="F101" s="27">
        <v>0</v>
      </c>
      <c r="G101" s="27">
        <v>0</v>
      </c>
      <c r="H101" s="27">
        <v>2</v>
      </c>
    </row>
    <row r="102" spans="1:8" x14ac:dyDescent="0.3">
      <c r="A102" s="20" t="s">
        <v>11</v>
      </c>
      <c r="B102" s="99"/>
      <c r="C102" s="25">
        <v>4</v>
      </c>
      <c r="D102" s="25">
        <v>1</v>
      </c>
      <c r="E102" s="25">
        <v>3</v>
      </c>
      <c r="F102" s="25">
        <v>2</v>
      </c>
      <c r="G102" s="25">
        <v>3</v>
      </c>
      <c r="H102" s="25">
        <v>3</v>
      </c>
    </row>
    <row r="103" spans="1:8" x14ac:dyDescent="0.3">
      <c r="A103" s="20" t="s">
        <v>77</v>
      </c>
      <c r="B103" s="99"/>
      <c r="C103" s="25">
        <v>4</v>
      </c>
      <c r="D103" s="25">
        <v>1</v>
      </c>
      <c r="E103" s="25">
        <v>3</v>
      </c>
      <c r="F103" s="25">
        <v>1</v>
      </c>
      <c r="G103" s="25">
        <v>1</v>
      </c>
      <c r="H103" s="25">
        <v>2</v>
      </c>
    </row>
    <row r="104" spans="1:8" x14ac:dyDescent="0.3">
      <c r="A104" s="20" t="s">
        <v>12</v>
      </c>
      <c r="B104" s="99"/>
      <c r="C104" s="25">
        <v>3</v>
      </c>
      <c r="D104" s="25">
        <v>3</v>
      </c>
      <c r="E104" s="25">
        <v>1</v>
      </c>
      <c r="F104" s="25">
        <v>2</v>
      </c>
      <c r="G104" s="25">
        <v>0</v>
      </c>
      <c r="H104" s="25">
        <v>3</v>
      </c>
    </row>
    <row r="105" spans="1:8" x14ac:dyDescent="0.3">
      <c r="A105" s="20" t="s">
        <v>13</v>
      </c>
      <c r="B105" s="99"/>
      <c r="C105" s="25">
        <v>4</v>
      </c>
      <c r="D105" s="25">
        <v>1</v>
      </c>
      <c r="E105" s="25">
        <v>3</v>
      </c>
      <c r="F105" s="25">
        <v>2</v>
      </c>
      <c r="G105" s="25">
        <v>2</v>
      </c>
      <c r="H105" s="25">
        <v>3</v>
      </c>
    </row>
    <row r="106" spans="1:8" x14ac:dyDescent="0.3">
      <c r="A106" s="20" t="s">
        <v>14</v>
      </c>
      <c r="B106" s="99"/>
      <c r="C106" s="25">
        <v>4</v>
      </c>
      <c r="D106" s="25">
        <v>1</v>
      </c>
      <c r="E106" s="25">
        <v>4</v>
      </c>
      <c r="F106" s="25">
        <v>1</v>
      </c>
      <c r="G106" s="25">
        <v>2</v>
      </c>
      <c r="H106" s="25">
        <v>2</v>
      </c>
    </row>
    <row r="107" spans="1:8" x14ac:dyDescent="0.3">
      <c r="A107" s="20" t="s">
        <v>78</v>
      </c>
      <c r="B107" s="99"/>
      <c r="C107" s="25">
        <v>4</v>
      </c>
      <c r="D107" s="25">
        <v>2</v>
      </c>
      <c r="E107" s="25">
        <v>4</v>
      </c>
      <c r="F107" s="25">
        <v>1</v>
      </c>
      <c r="G107" s="25">
        <v>2</v>
      </c>
      <c r="H107" s="25">
        <v>3</v>
      </c>
    </row>
    <row r="108" spans="1:8" x14ac:dyDescent="0.3">
      <c r="A108" s="20" t="s">
        <v>15</v>
      </c>
      <c r="B108" s="99"/>
      <c r="C108" s="25">
        <v>4</v>
      </c>
      <c r="D108" s="25">
        <v>1</v>
      </c>
      <c r="E108" s="25">
        <v>3</v>
      </c>
      <c r="F108" s="25">
        <v>0</v>
      </c>
      <c r="G108" s="25">
        <v>3</v>
      </c>
      <c r="H108" s="25">
        <v>3</v>
      </c>
    </row>
    <row r="109" spans="1:8" x14ac:dyDescent="0.3">
      <c r="A109" s="20" t="s">
        <v>79</v>
      </c>
      <c r="B109" s="99"/>
      <c r="C109" s="25">
        <v>4</v>
      </c>
      <c r="D109" s="25">
        <v>2</v>
      </c>
      <c r="E109" s="25">
        <v>4</v>
      </c>
      <c r="F109" s="25">
        <v>0</v>
      </c>
      <c r="G109" s="25">
        <v>2</v>
      </c>
      <c r="H109" s="25">
        <v>1</v>
      </c>
    </row>
    <row r="110" spans="1:8" x14ac:dyDescent="0.3">
      <c r="A110" s="20" t="s">
        <v>16</v>
      </c>
      <c r="B110" s="99"/>
      <c r="C110" s="25">
        <v>3</v>
      </c>
      <c r="D110" s="25">
        <v>3</v>
      </c>
      <c r="E110" s="25">
        <v>2</v>
      </c>
      <c r="F110" s="25">
        <v>2</v>
      </c>
      <c r="G110" s="25">
        <v>1</v>
      </c>
      <c r="H110" s="25">
        <v>3</v>
      </c>
    </row>
    <row r="111" spans="1:8" x14ac:dyDescent="0.3">
      <c r="A111" s="20" t="s">
        <v>17</v>
      </c>
      <c r="B111" s="99"/>
      <c r="C111" s="25">
        <v>3</v>
      </c>
      <c r="D111" s="25">
        <v>3</v>
      </c>
      <c r="E111" s="25">
        <v>2</v>
      </c>
      <c r="F111" s="25">
        <v>1</v>
      </c>
      <c r="G111" s="25">
        <v>3</v>
      </c>
      <c r="H111" s="25">
        <v>3</v>
      </c>
    </row>
    <row r="112" spans="1:8" x14ac:dyDescent="0.3">
      <c r="A112" s="20" t="s">
        <v>52</v>
      </c>
      <c r="B112" s="99"/>
      <c r="C112" s="25">
        <v>2</v>
      </c>
      <c r="D112" s="25">
        <v>1</v>
      </c>
      <c r="E112" s="25">
        <v>3</v>
      </c>
      <c r="F112" s="25">
        <v>0</v>
      </c>
      <c r="G112" s="25">
        <v>1</v>
      </c>
      <c r="H112" s="25">
        <v>2</v>
      </c>
    </row>
    <row r="113" spans="1:8" x14ac:dyDescent="0.3">
      <c r="A113" s="20" t="s">
        <v>80</v>
      </c>
      <c r="B113" s="99"/>
      <c r="C113" s="25">
        <v>2</v>
      </c>
      <c r="D113" s="25">
        <v>1</v>
      </c>
      <c r="E113" s="25">
        <v>3</v>
      </c>
      <c r="F113" s="25">
        <v>2</v>
      </c>
      <c r="G113" s="25">
        <v>1</v>
      </c>
      <c r="H113" s="25">
        <v>3</v>
      </c>
    </row>
    <row r="114" spans="1:8" x14ac:dyDescent="0.3">
      <c r="A114" s="20" t="s">
        <v>53</v>
      </c>
      <c r="B114" s="99"/>
      <c r="C114" s="25">
        <v>4</v>
      </c>
      <c r="D114" s="25">
        <v>0</v>
      </c>
      <c r="E114" s="25">
        <v>3</v>
      </c>
      <c r="F114" s="25">
        <v>2</v>
      </c>
      <c r="G114" s="25">
        <v>0</v>
      </c>
      <c r="H114" s="25">
        <v>3</v>
      </c>
    </row>
    <row r="115" spans="1:8" x14ac:dyDescent="0.3">
      <c r="A115" s="20" t="s">
        <v>81</v>
      </c>
      <c r="B115" s="99"/>
      <c r="C115" s="25">
        <v>4</v>
      </c>
      <c r="D115" s="25">
        <v>0</v>
      </c>
      <c r="E115" s="25">
        <v>4</v>
      </c>
      <c r="F115" s="25">
        <v>2</v>
      </c>
      <c r="G115" s="25">
        <v>3</v>
      </c>
      <c r="H115" s="25">
        <v>3</v>
      </c>
    </row>
    <row r="116" spans="1:8" x14ac:dyDescent="0.3">
      <c r="A116" s="20" t="s">
        <v>54</v>
      </c>
      <c r="B116" s="99"/>
      <c r="C116" s="25">
        <v>1</v>
      </c>
      <c r="D116" s="25">
        <v>2</v>
      </c>
      <c r="E116" s="25">
        <v>0</v>
      </c>
      <c r="F116" s="25">
        <v>0</v>
      </c>
      <c r="G116" s="25">
        <v>0</v>
      </c>
      <c r="H116" s="25">
        <v>4</v>
      </c>
    </row>
    <row r="117" spans="1:8" x14ac:dyDescent="0.3">
      <c r="A117" s="20" t="s">
        <v>55</v>
      </c>
      <c r="B117" s="99"/>
      <c r="C117" s="25">
        <v>4</v>
      </c>
      <c r="D117" s="25">
        <v>2</v>
      </c>
      <c r="E117" s="25">
        <v>3</v>
      </c>
      <c r="F117" s="25">
        <v>1</v>
      </c>
      <c r="G117" s="25">
        <v>1</v>
      </c>
      <c r="H117" s="25">
        <v>3</v>
      </c>
    </row>
    <row r="118" spans="1:8" x14ac:dyDescent="0.3">
      <c r="A118" s="20" t="s">
        <v>56</v>
      </c>
      <c r="B118" s="99"/>
      <c r="C118" s="25">
        <v>2</v>
      </c>
      <c r="D118" s="25">
        <v>1</v>
      </c>
      <c r="E118" s="25">
        <v>2</v>
      </c>
      <c r="F118" s="25">
        <v>0</v>
      </c>
      <c r="G118" s="25">
        <v>0</v>
      </c>
      <c r="H118" s="25">
        <v>3</v>
      </c>
    </row>
    <row r="119" spans="1:8" x14ac:dyDescent="0.3">
      <c r="A119" s="20" t="s">
        <v>82</v>
      </c>
      <c r="B119" s="99"/>
      <c r="C119" s="25">
        <v>3</v>
      </c>
      <c r="D119" s="25">
        <v>1</v>
      </c>
      <c r="E119" s="25">
        <v>2</v>
      </c>
      <c r="F119" s="25">
        <v>0</v>
      </c>
      <c r="G119" s="25">
        <v>3</v>
      </c>
      <c r="H119" s="25">
        <v>4</v>
      </c>
    </row>
    <row r="120" spans="1:8" x14ac:dyDescent="0.3">
      <c r="A120" s="20" t="s">
        <v>57</v>
      </c>
      <c r="B120" s="99"/>
      <c r="C120" s="25">
        <v>3</v>
      </c>
      <c r="D120" s="25">
        <v>3</v>
      </c>
      <c r="E120" s="25">
        <v>2</v>
      </c>
      <c r="F120" s="25">
        <v>1</v>
      </c>
      <c r="G120" s="25">
        <v>2</v>
      </c>
      <c r="H120" s="25">
        <v>2</v>
      </c>
    </row>
    <row r="121" spans="1:8" x14ac:dyDescent="0.3">
      <c r="A121" s="20" t="s">
        <v>58</v>
      </c>
      <c r="B121" s="99"/>
      <c r="C121" s="25">
        <v>2</v>
      </c>
      <c r="D121" s="25">
        <v>1</v>
      </c>
      <c r="E121" s="25">
        <v>3</v>
      </c>
      <c r="F121" s="25">
        <v>0</v>
      </c>
      <c r="G121" s="25">
        <v>2</v>
      </c>
      <c r="H121" s="25">
        <v>0</v>
      </c>
    </row>
    <row r="122" spans="1:8" x14ac:dyDescent="0.3">
      <c r="A122" s="20" t="s">
        <v>59</v>
      </c>
      <c r="B122" s="99"/>
      <c r="C122" s="25">
        <v>2</v>
      </c>
      <c r="D122" s="25">
        <v>2</v>
      </c>
      <c r="E122" s="25">
        <v>2</v>
      </c>
      <c r="F122" s="25">
        <v>0</v>
      </c>
      <c r="G122" s="25">
        <v>0</v>
      </c>
      <c r="H122" s="25">
        <v>2</v>
      </c>
    </row>
    <row r="123" spans="1:8" x14ac:dyDescent="0.3">
      <c r="A123" s="20" t="s">
        <v>60</v>
      </c>
      <c r="B123" s="99"/>
      <c r="C123" s="25">
        <v>2</v>
      </c>
      <c r="D123" s="25">
        <v>2</v>
      </c>
      <c r="E123" s="25">
        <v>2</v>
      </c>
      <c r="F123" s="25">
        <v>1</v>
      </c>
      <c r="G123" s="25">
        <v>2</v>
      </c>
      <c r="H123" s="25">
        <v>3</v>
      </c>
    </row>
    <row r="124" spans="1:8" x14ac:dyDescent="0.3">
      <c r="A124" s="20" t="s">
        <v>61</v>
      </c>
      <c r="B124" s="99"/>
      <c r="C124" s="25">
        <v>4</v>
      </c>
      <c r="D124" s="25">
        <v>1</v>
      </c>
      <c r="E124" s="25">
        <v>0</v>
      </c>
      <c r="F124" s="25">
        <v>0</v>
      </c>
      <c r="G124" s="25">
        <v>0</v>
      </c>
      <c r="H124" s="25">
        <v>3</v>
      </c>
    </row>
    <row r="125" spans="1:8" x14ac:dyDescent="0.3">
      <c r="A125" s="20" t="s">
        <v>62</v>
      </c>
      <c r="B125" s="100"/>
      <c r="C125" s="25">
        <v>1</v>
      </c>
      <c r="D125" s="25">
        <v>2</v>
      </c>
      <c r="E125" s="25">
        <v>3</v>
      </c>
      <c r="F125" s="25">
        <v>1</v>
      </c>
      <c r="G125" s="25">
        <v>1</v>
      </c>
      <c r="H125" s="25">
        <v>0</v>
      </c>
    </row>
    <row r="126" spans="1:8" x14ac:dyDescent="0.3">
      <c r="A126" s="20" t="s">
        <v>128</v>
      </c>
      <c r="B126" s="85">
        <v>25</v>
      </c>
      <c r="C126" s="11">
        <v>4</v>
      </c>
      <c r="D126" s="11">
        <v>0</v>
      </c>
      <c r="E126" s="11">
        <v>2</v>
      </c>
      <c r="F126" s="11">
        <v>2</v>
      </c>
      <c r="G126" s="11">
        <v>2</v>
      </c>
      <c r="H126" s="11">
        <v>4</v>
      </c>
    </row>
    <row r="127" spans="1:8" x14ac:dyDescent="0.3">
      <c r="A127" s="20" t="s">
        <v>129</v>
      </c>
      <c r="B127" s="86"/>
      <c r="C127" s="11">
        <v>4</v>
      </c>
      <c r="D127" s="11">
        <v>1</v>
      </c>
      <c r="E127" s="11">
        <v>3</v>
      </c>
      <c r="F127" s="11">
        <v>2</v>
      </c>
      <c r="G127" s="11">
        <v>2</v>
      </c>
      <c r="H127" s="11">
        <v>4</v>
      </c>
    </row>
    <row r="128" spans="1:8" x14ac:dyDescent="0.3">
      <c r="A128" s="20" t="s">
        <v>130</v>
      </c>
      <c r="B128" s="86"/>
      <c r="C128" s="11">
        <v>3</v>
      </c>
      <c r="D128" s="11">
        <v>2</v>
      </c>
      <c r="E128" s="11">
        <v>0</v>
      </c>
      <c r="F128" s="11">
        <v>2</v>
      </c>
      <c r="G128" s="11">
        <v>2</v>
      </c>
      <c r="H128" s="11">
        <v>3</v>
      </c>
    </row>
    <row r="129" spans="1:8" x14ac:dyDescent="0.3">
      <c r="A129" s="20" t="s">
        <v>131</v>
      </c>
      <c r="B129" s="86"/>
      <c r="C129" s="11">
        <v>4</v>
      </c>
      <c r="D129" s="11">
        <v>1</v>
      </c>
      <c r="E129" s="11">
        <v>5</v>
      </c>
      <c r="F129" s="11">
        <v>1</v>
      </c>
      <c r="G129" s="11">
        <v>4</v>
      </c>
      <c r="H129" s="11">
        <v>0</v>
      </c>
    </row>
    <row r="130" spans="1:8" x14ac:dyDescent="0.3">
      <c r="A130" s="20" t="s">
        <v>132</v>
      </c>
      <c r="B130" s="86"/>
      <c r="C130" s="11">
        <v>4</v>
      </c>
      <c r="D130" s="11">
        <v>0</v>
      </c>
      <c r="E130" s="11">
        <v>5</v>
      </c>
      <c r="F130" s="11">
        <v>1</v>
      </c>
      <c r="G130" s="11">
        <v>3</v>
      </c>
      <c r="H130" s="11">
        <v>2</v>
      </c>
    </row>
    <row r="131" spans="1:8" x14ac:dyDescent="0.3">
      <c r="A131" s="20" t="s">
        <v>133</v>
      </c>
      <c r="B131" s="86"/>
      <c r="C131" s="11">
        <v>5</v>
      </c>
      <c r="D131" s="11">
        <v>0</v>
      </c>
      <c r="E131" s="11">
        <v>5</v>
      </c>
      <c r="F131" s="11">
        <v>1</v>
      </c>
      <c r="G131" s="11">
        <v>4</v>
      </c>
      <c r="H131" s="11">
        <v>2</v>
      </c>
    </row>
    <row r="132" spans="1:8" x14ac:dyDescent="0.3">
      <c r="A132" s="20" t="s">
        <v>134</v>
      </c>
      <c r="B132" s="86"/>
      <c r="C132" s="11">
        <v>1</v>
      </c>
      <c r="D132" s="11">
        <v>3</v>
      </c>
      <c r="E132" s="11">
        <v>0</v>
      </c>
      <c r="F132" s="11">
        <v>0</v>
      </c>
      <c r="G132" s="11">
        <v>0</v>
      </c>
      <c r="H132" s="11">
        <v>3</v>
      </c>
    </row>
    <row r="133" spans="1:8" x14ac:dyDescent="0.3">
      <c r="A133" s="20" t="s">
        <v>135</v>
      </c>
      <c r="B133" s="86"/>
      <c r="C133" s="11">
        <v>3</v>
      </c>
      <c r="D133" s="11">
        <v>2</v>
      </c>
      <c r="E133" s="11">
        <v>2</v>
      </c>
      <c r="F133" s="11">
        <v>2</v>
      </c>
      <c r="G133" s="11">
        <v>2</v>
      </c>
      <c r="H133" s="11">
        <v>3</v>
      </c>
    </row>
    <row r="134" spans="1:8" x14ac:dyDescent="0.3">
      <c r="A134" s="20" t="s">
        <v>136</v>
      </c>
      <c r="B134" s="86"/>
      <c r="C134" s="11">
        <v>4</v>
      </c>
      <c r="D134" s="11">
        <v>0</v>
      </c>
      <c r="E134" s="11">
        <v>3</v>
      </c>
      <c r="F134" s="11">
        <v>2</v>
      </c>
      <c r="G134" s="11">
        <v>2</v>
      </c>
      <c r="H134" s="11">
        <v>3</v>
      </c>
    </row>
    <row r="135" spans="1:8" x14ac:dyDescent="0.3">
      <c r="A135" s="20" t="s">
        <v>137</v>
      </c>
      <c r="B135" s="86"/>
      <c r="C135" s="11">
        <v>2</v>
      </c>
      <c r="D135" s="11">
        <v>2</v>
      </c>
      <c r="E135" s="11">
        <v>2</v>
      </c>
      <c r="F135" s="11">
        <v>0</v>
      </c>
      <c r="G135" s="11">
        <v>0</v>
      </c>
      <c r="H135" s="11">
        <v>4</v>
      </c>
    </row>
    <row r="136" spans="1:8" x14ac:dyDescent="0.3">
      <c r="A136" s="20" t="s">
        <v>138</v>
      </c>
      <c r="B136" s="86"/>
      <c r="C136" s="11">
        <v>3</v>
      </c>
      <c r="D136" s="11">
        <v>0</v>
      </c>
      <c r="E136" s="11">
        <v>3</v>
      </c>
      <c r="F136" s="11">
        <v>3</v>
      </c>
      <c r="G136" s="11">
        <v>2</v>
      </c>
      <c r="H136" s="11">
        <v>4</v>
      </c>
    </row>
    <row r="137" spans="1:8" x14ac:dyDescent="0.3">
      <c r="A137" s="20" t="s">
        <v>139</v>
      </c>
      <c r="B137" s="86"/>
      <c r="C137" s="11">
        <v>4</v>
      </c>
      <c r="D137" s="11">
        <v>0</v>
      </c>
      <c r="E137" s="11">
        <v>4</v>
      </c>
      <c r="F137" s="11">
        <v>0</v>
      </c>
      <c r="G137" s="11">
        <v>3</v>
      </c>
      <c r="H137" s="11">
        <v>3</v>
      </c>
    </row>
    <row r="138" spans="1:8" x14ac:dyDescent="0.3">
      <c r="A138" s="20" t="s">
        <v>140</v>
      </c>
      <c r="B138" s="86"/>
      <c r="C138" s="11">
        <v>4</v>
      </c>
      <c r="D138" s="11">
        <v>0</v>
      </c>
      <c r="E138" s="11">
        <v>4</v>
      </c>
      <c r="F138" s="11">
        <v>0</v>
      </c>
      <c r="G138" s="11">
        <v>0</v>
      </c>
      <c r="H138" s="11">
        <v>2</v>
      </c>
    </row>
    <row r="139" spans="1:8" x14ac:dyDescent="0.3">
      <c r="A139" s="20" t="s">
        <v>141</v>
      </c>
      <c r="B139" s="86"/>
      <c r="C139" s="11">
        <v>2</v>
      </c>
      <c r="D139" s="11">
        <v>1</v>
      </c>
      <c r="E139" s="11">
        <v>2</v>
      </c>
      <c r="F139" s="11">
        <v>1</v>
      </c>
      <c r="G139" s="11">
        <v>0</v>
      </c>
      <c r="H139" s="11">
        <v>2</v>
      </c>
    </row>
    <row r="140" spans="1:8" x14ac:dyDescent="0.3">
      <c r="A140" s="20" t="s">
        <v>142</v>
      </c>
      <c r="B140" s="86"/>
      <c r="C140" s="11">
        <v>4</v>
      </c>
      <c r="D140" s="11">
        <v>2</v>
      </c>
      <c r="E140" s="11">
        <v>4</v>
      </c>
      <c r="F140" s="11">
        <v>1</v>
      </c>
      <c r="G140" s="11">
        <v>3</v>
      </c>
      <c r="H140" s="11">
        <v>3</v>
      </c>
    </row>
    <row r="141" spans="1:8" x14ac:dyDescent="0.3">
      <c r="A141" s="20" t="s">
        <v>143</v>
      </c>
      <c r="B141" s="86"/>
      <c r="C141" s="11">
        <v>0</v>
      </c>
      <c r="D141" s="11">
        <v>0</v>
      </c>
      <c r="E141" s="11">
        <v>0</v>
      </c>
      <c r="F141" s="11">
        <v>0</v>
      </c>
      <c r="G141" s="11">
        <v>0</v>
      </c>
      <c r="H141" s="11">
        <v>5</v>
      </c>
    </row>
    <row r="142" spans="1:8" x14ac:dyDescent="0.3">
      <c r="A142" s="20" t="s">
        <v>144</v>
      </c>
      <c r="B142" s="86"/>
      <c r="C142" s="11">
        <v>3</v>
      </c>
      <c r="D142" s="11">
        <v>3</v>
      </c>
      <c r="E142" s="11">
        <v>3</v>
      </c>
      <c r="F142" s="11">
        <v>0</v>
      </c>
      <c r="G142" s="11">
        <v>0</v>
      </c>
      <c r="H142" s="11">
        <v>3</v>
      </c>
    </row>
    <row r="143" spans="1:8" x14ac:dyDescent="0.3">
      <c r="A143" s="20" t="s">
        <v>145</v>
      </c>
      <c r="B143" s="86"/>
      <c r="C143" s="11">
        <v>2</v>
      </c>
      <c r="D143" s="11">
        <v>2</v>
      </c>
      <c r="E143" s="11">
        <v>2</v>
      </c>
      <c r="F143" s="11">
        <v>1</v>
      </c>
      <c r="G143" s="11">
        <v>1</v>
      </c>
      <c r="H143" s="11">
        <v>3</v>
      </c>
    </row>
    <row r="144" spans="1:8" x14ac:dyDescent="0.3">
      <c r="A144" s="20" t="s">
        <v>146</v>
      </c>
      <c r="B144" s="86"/>
      <c r="C144" s="11">
        <v>4</v>
      </c>
      <c r="D144" s="11">
        <v>3</v>
      </c>
      <c r="E144" s="11">
        <v>2</v>
      </c>
      <c r="F144" s="11">
        <v>0</v>
      </c>
      <c r="G144" s="11">
        <v>1</v>
      </c>
      <c r="H144" s="11">
        <v>3</v>
      </c>
    </row>
    <row r="145" spans="1:8" x14ac:dyDescent="0.3">
      <c r="A145" s="20" t="s">
        <v>147</v>
      </c>
      <c r="B145" s="86"/>
      <c r="C145" s="11">
        <v>2</v>
      </c>
      <c r="D145" s="11">
        <v>2</v>
      </c>
      <c r="E145" s="39">
        <v>1</v>
      </c>
      <c r="F145" s="11">
        <v>0</v>
      </c>
      <c r="G145" s="11">
        <v>1</v>
      </c>
      <c r="H145" s="11">
        <v>5</v>
      </c>
    </row>
    <row r="146" spans="1:8" x14ac:dyDescent="0.3">
      <c r="A146" s="20" t="s">
        <v>148</v>
      </c>
      <c r="B146" s="86"/>
      <c r="C146" s="11">
        <v>2</v>
      </c>
      <c r="D146" s="11">
        <v>2</v>
      </c>
      <c r="E146" s="11">
        <v>1</v>
      </c>
      <c r="F146" s="11">
        <v>2</v>
      </c>
      <c r="G146" s="11">
        <v>2</v>
      </c>
      <c r="H146" s="11">
        <v>3</v>
      </c>
    </row>
    <row r="147" spans="1:8" x14ac:dyDescent="0.3">
      <c r="A147" s="20" t="s">
        <v>149</v>
      </c>
      <c r="B147" s="86"/>
      <c r="C147" s="11">
        <v>2</v>
      </c>
      <c r="D147" s="11">
        <v>1</v>
      </c>
      <c r="E147" s="11">
        <v>2</v>
      </c>
      <c r="F147" s="11">
        <v>1</v>
      </c>
      <c r="G147" s="11">
        <v>4</v>
      </c>
      <c r="H147" s="11">
        <v>2</v>
      </c>
    </row>
    <row r="148" spans="1:8" x14ac:dyDescent="0.3">
      <c r="A148" s="20" t="s">
        <v>150</v>
      </c>
      <c r="B148" s="86"/>
      <c r="C148" s="11">
        <v>4</v>
      </c>
      <c r="D148" s="11">
        <v>3</v>
      </c>
      <c r="E148" s="11">
        <v>1</v>
      </c>
      <c r="F148" s="11">
        <v>1</v>
      </c>
      <c r="G148" s="11">
        <v>3</v>
      </c>
      <c r="H148" s="11">
        <v>3</v>
      </c>
    </row>
    <row r="149" spans="1:8" x14ac:dyDescent="0.3">
      <c r="A149" s="20" t="s">
        <v>151</v>
      </c>
      <c r="B149" s="86"/>
      <c r="C149" s="11">
        <v>4</v>
      </c>
      <c r="D149" s="11">
        <v>1</v>
      </c>
      <c r="E149" s="11">
        <v>2</v>
      </c>
      <c r="F149" s="11">
        <v>0</v>
      </c>
      <c r="G149" s="11">
        <v>3</v>
      </c>
      <c r="H149" s="11">
        <v>4</v>
      </c>
    </row>
    <row r="150" spans="1:8" x14ac:dyDescent="0.3">
      <c r="A150" s="20" t="s">
        <v>152</v>
      </c>
      <c r="B150" s="86"/>
      <c r="C150" s="11">
        <v>3</v>
      </c>
      <c r="D150" s="11">
        <v>3</v>
      </c>
      <c r="E150" s="11">
        <v>3</v>
      </c>
      <c r="F150" s="11">
        <v>2</v>
      </c>
      <c r="G150" s="11">
        <v>3</v>
      </c>
      <c r="H150" s="11">
        <v>3</v>
      </c>
    </row>
    <row r="151" spans="1:8" x14ac:dyDescent="0.3">
      <c r="A151" s="20" t="s">
        <v>153</v>
      </c>
      <c r="B151" s="86"/>
      <c r="C151" s="11">
        <v>4</v>
      </c>
      <c r="D151" s="11">
        <v>2</v>
      </c>
      <c r="E151" s="11">
        <v>4</v>
      </c>
      <c r="F151" s="11">
        <v>0</v>
      </c>
      <c r="G151" s="11">
        <v>3</v>
      </c>
      <c r="H151" s="11">
        <v>3</v>
      </c>
    </row>
    <row r="152" spans="1:8" x14ac:dyDescent="0.3">
      <c r="A152" s="20" t="s">
        <v>154</v>
      </c>
      <c r="B152" s="86"/>
      <c r="C152" s="11">
        <v>4</v>
      </c>
      <c r="D152" s="11">
        <v>2</v>
      </c>
      <c r="E152" s="11">
        <v>4</v>
      </c>
      <c r="F152" s="11">
        <v>0</v>
      </c>
      <c r="G152" s="11">
        <v>3</v>
      </c>
      <c r="H152" s="11">
        <v>3</v>
      </c>
    </row>
    <row r="153" spans="1:8" x14ac:dyDescent="0.3">
      <c r="A153" s="20" t="s">
        <v>155</v>
      </c>
      <c r="B153" s="86"/>
      <c r="C153" s="11">
        <v>4</v>
      </c>
      <c r="D153" s="11">
        <v>1</v>
      </c>
      <c r="E153" s="11">
        <v>4</v>
      </c>
      <c r="F153" s="11">
        <v>2</v>
      </c>
      <c r="G153" s="11">
        <v>2</v>
      </c>
      <c r="H153" s="11">
        <v>3</v>
      </c>
    </row>
    <row r="154" spans="1:8" x14ac:dyDescent="0.3">
      <c r="A154" s="20" t="s">
        <v>156</v>
      </c>
      <c r="B154" s="87"/>
      <c r="C154" s="11">
        <v>4</v>
      </c>
      <c r="D154" s="11">
        <v>2</v>
      </c>
      <c r="E154" s="11">
        <v>4</v>
      </c>
      <c r="F154" s="11">
        <v>1</v>
      </c>
      <c r="G154" s="11">
        <v>3</v>
      </c>
      <c r="H154" s="11">
        <v>4</v>
      </c>
    </row>
    <row r="155" spans="1:8" x14ac:dyDescent="0.3">
      <c r="A155" s="20" t="s">
        <v>18</v>
      </c>
      <c r="B155" s="92">
        <v>48</v>
      </c>
      <c r="C155" s="11">
        <v>2</v>
      </c>
      <c r="D155" s="11">
        <v>2</v>
      </c>
      <c r="E155" s="11">
        <v>3</v>
      </c>
      <c r="F155" s="11">
        <v>2</v>
      </c>
      <c r="G155" s="11">
        <v>2</v>
      </c>
      <c r="H155" s="11">
        <v>3</v>
      </c>
    </row>
    <row r="156" spans="1:8" x14ac:dyDescent="0.3">
      <c r="A156" s="20" t="s">
        <v>19</v>
      </c>
      <c r="B156" s="93"/>
      <c r="C156" s="11">
        <v>2</v>
      </c>
      <c r="D156" s="11">
        <v>2</v>
      </c>
      <c r="E156" s="11">
        <v>2</v>
      </c>
      <c r="F156" s="11">
        <v>1</v>
      </c>
      <c r="G156" s="11">
        <v>1</v>
      </c>
      <c r="H156" s="11">
        <v>2</v>
      </c>
    </row>
    <row r="157" spans="1:8" x14ac:dyDescent="0.3">
      <c r="A157" s="20" t="s">
        <v>20</v>
      </c>
      <c r="B157" s="93"/>
      <c r="C157" s="11">
        <v>4</v>
      </c>
      <c r="D157" s="11">
        <v>2</v>
      </c>
      <c r="E157" s="11">
        <v>3</v>
      </c>
      <c r="F157" s="11">
        <v>1</v>
      </c>
      <c r="G157" s="11">
        <v>3</v>
      </c>
      <c r="H157" s="11">
        <v>3</v>
      </c>
    </row>
    <row r="158" spans="1:8" x14ac:dyDescent="0.3">
      <c r="A158" s="20" t="s">
        <v>28</v>
      </c>
      <c r="B158" s="93"/>
      <c r="C158" s="11">
        <v>4</v>
      </c>
      <c r="D158" s="11">
        <v>1</v>
      </c>
      <c r="E158" s="11">
        <v>2</v>
      </c>
      <c r="F158" s="11">
        <v>2</v>
      </c>
      <c r="G158" s="11">
        <v>2</v>
      </c>
      <c r="H158" s="11">
        <v>2</v>
      </c>
    </row>
    <row r="159" spans="1:8" x14ac:dyDescent="0.3">
      <c r="A159" s="20" t="s">
        <v>83</v>
      </c>
      <c r="B159" s="93"/>
      <c r="C159" s="11">
        <v>3</v>
      </c>
      <c r="D159" s="11">
        <v>0</v>
      </c>
      <c r="E159" s="11">
        <v>2</v>
      </c>
      <c r="F159" s="11">
        <v>0</v>
      </c>
      <c r="G159" s="11">
        <v>2</v>
      </c>
      <c r="H159" s="11">
        <v>2</v>
      </c>
    </row>
    <row r="160" spans="1:8" x14ac:dyDescent="0.3">
      <c r="A160" s="20" t="s">
        <v>21</v>
      </c>
      <c r="B160" s="93"/>
      <c r="C160" s="11">
        <v>1</v>
      </c>
      <c r="D160" s="11">
        <v>2</v>
      </c>
      <c r="E160" s="11">
        <v>0</v>
      </c>
      <c r="F160" s="11">
        <v>1</v>
      </c>
      <c r="G160" s="11">
        <v>1</v>
      </c>
      <c r="H160" s="11">
        <v>2</v>
      </c>
    </row>
    <row r="161" spans="1:8" x14ac:dyDescent="0.3">
      <c r="A161" s="20" t="s">
        <v>29</v>
      </c>
      <c r="B161" s="93"/>
      <c r="C161" s="11">
        <v>1</v>
      </c>
      <c r="D161" s="11">
        <v>1</v>
      </c>
      <c r="E161" s="11">
        <v>0</v>
      </c>
      <c r="F161" s="11">
        <v>0</v>
      </c>
      <c r="G161" s="11">
        <v>0</v>
      </c>
      <c r="H161" s="11">
        <v>2</v>
      </c>
    </row>
    <row r="162" spans="1:8" x14ac:dyDescent="0.3">
      <c r="A162" s="20" t="s">
        <v>23</v>
      </c>
      <c r="B162" s="93"/>
      <c r="C162" s="11">
        <v>1</v>
      </c>
      <c r="D162" s="11">
        <v>2</v>
      </c>
      <c r="E162" s="11">
        <v>0</v>
      </c>
      <c r="F162" s="11">
        <v>2</v>
      </c>
      <c r="G162" s="11">
        <v>1</v>
      </c>
      <c r="H162" s="11">
        <v>3</v>
      </c>
    </row>
    <row r="163" spans="1:8" x14ac:dyDescent="0.3">
      <c r="A163" s="20" t="s">
        <v>24</v>
      </c>
      <c r="B163" s="93"/>
      <c r="C163" s="11">
        <v>2</v>
      </c>
      <c r="D163" s="11">
        <v>2</v>
      </c>
      <c r="E163" s="11">
        <v>3</v>
      </c>
      <c r="F163" s="11">
        <v>0</v>
      </c>
      <c r="G163" s="11">
        <v>2</v>
      </c>
      <c r="H163" s="11">
        <v>2</v>
      </c>
    </row>
    <row r="164" spans="1:8" x14ac:dyDescent="0.3">
      <c r="A164" s="20" t="s">
        <v>25</v>
      </c>
      <c r="B164" s="93"/>
      <c r="C164" s="11">
        <v>2</v>
      </c>
      <c r="D164" s="11">
        <v>3</v>
      </c>
      <c r="E164" s="11">
        <v>1</v>
      </c>
      <c r="F164" s="11">
        <v>1</v>
      </c>
      <c r="G164" s="11">
        <v>2</v>
      </c>
      <c r="H164" s="11">
        <v>2</v>
      </c>
    </row>
    <row r="165" spans="1:8" x14ac:dyDescent="0.3">
      <c r="A165" s="20" t="s">
        <v>26</v>
      </c>
      <c r="B165" s="93"/>
      <c r="C165" s="11">
        <v>3</v>
      </c>
      <c r="D165" s="11">
        <v>2</v>
      </c>
      <c r="E165" s="11">
        <v>3</v>
      </c>
      <c r="F165" s="11">
        <v>2</v>
      </c>
      <c r="G165" s="11">
        <v>3</v>
      </c>
      <c r="H165" s="11">
        <v>3</v>
      </c>
    </row>
    <row r="166" spans="1:8" x14ac:dyDescent="0.3">
      <c r="A166" s="20" t="s">
        <v>30</v>
      </c>
      <c r="B166" s="93"/>
      <c r="C166" s="11">
        <v>3</v>
      </c>
      <c r="D166" s="11">
        <v>3</v>
      </c>
      <c r="E166" s="11">
        <v>2</v>
      </c>
      <c r="F166" s="11">
        <v>0</v>
      </c>
      <c r="G166" s="11">
        <v>3</v>
      </c>
      <c r="H166" s="11">
        <v>2</v>
      </c>
    </row>
    <row r="167" spans="1:8" x14ac:dyDescent="0.3">
      <c r="A167" s="20" t="s">
        <v>27</v>
      </c>
      <c r="B167" s="93"/>
      <c r="C167" s="11">
        <v>3</v>
      </c>
      <c r="D167" s="11">
        <v>2</v>
      </c>
      <c r="E167" s="11">
        <v>1</v>
      </c>
      <c r="F167" s="11">
        <v>1</v>
      </c>
      <c r="G167" s="11">
        <v>1</v>
      </c>
      <c r="H167" s="11">
        <v>3</v>
      </c>
    </row>
    <row r="168" spans="1:8" x14ac:dyDescent="0.3">
      <c r="A168" s="20" t="s">
        <v>31</v>
      </c>
      <c r="B168" s="93"/>
      <c r="C168" s="11">
        <v>3</v>
      </c>
      <c r="D168" s="11">
        <v>2</v>
      </c>
      <c r="E168" s="11">
        <v>1</v>
      </c>
      <c r="F168" s="11">
        <v>1</v>
      </c>
      <c r="G168" s="11">
        <v>2</v>
      </c>
      <c r="H168" s="11">
        <v>3</v>
      </c>
    </row>
    <row r="169" spans="1:8" x14ac:dyDescent="0.3">
      <c r="A169" s="20" t="s">
        <v>32</v>
      </c>
      <c r="B169" s="93"/>
      <c r="C169" s="11">
        <v>4</v>
      </c>
      <c r="D169" s="11">
        <v>2</v>
      </c>
      <c r="E169" s="11">
        <v>3</v>
      </c>
      <c r="F169" s="11">
        <v>0</v>
      </c>
      <c r="G169" s="11">
        <v>2</v>
      </c>
      <c r="H169" s="11">
        <v>2</v>
      </c>
    </row>
    <row r="170" spans="1:8" x14ac:dyDescent="0.3">
      <c r="A170" s="20" t="s">
        <v>22</v>
      </c>
      <c r="B170" s="93"/>
      <c r="C170" s="11">
        <v>4</v>
      </c>
      <c r="D170" s="11">
        <v>3</v>
      </c>
      <c r="E170" s="11">
        <v>4</v>
      </c>
      <c r="F170" s="11">
        <v>1</v>
      </c>
      <c r="G170" s="11">
        <v>2</v>
      </c>
      <c r="H170" s="11">
        <v>3</v>
      </c>
    </row>
    <row r="171" spans="1:8" x14ac:dyDescent="0.3">
      <c r="A171" s="20" t="s">
        <v>33</v>
      </c>
      <c r="B171" s="94"/>
      <c r="C171" s="11">
        <v>4</v>
      </c>
      <c r="D171" s="11">
        <v>1</v>
      </c>
      <c r="E171" s="11">
        <v>4</v>
      </c>
      <c r="F171" s="11">
        <v>1</v>
      </c>
      <c r="G171" s="11">
        <v>1</v>
      </c>
      <c r="H171" s="11">
        <v>2</v>
      </c>
    </row>
    <row r="172" spans="1:8" x14ac:dyDescent="0.3">
      <c r="A172" s="19" t="s">
        <v>63</v>
      </c>
      <c r="B172" s="95">
        <v>49</v>
      </c>
      <c r="C172" s="11">
        <v>4</v>
      </c>
      <c r="D172" s="11">
        <v>1</v>
      </c>
      <c r="E172" s="11">
        <v>1</v>
      </c>
      <c r="F172" s="11">
        <v>0</v>
      </c>
      <c r="G172" s="11">
        <v>1</v>
      </c>
      <c r="H172" s="11">
        <v>4</v>
      </c>
    </row>
    <row r="173" spans="1:8" ht="14.4" customHeight="1" x14ac:dyDescent="0.3">
      <c r="A173" s="19" t="s">
        <v>84</v>
      </c>
      <c r="B173" s="96"/>
      <c r="C173" s="11">
        <v>4</v>
      </c>
      <c r="D173" s="11">
        <v>1</v>
      </c>
      <c r="E173" s="11">
        <v>1</v>
      </c>
      <c r="F173" s="11">
        <v>0</v>
      </c>
      <c r="G173" s="11">
        <v>1</v>
      </c>
      <c r="H173" s="11">
        <v>4</v>
      </c>
    </row>
    <row r="174" spans="1:8" ht="14.4" customHeight="1" x14ac:dyDescent="0.3">
      <c r="A174" s="20" t="s">
        <v>64</v>
      </c>
      <c r="B174" s="96"/>
      <c r="C174" s="11">
        <v>1</v>
      </c>
      <c r="D174" s="11">
        <v>3</v>
      </c>
      <c r="E174" s="11">
        <v>2</v>
      </c>
      <c r="F174" s="11">
        <v>0</v>
      </c>
      <c r="G174" s="11">
        <v>2</v>
      </c>
      <c r="H174" s="11">
        <v>2</v>
      </c>
    </row>
    <row r="175" spans="1:8" ht="14.4" customHeight="1" x14ac:dyDescent="0.3">
      <c r="A175" s="20" t="s">
        <v>85</v>
      </c>
      <c r="B175" s="96"/>
      <c r="C175" s="11">
        <v>1</v>
      </c>
      <c r="D175" s="11">
        <v>3</v>
      </c>
      <c r="E175" s="11">
        <v>2</v>
      </c>
      <c r="F175" s="11">
        <v>0</v>
      </c>
      <c r="G175" s="11">
        <v>2</v>
      </c>
      <c r="H175" s="11">
        <v>2</v>
      </c>
    </row>
    <row r="176" spans="1:8" ht="14.4" customHeight="1" x14ac:dyDescent="0.3">
      <c r="A176" s="20" t="s">
        <v>65</v>
      </c>
      <c r="B176" s="96"/>
      <c r="C176" s="11">
        <v>4</v>
      </c>
      <c r="D176" s="11">
        <v>1</v>
      </c>
      <c r="E176" s="11">
        <v>3</v>
      </c>
      <c r="F176" s="11">
        <v>1</v>
      </c>
      <c r="G176" s="11">
        <v>1</v>
      </c>
      <c r="H176" s="11">
        <v>2</v>
      </c>
    </row>
    <row r="177" spans="1:9" ht="14.4" customHeight="1" x14ac:dyDescent="0.3">
      <c r="A177" s="20" t="s">
        <v>66</v>
      </c>
      <c r="B177" s="96"/>
      <c r="C177" s="11">
        <v>3</v>
      </c>
      <c r="D177" s="11">
        <v>1</v>
      </c>
      <c r="E177" s="11">
        <v>3</v>
      </c>
      <c r="F177" s="11">
        <v>2</v>
      </c>
      <c r="G177" s="11">
        <v>3</v>
      </c>
      <c r="H177" s="11">
        <v>2</v>
      </c>
    </row>
    <row r="178" spans="1:9" ht="14.4" customHeight="1" x14ac:dyDescent="0.3">
      <c r="A178" s="20" t="s">
        <v>86</v>
      </c>
      <c r="B178" s="96"/>
      <c r="C178" s="11">
        <v>3</v>
      </c>
      <c r="D178" s="11">
        <v>1</v>
      </c>
      <c r="E178" s="11">
        <v>3</v>
      </c>
      <c r="F178" s="11">
        <v>2</v>
      </c>
      <c r="G178" s="11"/>
      <c r="H178" s="11">
        <v>2</v>
      </c>
    </row>
    <row r="179" spans="1:9" ht="14.4" customHeight="1" x14ac:dyDescent="0.3">
      <c r="A179" s="20" t="s">
        <v>67</v>
      </c>
      <c r="B179" s="96"/>
      <c r="C179" s="11">
        <v>1</v>
      </c>
      <c r="D179" s="11">
        <v>2</v>
      </c>
      <c r="E179" s="11">
        <v>0</v>
      </c>
      <c r="F179" s="11">
        <v>0</v>
      </c>
      <c r="G179" s="11">
        <v>0</v>
      </c>
      <c r="H179" s="11">
        <v>3</v>
      </c>
    </row>
    <row r="180" spans="1:9" ht="14.4" customHeight="1" x14ac:dyDescent="0.3">
      <c r="A180" s="20" t="s">
        <v>68</v>
      </c>
      <c r="B180" s="96"/>
      <c r="C180" s="11">
        <v>2</v>
      </c>
      <c r="D180" s="11">
        <v>2</v>
      </c>
      <c r="E180" s="11">
        <v>0</v>
      </c>
      <c r="F180" s="11">
        <v>1</v>
      </c>
      <c r="G180" s="11">
        <v>0</v>
      </c>
      <c r="H180" s="11">
        <v>3</v>
      </c>
      <c r="I180" s="7"/>
    </row>
    <row r="181" spans="1:9" ht="14.4" customHeight="1" x14ac:dyDescent="0.3">
      <c r="A181" s="20" t="s">
        <v>69</v>
      </c>
      <c r="B181" s="96"/>
      <c r="C181" s="11">
        <v>3</v>
      </c>
      <c r="D181" s="11">
        <v>2</v>
      </c>
      <c r="E181" s="11">
        <v>1</v>
      </c>
      <c r="F181" s="11">
        <v>0</v>
      </c>
      <c r="G181" s="11">
        <v>1</v>
      </c>
      <c r="H181" s="11">
        <v>4</v>
      </c>
    </row>
    <row r="182" spans="1:9" ht="14.4" customHeight="1" x14ac:dyDescent="0.3">
      <c r="A182" s="20" t="s">
        <v>70</v>
      </c>
      <c r="B182" s="96"/>
      <c r="C182" s="11">
        <v>3</v>
      </c>
      <c r="D182" s="11">
        <v>2</v>
      </c>
      <c r="E182" s="11">
        <v>1</v>
      </c>
      <c r="F182" s="11">
        <v>2</v>
      </c>
      <c r="G182" s="11">
        <v>1</v>
      </c>
      <c r="H182" s="11">
        <v>3</v>
      </c>
    </row>
    <row r="183" spans="1:9" ht="14.4" customHeight="1" x14ac:dyDescent="0.3">
      <c r="A183" s="20" t="s">
        <v>71</v>
      </c>
      <c r="B183" s="96"/>
      <c r="C183" s="11">
        <v>2</v>
      </c>
      <c r="D183" s="11">
        <v>2</v>
      </c>
      <c r="E183" s="11">
        <v>2</v>
      </c>
      <c r="F183" s="11">
        <v>3</v>
      </c>
      <c r="G183" s="11">
        <v>0</v>
      </c>
      <c r="H183" s="11">
        <v>2</v>
      </c>
    </row>
    <row r="184" spans="1:9" ht="14.4" customHeight="1" x14ac:dyDescent="0.3">
      <c r="A184" s="20" t="s">
        <v>87</v>
      </c>
      <c r="B184" s="96"/>
      <c r="C184" s="11">
        <v>2</v>
      </c>
      <c r="D184" s="11">
        <v>1</v>
      </c>
      <c r="E184" s="11">
        <v>2</v>
      </c>
      <c r="F184" s="11">
        <v>2</v>
      </c>
      <c r="G184" s="11">
        <v>0</v>
      </c>
      <c r="H184" s="11">
        <v>0</v>
      </c>
    </row>
    <row r="185" spans="1:9" ht="14.4" customHeight="1" x14ac:dyDescent="0.3">
      <c r="A185" s="20" t="s">
        <v>72</v>
      </c>
      <c r="B185" s="96"/>
      <c r="C185" s="11">
        <v>3</v>
      </c>
      <c r="D185" s="11">
        <v>1</v>
      </c>
      <c r="E185" s="11">
        <v>1</v>
      </c>
      <c r="F185" s="11">
        <v>2</v>
      </c>
      <c r="G185" s="11">
        <v>1</v>
      </c>
      <c r="H185" s="11">
        <v>1</v>
      </c>
      <c r="I185" s="7"/>
    </row>
    <row r="186" spans="1:9" ht="14.4" customHeight="1" x14ac:dyDescent="0.3">
      <c r="A186" s="20" t="s">
        <v>73</v>
      </c>
      <c r="B186" s="96"/>
      <c r="C186" s="11">
        <v>3</v>
      </c>
      <c r="D186" s="11">
        <v>3</v>
      </c>
      <c r="E186" s="11">
        <v>2</v>
      </c>
      <c r="F186" s="11">
        <v>2</v>
      </c>
      <c r="G186" s="11">
        <v>2</v>
      </c>
      <c r="H186" s="11">
        <v>1</v>
      </c>
    </row>
    <row r="187" spans="1:9" ht="14.4" customHeight="1" x14ac:dyDescent="0.3">
      <c r="A187" s="20" t="s">
        <v>88</v>
      </c>
      <c r="B187" s="96"/>
      <c r="C187" s="11">
        <v>3</v>
      </c>
      <c r="D187" s="11">
        <v>1</v>
      </c>
      <c r="E187" s="11">
        <v>1</v>
      </c>
      <c r="F187" s="11">
        <v>1</v>
      </c>
      <c r="G187" s="11">
        <v>1</v>
      </c>
      <c r="H187" s="11">
        <v>1</v>
      </c>
    </row>
    <row r="188" spans="1:9" ht="14.4" customHeight="1" x14ac:dyDescent="0.3">
      <c r="A188" s="20" t="s">
        <v>74</v>
      </c>
      <c r="B188" s="96"/>
      <c r="C188" s="11">
        <v>1</v>
      </c>
      <c r="D188" s="11">
        <v>2</v>
      </c>
      <c r="E188" s="11">
        <v>1</v>
      </c>
      <c r="F188" s="11">
        <v>0</v>
      </c>
      <c r="G188" s="11">
        <v>0</v>
      </c>
      <c r="H188" s="11">
        <v>4</v>
      </c>
      <c r="I188" s="7"/>
    </row>
    <row r="189" spans="1:9" ht="14.4" customHeight="1" x14ac:dyDescent="0.3">
      <c r="A189" s="20" t="s">
        <v>75</v>
      </c>
      <c r="B189" s="97"/>
      <c r="C189" s="11">
        <v>4</v>
      </c>
      <c r="D189" s="11">
        <v>2</v>
      </c>
      <c r="E189" s="11">
        <v>4</v>
      </c>
      <c r="F189" s="11">
        <v>0</v>
      </c>
      <c r="G189" s="11">
        <v>3</v>
      </c>
      <c r="H189" s="11">
        <v>1</v>
      </c>
      <c r="I189" s="7"/>
    </row>
    <row r="190" spans="1:9" ht="14.4" customHeight="1" x14ac:dyDescent="0.3">
      <c r="A190" s="20" t="s">
        <v>110</v>
      </c>
      <c r="B190" s="83">
        <v>52</v>
      </c>
      <c r="C190" s="11">
        <v>4</v>
      </c>
      <c r="D190" s="11">
        <v>2</v>
      </c>
      <c r="E190" s="11">
        <v>1</v>
      </c>
      <c r="F190" s="11">
        <v>1</v>
      </c>
      <c r="G190" s="11">
        <v>0</v>
      </c>
      <c r="H190" s="11">
        <v>0</v>
      </c>
      <c r="I190" s="7"/>
    </row>
    <row r="191" spans="1:9" ht="14.4" customHeight="1" x14ac:dyDescent="0.3">
      <c r="A191" s="20" t="s">
        <v>111</v>
      </c>
      <c r="B191" s="84"/>
      <c r="C191" s="11">
        <v>4</v>
      </c>
      <c r="D191" s="11">
        <v>2</v>
      </c>
      <c r="E191" s="11">
        <v>2</v>
      </c>
      <c r="F191" s="11">
        <v>1</v>
      </c>
      <c r="G191" s="11">
        <v>0</v>
      </c>
      <c r="H191" s="11">
        <v>1</v>
      </c>
      <c r="I191" s="7"/>
    </row>
    <row r="192" spans="1:9" ht="14.4" customHeight="1" x14ac:dyDescent="0.3">
      <c r="A192" s="20" t="s">
        <v>112</v>
      </c>
      <c r="B192" s="84"/>
      <c r="C192" s="11">
        <v>3</v>
      </c>
      <c r="D192" s="11">
        <v>2</v>
      </c>
      <c r="E192" s="11">
        <v>1</v>
      </c>
      <c r="F192" s="11">
        <v>0</v>
      </c>
      <c r="G192" s="11">
        <v>1</v>
      </c>
      <c r="H192" s="11">
        <v>2</v>
      </c>
      <c r="I192" s="7"/>
    </row>
    <row r="193" spans="1:9" ht="14.4" customHeight="1" x14ac:dyDescent="0.3">
      <c r="A193" s="20" t="s">
        <v>113</v>
      </c>
      <c r="B193" s="84"/>
      <c r="C193" s="11">
        <v>3</v>
      </c>
      <c r="D193" s="11">
        <v>3</v>
      </c>
      <c r="E193" s="11">
        <v>1</v>
      </c>
      <c r="F193" s="11">
        <v>0</v>
      </c>
      <c r="G193" s="11">
        <v>1</v>
      </c>
      <c r="H193" s="11">
        <v>2</v>
      </c>
      <c r="I193" s="7"/>
    </row>
    <row r="194" spans="1:9" ht="14.4" customHeight="1" x14ac:dyDescent="0.3">
      <c r="A194" s="20">
        <v>83</v>
      </c>
      <c r="B194" s="84"/>
      <c r="C194" s="11">
        <v>3</v>
      </c>
      <c r="D194" s="11">
        <v>3</v>
      </c>
      <c r="E194" s="11">
        <v>1</v>
      </c>
      <c r="F194" s="11">
        <v>1</v>
      </c>
      <c r="G194" s="11">
        <v>0</v>
      </c>
      <c r="H194" s="11">
        <v>1</v>
      </c>
      <c r="I194" s="7"/>
    </row>
    <row r="195" spans="1:9" ht="14.4" customHeight="1" x14ac:dyDescent="0.3">
      <c r="A195" s="20" t="s">
        <v>114</v>
      </c>
      <c r="B195" s="84"/>
      <c r="C195" s="11">
        <v>3</v>
      </c>
      <c r="D195" s="11">
        <v>3</v>
      </c>
      <c r="E195" s="11">
        <v>1</v>
      </c>
      <c r="F195" s="11">
        <v>1</v>
      </c>
      <c r="G195" s="11">
        <v>0</v>
      </c>
      <c r="H195" s="11">
        <v>1</v>
      </c>
      <c r="I195" s="7"/>
    </row>
    <row r="196" spans="1:9" ht="14.4" customHeight="1" x14ac:dyDescent="0.3">
      <c r="A196" s="20" t="s">
        <v>115</v>
      </c>
      <c r="B196" s="84"/>
      <c r="C196" s="11">
        <v>2</v>
      </c>
      <c r="D196" s="11">
        <v>4</v>
      </c>
      <c r="E196" s="11">
        <v>1</v>
      </c>
      <c r="F196" s="11">
        <v>0</v>
      </c>
      <c r="G196" s="11">
        <v>2</v>
      </c>
      <c r="H196" s="11">
        <v>2</v>
      </c>
      <c r="I196" s="7"/>
    </row>
    <row r="197" spans="1:9" ht="14.4" customHeight="1" x14ac:dyDescent="0.3">
      <c r="A197" s="20" t="s">
        <v>116</v>
      </c>
      <c r="B197" s="84"/>
      <c r="C197" s="11">
        <v>4</v>
      </c>
      <c r="D197" s="11">
        <v>1</v>
      </c>
      <c r="E197" s="11">
        <v>3</v>
      </c>
      <c r="F197" s="11">
        <v>2</v>
      </c>
      <c r="G197" s="11">
        <v>3</v>
      </c>
      <c r="H197" s="11">
        <v>2</v>
      </c>
      <c r="I197" s="7"/>
    </row>
    <row r="198" spans="1:9" ht="14.4" customHeight="1" x14ac:dyDescent="0.3">
      <c r="A198" s="20" t="s">
        <v>117</v>
      </c>
      <c r="B198" s="84"/>
      <c r="C198" s="11">
        <v>4</v>
      </c>
      <c r="D198" s="11">
        <v>2</v>
      </c>
      <c r="E198" s="11">
        <v>3</v>
      </c>
      <c r="F198" s="11">
        <v>0</v>
      </c>
      <c r="G198" s="11">
        <v>1</v>
      </c>
      <c r="H198" s="11">
        <v>1</v>
      </c>
      <c r="I198" s="7"/>
    </row>
    <row r="199" spans="1:9" ht="14.4" customHeight="1" x14ac:dyDescent="0.3">
      <c r="A199" s="20" t="s">
        <v>118</v>
      </c>
      <c r="B199" s="84"/>
      <c r="C199" s="11">
        <v>3</v>
      </c>
      <c r="D199" s="11">
        <v>2</v>
      </c>
      <c r="E199" s="11">
        <v>2</v>
      </c>
      <c r="F199" s="11">
        <v>0</v>
      </c>
      <c r="G199" s="11">
        <v>1</v>
      </c>
      <c r="H199" s="11">
        <v>1</v>
      </c>
      <c r="I199" s="7"/>
    </row>
    <row r="200" spans="1:9" ht="14.4" customHeight="1" x14ac:dyDescent="0.3">
      <c r="A200" s="20" t="s">
        <v>119</v>
      </c>
      <c r="B200" s="84"/>
      <c r="C200" s="11">
        <v>3</v>
      </c>
      <c r="D200" s="11">
        <v>3</v>
      </c>
      <c r="E200" s="11">
        <v>1</v>
      </c>
      <c r="F200" s="11">
        <v>1</v>
      </c>
      <c r="G200" s="11">
        <v>1</v>
      </c>
      <c r="H200" s="11">
        <v>2</v>
      </c>
      <c r="I200" s="7"/>
    </row>
    <row r="201" spans="1:9" ht="14.4" customHeight="1" x14ac:dyDescent="0.3">
      <c r="A201" s="20" t="s">
        <v>120</v>
      </c>
      <c r="B201" s="84"/>
      <c r="C201" s="11">
        <v>2</v>
      </c>
      <c r="D201" s="11">
        <v>3</v>
      </c>
      <c r="E201" s="11">
        <v>2</v>
      </c>
      <c r="F201" s="11">
        <v>2</v>
      </c>
      <c r="G201" s="11">
        <v>1</v>
      </c>
      <c r="H201" s="11">
        <v>2</v>
      </c>
      <c r="I201" s="7"/>
    </row>
    <row r="202" spans="1:9" ht="14.4" customHeight="1" x14ac:dyDescent="0.3">
      <c r="A202" s="20" t="s">
        <v>121</v>
      </c>
      <c r="B202" s="84"/>
      <c r="C202" s="11">
        <v>2</v>
      </c>
      <c r="D202" s="11">
        <v>3</v>
      </c>
      <c r="E202" s="11">
        <v>1</v>
      </c>
      <c r="F202" s="11">
        <v>2</v>
      </c>
      <c r="G202" s="11">
        <v>0</v>
      </c>
      <c r="H202" s="11">
        <v>2</v>
      </c>
      <c r="I202" s="7"/>
    </row>
    <row r="203" spans="1:9" ht="14.4" customHeight="1" x14ac:dyDescent="0.3">
      <c r="A203" s="20" t="s">
        <v>122</v>
      </c>
      <c r="B203" s="84"/>
      <c r="C203" s="11">
        <v>2</v>
      </c>
      <c r="D203" s="11">
        <v>2</v>
      </c>
      <c r="E203" s="11">
        <v>2</v>
      </c>
      <c r="F203" s="11">
        <v>1</v>
      </c>
      <c r="G203" s="11">
        <v>2</v>
      </c>
      <c r="H203" s="11">
        <v>1</v>
      </c>
      <c r="I203" s="7"/>
    </row>
    <row r="204" spans="1:9" ht="14.4" customHeight="1" x14ac:dyDescent="0.3">
      <c r="A204" s="20" t="s">
        <v>123</v>
      </c>
      <c r="B204" s="84"/>
      <c r="C204" s="11">
        <v>2</v>
      </c>
      <c r="D204" s="11">
        <v>3</v>
      </c>
      <c r="E204" s="11">
        <v>2</v>
      </c>
      <c r="F204" s="11">
        <v>1</v>
      </c>
      <c r="G204" s="11">
        <v>1</v>
      </c>
      <c r="H204" s="11">
        <v>2</v>
      </c>
      <c r="I204" s="7"/>
    </row>
    <row r="205" spans="1:9" ht="14.4" customHeight="1" x14ac:dyDescent="0.3">
      <c r="A205" s="20" t="s">
        <v>124</v>
      </c>
      <c r="B205" s="84"/>
      <c r="C205" s="11">
        <v>2</v>
      </c>
      <c r="D205" s="11">
        <v>4</v>
      </c>
      <c r="E205" s="11">
        <v>1</v>
      </c>
      <c r="F205" s="11">
        <v>2</v>
      </c>
      <c r="G205" s="11">
        <v>1</v>
      </c>
      <c r="H205" s="11">
        <v>2</v>
      </c>
      <c r="I205" s="7"/>
    </row>
    <row r="206" spans="1:9" ht="14.4" customHeight="1" x14ac:dyDescent="0.3">
      <c r="A206" s="20" t="s">
        <v>125</v>
      </c>
      <c r="B206" s="84"/>
      <c r="C206" s="11">
        <v>3</v>
      </c>
      <c r="D206" s="11">
        <v>3</v>
      </c>
      <c r="E206" s="11">
        <v>2</v>
      </c>
      <c r="F206" s="11">
        <v>2</v>
      </c>
      <c r="G206" s="11">
        <v>2</v>
      </c>
      <c r="H206" s="11">
        <v>2</v>
      </c>
      <c r="I206" s="7"/>
    </row>
    <row r="207" spans="1:9" ht="14.4" customHeight="1" x14ac:dyDescent="0.3">
      <c r="A207" s="20" t="s">
        <v>126</v>
      </c>
      <c r="B207" s="84"/>
      <c r="C207" s="11">
        <v>5</v>
      </c>
      <c r="D207" s="11">
        <v>1</v>
      </c>
      <c r="E207" s="11">
        <v>4</v>
      </c>
      <c r="F207" s="11">
        <v>0</v>
      </c>
      <c r="G207" s="11">
        <v>2</v>
      </c>
      <c r="H207" s="11">
        <v>2</v>
      </c>
      <c r="I207" s="7"/>
    </row>
    <row r="208" spans="1:9" ht="14.4" customHeight="1" x14ac:dyDescent="0.3">
      <c r="A208" s="20" t="s">
        <v>127</v>
      </c>
      <c r="B208" s="84"/>
      <c r="C208" s="11">
        <v>2</v>
      </c>
      <c r="D208" s="11">
        <v>2</v>
      </c>
      <c r="E208" s="11">
        <v>2</v>
      </c>
      <c r="F208" s="11">
        <v>1</v>
      </c>
      <c r="G208" s="11">
        <v>1</v>
      </c>
      <c r="H208" s="11">
        <v>1</v>
      </c>
      <c r="I208" s="7"/>
    </row>
    <row r="209" spans="1:8" x14ac:dyDescent="0.3">
      <c r="A209" s="20">
        <v>10</v>
      </c>
      <c r="B209" s="73">
        <v>56</v>
      </c>
      <c r="C209" s="11">
        <v>4</v>
      </c>
      <c r="D209" s="11">
        <v>2</v>
      </c>
      <c r="E209" s="11">
        <v>2</v>
      </c>
      <c r="F209" s="11">
        <v>1</v>
      </c>
      <c r="G209" s="11">
        <v>1</v>
      </c>
      <c r="H209" s="11">
        <v>3</v>
      </c>
    </row>
    <row r="210" spans="1:8" x14ac:dyDescent="0.3">
      <c r="A210" s="20" t="s">
        <v>34</v>
      </c>
      <c r="B210" s="74"/>
      <c r="C210" s="11">
        <v>3</v>
      </c>
      <c r="D210" s="11">
        <v>2</v>
      </c>
      <c r="E210" s="11">
        <v>0</v>
      </c>
      <c r="F210" s="11">
        <v>0</v>
      </c>
      <c r="G210" s="11">
        <v>0</v>
      </c>
      <c r="H210" s="11">
        <v>3</v>
      </c>
    </row>
    <row r="211" spans="1:8" x14ac:dyDescent="0.3">
      <c r="A211" s="20" t="s">
        <v>35</v>
      </c>
      <c r="B211" s="74"/>
      <c r="C211" s="11">
        <v>3</v>
      </c>
      <c r="D211" s="11">
        <v>2</v>
      </c>
      <c r="E211" s="11">
        <v>0</v>
      </c>
      <c r="F211" s="11">
        <v>1</v>
      </c>
      <c r="G211" s="11">
        <v>0</v>
      </c>
      <c r="H211" s="11">
        <v>3</v>
      </c>
    </row>
    <row r="212" spans="1:8" x14ac:dyDescent="0.3">
      <c r="A212" s="20" t="s">
        <v>36</v>
      </c>
      <c r="B212" s="74"/>
      <c r="C212" s="11">
        <v>4</v>
      </c>
      <c r="D212" s="11">
        <v>3</v>
      </c>
      <c r="E212" s="11">
        <v>3</v>
      </c>
      <c r="F212" s="11">
        <v>0</v>
      </c>
      <c r="G212" s="11">
        <v>2</v>
      </c>
      <c r="H212" s="11">
        <v>0</v>
      </c>
    </row>
    <row r="213" spans="1:8" x14ac:dyDescent="0.3">
      <c r="A213" s="20" t="s">
        <v>37</v>
      </c>
      <c r="B213" s="74"/>
      <c r="C213" s="11">
        <v>4</v>
      </c>
      <c r="D213" s="11">
        <v>3</v>
      </c>
      <c r="E213" s="11">
        <v>3</v>
      </c>
      <c r="F213" s="11">
        <v>0</v>
      </c>
      <c r="G213" s="11">
        <v>2</v>
      </c>
      <c r="H213" s="11">
        <v>1</v>
      </c>
    </row>
    <row r="214" spans="1:8" x14ac:dyDescent="0.3">
      <c r="A214" s="20" t="s">
        <v>38</v>
      </c>
      <c r="B214" s="74"/>
      <c r="C214" s="11">
        <v>3</v>
      </c>
      <c r="D214" s="11">
        <v>2</v>
      </c>
      <c r="E214" s="11">
        <v>1</v>
      </c>
      <c r="F214" s="11">
        <v>3</v>
      </c>
      <c r="G214" s="11">
        <v>0</v>
      </c>
      <c r="H214" s="11">
        <v>2</v>
      </c>
    </row>
    <row r="215" spans="1:8" x14ac:dyDescent="0.3">
      <c r="A215" s="20" t="s">
        <v>39</v>
      </c>
      <c r="B215" s="74"/>
      <c r="C215" s="11">
        <v>3</v>
      </c>
      <c r="D215" s="11">
        <v>3</v>
      </c>
      <c r="E215" s="11">
        <v>1</v>
      </c>
      <c r="F215" s="11">
        <v>1</v>
      </c>
      <c r="G215" s="11">
        <v>0</v>
      </c>
      <c r="H215" s="11">
        <v>2</v>
      </c>
    </row>
    <row r="216" spans="1:8" x14ac:dyDescent="0.3">
      <c r="A216" s="20" t="s">
        <v>40</v>
      </c>
      <c r="B216" s="74"/>
      <c r="C216" s="11">
        <v>4</v>
      </c>
      <c r="D216" s="11">
        <v>3</v>
      </c>
      <c r="E216" s="11">
        <v>4</v>
      </c>
      <c r="F216" s="11">
        <v>2</v>
      </c>
      <c r="G216" s="11">
        <v>2</v>
      </c>
      <c r="H216" s="11">
        <v>1</v>
      </c>
    </row>
    <row r="217" spans="1:8" x14ac:dyDescent="0.3">
      <c r="A217" s="20" t="s">
        <v>89</v>
      </c>
      <c r="B217" s="74"/>
      <c r="C217" s="11">
        <v>4</v>
      </c>
      <c r="D217" s="11">
        <v>3</v>
      </c>
      <c r="E217" s="11">
        <v>4</v>
      </c>
      <c r="F217" s="11">
        <v>2</v>
      </c>
      <c r="G217" s="11">
        <v>2</v>
      </c>
      <c r="H217" s="11">
        <v>1</v>
      </c>
    </row>
    <row r="218" spans="1:8" x14ac:dyDescent="0.3">
      <c r="A218" s="20" t="s">
        <v>41</v>
      </c>
      <c r="B218" s="74"/>
      <c r="C218" s="11">
        <v>4</v>
      </c>
      <c r="D218" s="11">
        <v>4</v>
      </c>
      <c r="E218" s="11">
        <v>4</v>
      </c>
      <c r="F218" s="11">
        <v>1</v>
      </c>
      <c r="G218" s="11">
        <v>2</v>
      </c>
      <c r="H218" s="11">
        <v>1</v>
      </c>
    </row>
    <row r="219" spans="1:8" x14ac:dyDescent="0.3">
      <c r="A219" s="20" t="s">
        <v>42</v>
      </c>
      <c r="B219" s="74"/>
      <c r="C219" s="11">
        <v>4</v>
      </c>
      <c r="D219" s="11">
        <v>3</v>
      </c>
      <c r="E219" s="11">
        <v>3</v>
      </c>
      <c r="F219" s="11">
        <v>0</v>
      </c>
      <c r="G219" s="11">
        <v>0</v>
      </c>
      <c r="H219" s="11">
        <v>0</v>
      </c>
    </row>
    <row r="220" spans="1:8" x14ac:dyDescent="0.3">
      <c r="A220" s="20" t="s">
        <v>43</v>
      </c>
      <c r="B220" s="74"/>
      <c r="C220" s="11">
        <v>0</v>
      </c>
      <c r="D220" s="11">
        <v>2</v>
      </c>
      <c r="E220" s="11">
        <v>0</v>
      </c>
      <c r="F220" s="11">
        <v>3</v>
      </c>
      <c r="G220" s="11">
        <v>1</v>
      </c>
      <c r="H220" s="11">
        <v>4</v>
      </c>
    </row>
    <row r="221" spans="1:8" x14ac:dyDescent="0.3">
      <c r="A221" s="20" t="s">
        <v>44</v>
      </c>
      <c r="B221" s="74"/>
      <c r="C221" s="11">
        <v>0</v>
      </c>
      <c r="D221" s="11">
        <v>3</v>
      </c>
      <c r="E221" s="11">
        <v>0</v>
      </c>
      <c r="F221" s="11">
        <v>2</v>
      </c>
      <c r="G221" s="11">
        <v>0</v>
      </c>
      <c r="H221" s="11">
        <v>4</v>
      </c>
    </row>
    <row r="222" spans="1:8" x14ac:dyDescent="0.3">
      <c r="A222" s="20" t="s">
        <v>45</v>
      </c>
      <c r="B222" s="74"/>
      <c r="C222" s="11">
        <v>4</v>
      </c>
      <c r="D222" s="11">
        <v>2</v>
      </c>
      <c r="E222" s="11">
        <v>3</v>
      </c>
      <c r="F222" s="11">
        <v>3</v>
      </c>
      <c r="G222" s="11">
        <v>2</v>
      </c>
      <c r="H222" s="11">
        <v>1</v>
      </c>
    </row>
    <row r="223" spans="1:8" x14ac:dyDescent="0.3">
      <c r="A223" s="20" t="s">
        <v>46</v>
      </c>
      <c r="B223" s="74"/>
      <c r="C223" s="11">
        <v>4</v>
      </c>
      <c r="D223" s="11">
        <v>3</v>
      </c>
      <c r="E223" s="11">
        <v>3</v>
      </c>
      <c r="F223" s="11">
        <v>0</v>
      </c>
      <c r="G223" s="11">
        <v>2</v>
      </c>
      <c r="H223" s="11">
        <v>0</v>
      </c>
    </row>
    <row r="224" spans="1:8" x14ac:dyDescent="0.3">
      <c r="A224" s="20" t="s">
        <v>47</v>
      </c>
      <c r="B224" s="74"/>
      <c r="C224" s="11">
        <v>4</v>
      </c>
      <c r="D224" s="11">
        <v>1</v>
      </c>
      <c r="E224" s="11">
        <v>2</v>
      </c>
      <c r="F224" s="11">
        <v>0</v>
      </c>
      <c r="G224" s="11">
        <v>1</v>
      </c>
      <c r="H224" s="11">
        <v>3</v>
      </c>
    </row>
    <row r="225" spans="1:8" x14ac:dyDescent="0.3">
      <c r="A225" s="20" t="s">
        <v>48</v>
      </c>
      <c r="B225" s="74"/>
      <c r="C225" s="11">
        <v>4</v>
      </c>
      <c r="D225" s="11">
        <v>0</v>
      </c>
      <c r="E225" s="11">
        <v>3</v>
      </c>
      <c r="F225" s="11">
        <v>0</v>
      </c>
      <c r="G225" s="11">
        <v>1</v>
      </c>
      <c r="H225" s="11">
        <v>2</v>
      </c>
    </row>
    <row r="226" spans="1:8" x14ac:dyDescent="0.3">
      <c r="A226" s="20" t="s">
        <v>49</v>
      </c>
      <c r="B226" s="74"/>
      <c r="C226" s="11">
        <v>1</v>
      </c>
      <c r="D226" s="11">
        <v>4</v>
      </c>
      <c r="E226" s="11">
        <v>2</v>
      </c>
      <c r="F226" s="11">
        <v>0</v>
      </c>
      <c r="G226" s="11">
        <v>1</v>
      </c>
      <c r="H226" s="11">
        <v>2</v>
      </c>
    </row>
    <row r="227" spans="1:8" x14ac:dyDescent="0.3">
      <c r="A227" s="20" t="s">
        <v>50</v>
      </c>
      <c r="B227" s="74"/>
      <c r="C227" s="11">
        <v>4</v>
      </c>
      <c r="D227" s="11">
        <v>2</v>
      </c>
      <c r="E227" s="11">
        <v>3</v>
      </c>
      <c r="F227" s="11">
        <v>1</v>
      </c>
      <c r="G227" s="11">
        <v>1</v>
      </c>
      <c r="H227" s="11">
        <v>3</v>
      </c>
    </row>
    <row r="228" spans="1:8" x14ac:dyDescent="0.3">
      <c r="A228" s="20" t="s">
        <v>51</v>
      </c>
      <c r="B228" s="75"/>
      <c r="C228" s="11">
        <v>3</v>
      </c>
      <c r="D228" s="11">
        <v>2</v>
      </c>
      <c r="E228" s="11">
        <v>1</v>
      </c>
      <c r="F228" s="11">
        <v>0</v>
      </c>
      <c r="G228" s="11">
        <v>0</v>
      </c>
      <c r="H228" s="11">
        <v>3</v>
      </c>
    </row>
    <row r="229" spans="1:8" x14ac:dyDescent="0.3">
      <c r="A229" s="20" t="s">
        <v>90</v>
      </c>
      <c r="B229" s="76">
        <v>62</v>
      </c>
      <c r="C229" s="11">
        <v>4</v>
      </c>
      <c r="D229" s="11">
        <v>3</v>
      </c>
      <c r="E229" s="11">
        <v>2</v>
      </c>
      <c r="F229" s="11">
        <v>1</v>
      </c>
      <c r="G229" s="11">
        <v>1</v>
      </c>
      <c r="H229" s="11">
        <v>2</v>
      </c>
    </row>
    <row r="230" spans="1:8" x14ac:dyDescent="0.3">
      <c r="A230" s="20" t="s">
        <v>91</v>
      </c>
      <c r="B230" s="77"/>
      <c r="C230" s="11">
        <v>3</v>
      </c>
      <c r="D230" s="11">
        <v>3</v>
      </c>
      <c r="E230" s="11">
        <v>0</v>
      </c>
      <c r="F230" s="11">
        <v>0</v>
      </c>
      <c r="G230" s="11">
        <v>1</v>
      </c>
      <c r="H230" s="11">
        <v>3</v>
      </c>
    </row>
    <row r="231" spans="1:8" x14ac:dyDescent="0.3">
      <c r="A231" s="20" t="s">
        <v>92</v>
      </c>
      <c r="B231" s="77"/>
      <c r="C231" s="11">
        <v>3</v>
      </c>
      <c r="D231" s="11">
        <v>3</v>
      </c>
      <c r="E231" s="11">
        <v>0</v>
      </c>
      <c r="F231" s="11">
        <v>3</v>
      </c>
      <c r="G231" s="11">
        <v>2</v>
      </c>
      <c r="H231" s="11">
        <v>1</v>
      </c>
    </row>
    <row r="232" spans="1:8" x14ac:dyDescent="0.3">
      <c r="A232" s="20" t="s">
        <v>93</v>
      </c>
      <c r="B232" s="77"/>
      <c r="C232" s="11">
        <v>2</v>
      </c>
      <c r="D232" s="11">
        <v>2</v>
      </c>
      <c r="E232" s="11">
        <v>1</v>
      </c>
      <c r="F232" s="11">
        <v>0</v>
      </c>
      <c r="G232" s="11">
        <v>2</v>
      </c>
      <c r="H232" s="11">
        <v>1</v>
      </c>
    </row>
    <row r="233" spans="1:8" x14ac:dyDescent="0.3">
      <c r="A233" s="20" t="s">
        <v>94</v>
      </c>
      <c r="B233" s="77"/>
      <c r="C233" s="11">
        <v>4</v>
      </c>
      <c r="D233" s="11">
        <v>3</v>
      </c>
      <c r="E233" s="11">
        <v>3</v>
      </c>
      <c r="F233" s="11">
        <v>0</v>
      </c>
      <c r="G233" s="11">
        <v>1</v>
      </c>
      <c r="H233" s="11">
        <v>2</v>
      </c>
    </row>
    <row r="234" spans="1:8" x14ac:dyDescent="0.3">
      <c r="A234" s="20" t="s">
        <v>95</v>
      </c>
      <c r="B234" s="77"/>
      <c r="C234" s="11">
        <v>2</v>
      </c>
      <c r="D234" s="11">
        <v>2</v>
      </c>
      <c r="E234" s="11">
        <v>1</v>
      </c>
      <c r="F234" s="11">
        <v>1</v>
      </c>
      <c r="G234" s="11">
        <v>1</v>
      </c>
      <c r="H234" s="11">
        <v>2</v>
      </c>
    </row>
    <row r="235" spans="1:8" x14ac:dyDescent="0.3">
      <c r="A235" s="20" t="s">
        <v>96</v>
      </c>
      <c r="B235" s="77"/>
      <c r="C235" s="11">
        <v>3</v>
      </c>
      <c r="D235" s="11">
        <v>3</v>
      </c>
      <c r="E235" s="11">
        <v>1</v>
      </c>
      <c r="F235" s="11">
        <v>1</v>
      </c>
      <c r="G235" s="11">
        <v>0</v>
      </c>
      <c r="H235" s="11">
        <v>1</v>
      </c>
    </row>
    <row r="236" spans="1:8" x14ac:dyDescent="0.3">
      <c r="A236" s="20" t="s">
        <v>97</v>
      </c>
      <c r="B236" s="77"/>
      <c r="C236" s="11">
        <v>3</v>
      </c>
      <c r="D236" s="11">
        <v>3</v>
      </c>
      <c r="E236" s="11">
        <v>4</v>
      </c>
      <c r="F236" s="11">
        <v>3</v>
      </c>
      <c r="G236" s="11">
        <v>2</v>
      </c>
      <c r="H236" s="11">
        <v>1</v>
      </c>
    </row>
    <row r="237" spans="1:8" x14ac:dyDescent="0.3">
      <c r="A237" s="20" t="s">
        <v>98</v>
      </c>
      <c r="B237" s="77"/>
      <c r="C237" s="11">
        <v>4</v>
      </c>
      <c r="D237" s="11">
        <v>3</v>
      </c>
      <c r="E237" s="11">
        <v>2</v>
      </c>
      <c r="F237" s="11">
        <v>0</v>
      </c>
      <c r="G237" s="11">
        <v>2</v>
      </c>
      <c r="H237" s="11">
        <v>2</v>
      </c>
    </row>
    <row r="238" spans="1:8" x14ac:dyDescent="0.3">
      <c r="A238" s="20" t="s">
        <v>99</v>
      </c>
      <c r="B238" s="77"/>
      <c r="C238" s="11">
        <v>3</v>
      </c>
      <c r="D238" s="11">
        <v>3</v>
      </c>
      <c r="E238" s="11">
        <v>3</v>
      </c>
      <c r="F238" s="11">
        <v>2</v>
      </c>
      <c r="G238" s="11">
        <v>2</v>
      </c>
      <c r="H238" s="11">
        <v>1</v>
      </c>
    </row>
    <row r="239" spans="1:8" x14ac:dyDescent="0.3">
      <c r="A239" s="20" t="s">
        <v>100</v>
      </c>
      <c r="B239" s="77"/>
      <c r="C239" s="11">
        <v>4</v>
      </c>
      <c r="D239" s="11">
        <v>0</v>
      </c>
      <c r="E239" s="11">
        <v>3</v>
      </c>
      <c r="F239" s="11">
        <v>0</v>
      </c>
      <c r="G239" s="11">
        <v>3</v>
      </c>
      <c r="H239" s="11">
        <v>4</v>
      </c>
    </row>
    <row r="240" spans="1:8" x14ac:dyDescent="0.3">
      <c r="A240" s="20" t="s">
        <v>101</v>
      </c>
      <c r="B240" s="77"/>
      <c r="C240" s="11">
        <v>0</v>
      </c>
      <c r="D240" s="11">
        <v>3</v>
      </c>
      <c r="E240" s="11">
        <v>2</v>
      </c>
      <c r="F240" s="11">
        <v>2</v>
      </c>
      <c r="G240" s="11">
        <v>0</v>
      </c>
      <c r="H240" s="11">
        <v>2</v>
      </c>
    </row>
    <row r="241" spans="1:9" x14ac:dyDescent="0.3">
      <c r="A241" s="20" t="s">
        <v>102</v>
      </c>
      <c r="B241" s="77"/>
      <c r="C241" s="11">
        <v>2</v>
      </c>
      <c r="D241" s="11">
        <v>2</v>
      </c>
      <c r="E241" s="11">
        <v>0</v>
      </c>
      <c r="F241" s="11">
        <v>3</v>
      </c>
      <c r="G241" s="11">
        <v>1</v>
      </c>
      <c r="H241" s="11">
        <v>1</v>
      </c>
    </row>
    <row r="242" spans="1:9" x14ac:dyDescent="0.3">
      <c r="A242" s="20" t="s">
        <v>103</v>
      </c>
      <c r="B242" s="77"/>
      <c r="C242" s="11">
        <v>4</v>
      </c>
      <c r="D242" s="11">
        <v>2</v>
      </c>
      <c r="E242" s="11">
        <v>3</v>
      </c>
      <c r="F242" s="11">
        <v>1</v>
      </c>
      <c r="G242" s="11">
        <v>2</v>
      </c>
      <c r="H242" s="11">
        <v>2</v>
      </c>
    </row>
    <row r="243" spans="1:9" x14ac:dyDescent="0.3">
      <c r="A243" s="20" t="s">
        <v>104</v>
      </c>
      <c r="B243" s="77"/>
      <c r="C243" s="11">
        <v>4</v>
      </c>
      <c r="D243" s="11">
        <v>2</v>
      </c>
      <c r="E243" s="11">
        <v>1</v>
      </c>
      <c r="F243" s="11">
        <v>0</v>
      </c>
      <c r="G243" s="11">
        <v>0</v>
      </c>
      <c r="H243" s="11">
        <v>3</v>
      </c>
    </row>
    <row r="244" spans="1:9" x14ac:dyDescent="0.3">
      <c r="A244" s="20" t="s">
        <v>105</v>
      </c>
      <c r="B244" s="77"/>
      <c r="C244" s="11">
        <v>4</v>
      </c>
      <c r="D244" s="11">
        <v>3</v>
      </c>
      <c r="E244" s="11">
        <v>2</v>
      </c>
      <c r="F244" s="11">
        <v>0</v>
      </c>
      <c r="G244" s="11">
        <v>1</v>
      </c>
      <c r="H244" s="11">
        <v>2</v>
      </c>
    </row>
    <row r="245" spans="1:9" x14ac:dyDescent="0.3">
      <c r="A245" s="20" t="s">
        <v>106</v>
      </c>
      <c r="B245" s="77"/>
      <c r="C245" s="11">
        <v>4</v>
      </c>
      <c r="D245" s="11">
        <v>1</v>
      </c>
      <c r="E245" s="11">
        <v>3</v>
      </c>
      <c r="F245" s="11">
        <v>2</v>
      </c>
      <c r="G245" s="11">
        <v>1</v>
      </c>
      <c r="H245" s="11">
        <v>3</v>
      </c>
    </row>
    <row r="246" spans="1:9" x14ac:dyDescent="0.3">
      <c r="A246" s="20" t="s">
        <v>108</v>
      </c>
      <c r="B246" s="77"/>
      <c r="C246" s="11">
        <v>1</v>
      </c>
      <c r="D246" s="11">
        <v>3</v>
      </c>
      <c r="E246" s="11">
        <v>2</v>
      </c>
      <c r="F246" s="11">
        <v>1</v>
      </c>
      <c r="G246" s="11">
        <v>0</v>
      </c>
      <c r="H246" s="11">
        <v>2</v>
      </c>
    </row>
    <row r="247" spans="1:9" x14ac:dyDescent="0.3">
      <c r="A247" s="20" t="s">
        <v>107</v>
      </c>
      <c r="B247" s="78"/>
      <c r="C247" s="11">
        <v>4</v>
      </c>
      <c r="D247" s="11">
        <v>2</v>
      </c>
      <c r="E247" s="11">
        <v>2</v>
      </c>
      <c r="F247" s="11">
        <v>1</v>
      </c>
      <c r="G247" s="11">
        <v>1</v>
      </c>
      <c r="H247" s="11">
        <v>2</v>
      </c>
    </row>
    <row r="248" spans="1:9" x14ac:dyDescent="0.3">
      <c r="A248" s="20">
        <v>12</v>
      </c>
      <c r="B248" s="79">
        <v>63</v>
      </c>
      <c r="C248" s="11">
        <v>3</v>
      </c>
      <c r="D248" s="11">
        <v>3</v>
      </c>
      <c r="E248" s="11">
        <v>2</v>
      </c>
      <c r="F248" s="11">
        <v>3</v>
      </c>
      <c r="G248" s="11">
        <v>0</v>
      </c>
      <c r="H248" s="11">
        <v>0</v>
      </c>
    </row>
    <row r="249" spans="1:9" x14ac:dyDescent="0.3">
      <c r="A249" s="20">
        <v>122</v>
      </c>
      <c r="B249" s="80"/>
      <c r="C249" s="11">
        <v>4</v>
      </c>
      <c r="D249" s="11">
        <v>2</v>
      </c>
      <c r="E249" s="11">
        <v>0</v>
      </c>
      <c r="F249" s="11">
        <v>0</v>
      </c>
      <c r="G249" s="11">
        <v>1</v>
      </c>
      <c r="H249" s="11">
        <v>4</v>
      </c>
      <c r="I249" s="40"/>
    </row>
    <row r="250" spans="1:9" x14ac:dyDescent="0.3">
      <c r="A250" s="20">
        <v>123</v>
      </c>
      <c r="B250" s="80"/>
      <c r="C250" s="11">
        <v>2</v>
      </c>
      <c r="D250" s="11">
        <v>4</v>
      </c>
      <c r="E250" s="11">
        <v>1</v>
      </c>
      <c r="F250" s="11">
        <v>1</v>
      </c>
      <c r="G250" s="11">
        <v>1</v>
      </c>
      <c r="H250" s="11">
        <v>2</v>
      </c>
    </row>
    <row r="251" spans="1:9" x14ac:dyDescent="0.3">
      <c r="A251" s="20">
        <v>124</v>
      </c>
      <c r="B251" s="80"/>
      <c r="C251" s="11">
        <v>3</v>
      </c>
      <c r="D251" s="11">
        <v>3</v>
      </c>
      <c r="E251" s="11">
        <v>2</v>
      </c>
      <c r="F251" s="11">
        <v>1</v>
      </c>
      <c r="G251" s="11">
        <v>3</v>
      </c>
      <c r="H251" s="11">
        <v>0</v>
      </c>
    </row>
    <row r="252" spans="1:9" x14ac:dyDescent="0.3">
      <c r="A252" s="20">
        <v>125</v>
      </c>
      <c r="B252" s="80"/>
      <c r="C252" s="11">
        <v>3</v>
      </c>
      <c r="D252" s="11">
        <v>3</v>
      </c>
      <c r="E252" s="11">
        <v>2</v>
      </c>
      <c r="F252" s="11">
        <v>2</v>
      </c>
      <c r="G252" s="11">
        <v>1</v>
      </c>
      <c r="H252" s="11">
        <v>2</v>
      </c>
    </row>
    <row r="253" spans="1:9" x14ac:dyDescent="0.3">
      <c r="A253" s="20">
        <v>126</v>
      </c>
      <c r="B253" s="80"/>
      <c r="C253" s="11">
        <v>2</v>
      </c>
      <c r="D253" s="11">
        <v>4</v>
      </c>
      <c r="E253" s="11">
        <v>0</v>
      </c>
      <c r="F253" s="11">
        <v>2</v>
      </c>
      <c r="G253" s="11">
        <v>0</v>
      </c>
      <c r="H253" s="11">
        <v>2</v>
      </c>
    </row>
    <row r="254" spans="1:9" x14ac:dyDescent="0.3">
      <c r="A254" s="20">
        <v>127</v>
      </c>
      <c r="B254" s="80"/>
      <c r="C254" s="11">
        <v>3</v>
      </c>
      <c r="D254" s="11">
        <v>2</v>
      </c>
      <c r="E254" s="11">
        <v>1</v>
      </c>
      <c r="F254" s="11">
        <v>2</v>
      </c>
      <c r="G254" s="11">
        <v>2</v>
      </c>
      <c r="H254" s="11">
        <v>2</v>
      </c>
    </row>
    <row r="255" spans="1:9" x14ac:dyDescent="0.3">
      <c r="A255" s="20">
        <v>128</v>
      </c>
      <c r="B255" s="80"/>
      <c r="C255" s="11">
        <v>2</v>
      </c>
      <c r="D255" s="11">
        <v>3</v>
      </c>
      <c r="E255" s="11">
        <v>0</v>
      </c>
      <c r="F255" s="11">
        <v>3</v>
      </c>
      <c r="G255" s="11">
        <v>0</v>
      </c>
      <c r="H255" s="11">
        <v>3</v>
      </c>
    </row>
    <row r="256" spans="1:9" x14ac:dyDescent="0.3">
      <c r="A256" s="20">
        <v>129</v>
      </c>
      <c r="B256" s="80"/>
      <c r="C256" s="11">
        <v>3</v>
      </c>
      <c r="D256" s="11">
        <v>3</v>
      </c>
      <c r="E256" s="11">
        <v>3</v>
      </c>
      <c r="F256" s="11">
        <v>1</v>
      </c>
      <c r="G256" s="11">
        <v>2</v>
      </c>
      <c r="H256" s="11">
        <v>2</v>
      </c>
    </row>
    <row r="257" spans="1:8" x14ac:dyDescent="0.3">
      <c r="A257" s="20">
        <v>142</v>
      </c>
      <c r="B257" s="80"/>
      <c r="C257" s="11">
        <v>2</v>
      </c>
      <c r="D257" s="11">
        <v>4</v>
      </c>
      <c r="E257" s="11">
        <v>1</v>
      </c>
      <c r="F257" s="11">
        <v>2</v>
      </c>
      <c r="G257" s="11">
        <v>0</v>
      </c>
      <c r="H257" s="11">
        <v>2</v>
      </c>
    </row>
    <row r="258" spans="1:8" x14ac:dyDescent="0.3">
      <c r="A258" s="20">
        <v>1210</v>
      </c>
      <c r="B258" s="80"/>
      <c r="C258" s="11">
        <v>2</v>
      </c>
      <c r="D258" s="11">
        <v>4</v>
      </c>
      <c r="E258" s="11">
        <v>1</v>
      </c>
      <c r="F258" s="11">
        <v>2</v>
      </c>
      <c r="G258" s="11">
        <v>0</v>
      </c>
      <c r="H258" s="11">
        <v>3</v>
      </c>
    </row>
    <row r="259" spans="1:8" x14ac:dyDescent="0.3">
      <c r="A259" s="20">
        <v>1211</v>
      </c>
      <c r="B259" s="80"/>
      <c r="C259" s="11">
        <v>2</v>
      </c>
      <c r="D259" s="11">
        <v>3</v>
      </c>
      <c r="E259" s="11">
        <v>2</v>
      </c>
      <c r="F259" s="11">
        <v>3</v>
      </c>
      <c r="G259" s="11">
        <v>1</v>
      </c>
      <c r="H259" s="11">
        <v>3</v>
      </c>
    </row>
    <row r="260" spans="1:8" x14ac:dyDescent="0.3">
      <c r="A260" s="20">
        <v>1212</v>
      </c>
      <c r="B260" s="80"/>
      <c r="C260" s="11">
        <v>2</v>
      </c>
      <c r="D260" s="11">
        <v>3</v>
      </c>
      <c r="E260" s="11">
        <v>2</v>
      </c>
      <c r="F260" s="11">
        <v>1</v>
      </c>
      <c r="G260" s="11">
        <v>2</v>
      </c>
      <c r="H260" s="11">
        <v>4</v>
      </c>
    </row>
    <row r="261" spans="1:8" x14ac:dyDescent="0.3">
      <c r="A261" s="20">
        <v>1213</v>
      </c>
      <c r="B261" s="80"/>
      <c r="C261" s="11">
        <v>3</v>
      </c>
      <c r="D261" s="11">
        <v>3</v>
      </c>
      <c r="E261" s="11">
        <v>0</v>
      </c>
      <c r="F261" s="11">
        <v>3</v>
      </c>
      <c r="G261" s="11">
        <v>2</v>
      </c>
      <c r="H261" s="11">
        <v>2</v>
      </c>
    </row>
    <row r="262" spans="1:8" x14ac:dyDescent="0.3">
      <c r="A262" s="20">
        <v>1214</v>
      </c>
      <c r="B262" s="80"/>
      <c r="C262" s="11">
        <v>3</v>
      </c>
      <c r="D262" s="11">
        <v>3</v>
      </c>
      <c r="E262" s="11">
        <v>3</v>
      </c>
      <c r="F262" s="11">
        <v>3</v>
      </c>
      <c r="G262" s="11">
        <v>3</v>
      </c>
      <c r="H262" s="11">
        <v>0</v>
      </c>
    </row>
    <row r="263" spans="1:8" x14ac:dyDescent="0.3">
      <c r="A263" s="20">
        <v>1215</v>
      </c>
      <c r="B263" s="80"/>
      <c r="C263" s="11">
        <v>2</v>
      </c>
      <c r="D263" s="11">
        <v>4</v>
      </c>
      <c r="E263" s="11">
        <v>0</v>
      </c>
      <c r="F263" s="11">
        <v>3</v>
      </c>
      <c r="G263" s="11">
        <v>0</v>
      </c>
      <c r="H263" s="11">
        <v>2</v>
      </c>
    </row>
    <row r="264" spans="1:8" x14ac:dyDescent="0.3">
      <c r="A264" s="20">
        <v>1216</v>
      </c>
      <c r="B264" s="80"/>
      <c r="C264" s="11">
        <v>3</v>
      </c>
      <c r="D264" s="11">
        <v>3</v>
      </c>
      <c r="E264" s="11">
        <v>2</v>
      </c>
      <c r="F264" s="11">
        <v>3</v>
      </c>
      <c r="G264" s="11">
        <v>0</v>
      </c>
      <c r="H264" s="11">
        <v>0</v>
      </c>
    </row>
    <row r="265" spans="1:8" x14ac:dyDescent="0.3">
      <c r="A265" s="20">
        <v>1217</v>
      </c>
      <c r="B265" s="81"/>
      <c r="C265" s="11">
        <v>3</v>
      </c>
      <c r="D265" s="11">
        <v>3</v>
      </c>
      <c r="E265" s="11">
        <v>3</v>
      </c>
      <c r="F265" s="11">
        <v>1</v>
      </c>
      <c r="G265" s="11">
        <v>3</v>
      </c>
      <c r="H265" s="11">
        <v>0</v>
      </c>
    </row>
    <row r="266" spans="1:8" x14ac:dyDescent="0.3">
      <c r="A266" s="20">
        <v>14</v>
      </c>
      <c r="B266" s="76">
        <v>68</v>
      </c>
      <c r="C266" s="11">
        <v>3</v>
      </c>
      <c r="D266" s="11">
        <v>3</v>
      </c>
      <c r="E266" s="11">
        <v>2</v>
      </c>
      <c r="F266" s="11">
        <v>2</v>
      </c>
      <c r="G266" s="11">
        <v>2</v>
      </c>
      <c r="H266" s="11">
        <v>1</v>
      </c>
    </row>
    <row r="267" spans="1:8" x14ac:dyDescent="0.3">
      <c r="A267" s="19" t="s">
        <v>157</v>
      </c>
      <c r="B267" s="77"/>
      <c r="C267" s="11">
        <v>2</v>
      </c>
      <c r="D267" s="11">
        <v>4</v>
      </c>
      <c r="E267" s="11">
        <v>0</v>
      </c>
      <c r="F267" s="11">
        <v>1</v>
      </c>
      <c r="G267" s="11">
        <v>0</v>
      </c>
      <c r="H267" s="11">
        <v>2</v>
      </c>
    </row>
    <row r="268" spans="1:8" x14ac:dyDescent="0.3">
      <c r="A268" s="19" t="s">
        <v>158</v>
      </c>
      <c r="B268" s="77"/>
      <c r="C268" s="11">
        <v>3</v>
      </c>
      <c r="D268" s="11">
        <v>3</v>
      </c>
      <c r="E268" s="11">
        <v>1</v>
      </c>
      <c r="F268" s="11">
        <v>0</v>
      </c>
      <c r="G268" s="11">
        <v>0</v>
      </c>
      <c r="H268" s="11">
        <v>0</v>
      </c>
    </row>
    <row r="269" spans="1:8" x14ac:dyDescent="0.3">
      <c r="A269" s="19" t="s">
        <v>159</v>
      </c>
      <c r="B269" s="77"/>
      <c r="C269" s="11">
        <v>3</v>
      </c>
      <c r="D269" s="11">
        <v>3</v>
      </c>
      <c r="E269" s="11">
        <v>2</v>
      </c>
      <c r="F269" s="11">
        <v>3</v>
      </c>
      <c r="G269" s="11">
        <v>2</v>
      </c>
      <c r="H269" s="11">
        <v>2</v>
      </c>
    </row>
    <row r="270" spans="1:8" x14ac:dyDescent="0.3">
      <c r="A270" s="19" t="s">
        <v>160</v>
      </c>
      <c r="B270" s="77"/>
      <c r="C270" s="11">
        <v>3</v>
      </c>
      <c r="D270" s="11">
        <v>4</v>
      </c>
      <c r="E270" s="11">
        <v>2</v>
      </c>
      <c r="F270" s="11">
        <v>2</v>
      </c>
      <c r="G270" s="11">
        <v>1</v>
      </c>
      <c r="H270" s="11">
        <v>0</v>
      </c>
    </row>
    <row r="271" spans="1:8" x14ac:dyDescent="0.3">
      <c r="A271" s="19" t="s">
        <v>161</v>
      </c>
      <c r="B271" s="77"/>
      <c r="C271" s="11">
        <v>4</v>
      </c>
      <c r="D271" s="11">
        <v>1</v>
      </c>
      <c r="E271" s="11">
        <v>4</v>
      </c>
      <c r="F271" s="11">
        <v>0</v>
      </c>
      <c r="G271" s="11">
        <v>3</v>
      </c>
      <c r="H271" s="11">
        <v>3</v>
      </c>
    </row>
    <row r="272" spans="1:8" x14ac:dyDescent="0.3">
      <c r="A272" s="19" t="s">
        <v>162</v>
      </c>
      <c r="B272" s="77"/>
      <c r="C272" s="11">
        <v>3</v>
      </c>
      <c r="D272" s="11">
        <v>3</v>
      </c>
      <c r="E272" s="11">
        <v>2</v>
      </c>
      <c r="F272" s="11">
        <v>2</v>
      </c>
      <c r="G272" s="11">
        <v>1</v>
      </c>
      <c r="H272" s="11">
        <v>2</v>
      </c>
    </row>
    <row r="273" spans="1:8" x14ac:dyDescent="0.3">
      <c r="A273" s="19" t="s">
        <v>163</v>
      </c>
      <c r="B273" s="77"/>
      <c r="C273" s="11">
        <v>3</v>
      </c>
      <c r="D273" s="11">
        <v>3</v>
      </c>
      <c r="E273" s="11">
        <v>2</v>
      </c>
      <c r="F273" s="11">
        <v>2</v>
      </c>
      <c r="G273" s="11">
        <v>1</v>
      </c>
      <c r="H273" s="11">
        <v>2</v>
      </c>
    </row>
    <row r="274" spans="1:8" x14ac:dyDescent="0.3">
      <c r="A274" s="19" t="s">
        <v>164</v>
      </c>
      <c r="B274" s="77"/>
      <c r="C274" s="11">
        <v>3</v>
      </c>
      <c r="D274" s="11">
        <v>2</v>
      </c>
      <c r="E274" s="11">
        <v>3</v>
      </c>
      <c r="F274" s="11">
        <v>2</v>
      </c>
      <c r="G274" s="11">
        <v>1</v>
      </c>
      <c r="H274" s="11">
        <v>0</v>
      </c>
    </row>
    <row r="275" spans="1:8" x14ac:dyDescent="0.3">
      <c r="A275" s="19" t="s">
        <v>165</v>
      </c>
      <c r="B275" s="77"/>
      <c r="C275" s="11">
        <v>2</v>
      </c>
      <c r="D275" s="11">
        <v>2</v>
      </c>
      <c r="E275" s="11">
        <v>3</v>
      </c>
      <c r="F275" s="11">
        <v>2</v>
      </c>
      <c r="G275" s="11">
        <v>1</v>
      </c>
      <c r="H275" s="11">
        <v>1</v>
      </c>
    </row>
    <row r="276" spans="1:8" x14ac:dyDescent="0.3">
      <c r="A276" s="19" t="s">
        <v>166</v>
      </c>
      <c r="B276" s="77"/>
      <c r="C276" s="11">
        <v>2</v>
      </c>
      <c r="D276" s="11">
        <v>3</v>
      </c>
      <c r="E276" s="11">
        <v>2</v>
      </c>
      <c r="F276" s="11">
        <v>2</v>
      </c>
      <c r="G276" s="11">
        <v>1</v>
      </c>
      <c r="H276" s="11">
        <v>2</v>
      </c>
    </row>
    <row r="277" spans="1:8" x14ac:dyDescent="0.3">
      <c r="A277" s="19" t="s">
        <v>167</v>
      </c>
      <c r="B277" s="77"/>
      <c r="C277" s="11">
        <v>3</v>
      </c>
      <c r="D277" s="11">
        <v>3</v>
      </c>
      <c r="E277" s="11">
        <v>3</v>
      </c>
      <c r="F277" s="11">
        <v>2</v>
      </c>
      <c r="G277" s="11">
        <v>2</v>
      </c>
      <c r="H277" s="11">
        <v>1</v>
      </c>
    </row>
    <row r="278" spans="1:8" x14ac:dyDescent="0.3">
      <c r="A278" s="19" t="s">
        <v>168</v>
      </c>
      <c r="B278" s="77"/>
      <c r="C278" s="11">
        <v>2</v>
      </c>
      <c r="D278" s="11">
        <v>3</v>
      </c>
      <c r="E278" s="11">
        <v>0</v>
      </c>
      <c r="F278" s="11">
        <v>2</v>
      </c>
      <c r="G278" s="11">
        <v>1</v>
      </c>
      <c r="H278" s="11">
        <v>2</v>
      </c>
    </row>
    <row r="279" spans="1:8" x14ac:dyDescent="0.3">
      <c r="A279" s="19" t="s">
        <v>169</v>
      </c>
      <c r="B279" s="77"/>
      <c r="C279" s="11">
        <v>1</v>
      </c>
      <c r="D279" s="11">
        <v>4</v>
      </c>
      <c r="E279" s="11">
        <v>2</v>
      </c>
      <c r="F279" s="11">
        <v>3</v>
      </c>
      <c r="G279" s="11">
        <v>0</v>
      </c>
      <c r="H279" s="11">
        <v>3</v>
      </c>
    </row>
    <row r="280" spans="1:8" x14ac:dyDescent="0.3">
      <c r="A280" s="19" t="s">
        <v>170</v>
      </c>
      <c r="B280" s="77"/>
      <c r="C280" s="11">
        <v>2</v>
      </c>
      <c r="D280" s="11">
        <v>3</v>
      </c>
      <c r="E280" s="11">
        <v>2</v>
      </c>
      <c r="F280" s="11">
        <v>2</v>
      </c>
      <c r="G280" s="11">
        <v>2</v>
      </c>
      <c r="H280" s="11">
        <v>2</v>
      </c>
    </row>
    <row r="281" spans="1:8" x14ac:dyDescent="0.3">
      <c r="A281" s="19" t="s">
        <v>173</v>
      </c>
      <c r="B281" s="77"/>
      <c r="C281" s="11">
        <v>3</v>
      </c>
      <c r="D281" s="11">
        <v>2</v>
      </c>
      <c r="E281" s="11">
        <v>3</v>
      </c>
      <c r="F281" s="11">
        <v>2</v>
      </c>
      <c r="G281" s="11">
        <v>2</v>
      </c>
      <c r="H281" s="11">
        <v>2</v>
      </c>
    </row>
    <row r="282" spans="1:8" x14ac:dyDescent="0.3">
      <c r="A282" s="19" t="s">
        <v>174</v>
      </c>
      <c r="B282" s="77"/>
      <c r="C282" s="11">
        <v>3</v>
      </c>
      <c r="D282" s="11">
        <v>3</v>
      </c>
      <c r="E282" s="11">
        <v>2</v>
      </c>
      <c r="F282" s="11">
        <v>2</v>
      </c>
      <c r="G282" s="11">
        <v>1</v>
      </c>
      <c r="H282" s="11">
        <v>2</v>
      </c>
    </row>
    <row r="283" spans="1:8" x14ac:dyDescent="0.3">
      <c r="A283" s="19" t="s">
        <v>175</v>
      </c>
      <c r="B283" s="77"/>
      <c r="C283" s="11">
        <v>2</v>
      </c>
      <c r="D283" s="11">
        <v>3</v>
      </c>
      <c r="E283" s="11">
        <v>1</v>
      </c>
      <c r="F283" s="11">
        <v>3</v>
      </c>
      <c r="G283" s="11">
        <v>1</v>
      </c>
      <c r="H283" s="11">
        <v>2</v>
      </c>
    </row>
    <row r="284" spans="1:8" x14ac:dyDescent="0.3">
      <c r="A284" s="19" t="s">
        <v>176</v>
      </c>
      <c r="B284" s="78"/>
      <c r="C284" s="11">
        <v>3</v>
      </c>
      <c r="D284" s="11">
        <v>3</v>
      </c>
      <c r="E284" s="11">
        <v>2</v>
      </c>
      <c r="F284" s="11">
        <v>2</v>
      </c>
      <c r="G284" s="11">
        <v>2</v>
      </c>
      <c r="H284" s="11">
        <v>0</v>
      </c>
    </row>
    <row r="285" spans="1:8" x14ac:dyDescent="0.3">
      <c r="A285" s="20"/>
      <c r="B285" s="32"/>
      <c r="C285" s="11"/>
      <c r="D285" s="11"/>
      <c r="E285" s="11"/>
      <c r="F285" s="11"/>
      <c r="G285" s="11"/>
      <c r="H285" s="11"/>
    </row>
    <row r="286" spans="1:8" x14ac:dyDescent="0.3">
      <c r="A286" s="20"/>
      <c r="B286" s="32"/>
      <c r="C286" s="11"/>
      <c r="D286" s="11"/>
      <c r="E286" s="11"/>
      <c r="F286" s="11"/>
      <c r="G286" s="11"/>
      <c r="H286" s="11"/>
    </row>
    <row r="287" spans="1:8" x14ac:dyDescent="0.3">
      <c r="A287" s="20"/>
      <c r="B287" s="32"/>
      <c r="C287" s="11"/>
      <c r="D287" s="11"/>
      <c r="E287" s="11"/>
      <c r="F287" s="11"/>
      <c r="G287" s="11"/>
      <c r="H287" s="11"/>
    </row>
    <row r="288" spans="1:8" x14ac:dyDescent="0.3">
      <c r="A288" s="20"/>
      <c r="B288" s="32"/>
      <c r="C288" s="11"/>
      <c r="D288" s="11"/>
      <c r="E288" s="11"/>
      <c r="F288" s="11"/>
      <c r="G288" s="11"/>
      <c r="H288" s="11"/>
    </row>
    <row r="289" spans="1:8" x14ac:dyDescent="0.3">
      <c r="A289" s="20"/>
      <c r="B289" s="33"/>
      <c r="C289" s="11"/>
      <c r="D289" s="11"/>
      <c r="E289" s="11"/>
      <c r="F289" s="11"/>
      <c r="G289" s="11"/>
      <c r="H289" s="11"/>
    </row>
    <row r="290" spans="1:8" x14ac:dyDescent="0.3">
      <c r="A290" s="20"/>
      <c r="B290" s="33"/>
      <c r="C290" s="11"/>
      <c r="D290" s="11"/>
      <c r="E290" s="11"/>
      <c r="F290" s="11"/>
      <c r="G290" s="11"/>
      <c r="H290" s="11"/>
    </row>
    <row r="291" spans="1:8" x14ac:dyDescent="0.3">
      <c r="A291" s="20"/>
      <c r="B291" s="33"/>
      <c r="C291" s="11"/>
      <c r="D291" s="11"/>
      <c r="E291" s="11"/>
      <c r="F291" s="11"/>
      <c r="G291" s="11"/>
      <c r="H291" s="11"/>
    </row>
    <row r="292" spans="1:8" x14ac:dyDescent="0.3">
      <c r="A292" s="20"/>
      <c r="B292" s="33"/>
      <c r="C292" s="11"/>
      <c r="D292" s="11"/>
      <c r="E292" s="11"/>
      <c r="F292" s="11"/>
      <c r="G292" s="11"/>
      <c r="H292" s="11"/>
    </row>
    <row r="293" spans="1:8" x14ac:dyDescent="0.3">
      <c r="A293" s="20"/>
      <c r="B293" s="34"/>
      <c r="C293" s="11"/>
      <c r="D293" s="11"/>
      <c r="E293" s="11"/>
      <c r="F293" s="11"/>
      <c r="G293" s="11"/>
      <c r="H293" s="11"/>
    </row>
    <row r="294" spans="1:8" x14ac:dyDescent="0.3">
      <c r="A294" s="20"/>
      <c r="B294" s="34"/>
      <c r="C294" s="11"/>
      <c r="D294" s="11"/>
      <c r="E294" s="11"/>
      <c r="F294" s="11"/>
      <c r="G294" s="11"/>
      <c r="H294" s="11"/>
    </row>
    <row r="295" spans="1:8" x14ac:dyDescent="0.3">
      <c r="A295" s="20"/>
      <c r="B295" s="34"/>
      <c r="C295" s="11"/>
      <c r="D295" s="11"/>
      <c r="E295" s="11"/>
      <c r="F295" s="11"/>
      <c r="G295" s="11"/>
      <c r="H295" s="11"/>
    </row>
    <row r="296" spans="1:8" x14ac:dyDescent="0.3">
      <c r="A296" s="20"/>
      <c r="B296" s="34"/>
      <c r="C296" s="11"/>
      <c r="D296" s="11"/>
      <c r="E296" s="11"/>
      <c r="F296" s="11"/>
      <c r="G296" s="11"/>
      <c r="H296" s="11"/>
    </row>
    <row r="297" spans="1:8" x14ac:dyDescent="0.3">
      <c r="A297" s="20"/>
      <c r="B297" s="34"/>
      <c r="C297" s="11"/>
      <c r="D297" s="11"/>
      <c r="E297" s="11"/>
      <c r="F297" s="11"/>
      <c r="G297" s="11"/>
      <c r="H297" s="11"/>
    </row>
    <row r="298" spans="1:8" x14ac:dyDescent="0.3">
      <c r="A298" s="20"/>
      <c r="B298" s="34"/>
      <c r="C298" s="11"/>
      <c r="D298" s="11"/>
      <c r="E298" s="11"/>
      <c r="F298" s="11"/>
      <c r="G298" s="11"/>
      <c r="H298" s="11"/>
    </row>
    <row r="299" spans="1:8" x14ac:dyDescent="0.3">
      <c r="A299" s="20"/>
      <c r="B299" s="34"/>
      <c r="C299" s="11"/>
      <c r="D299" s="11"/>
      <c r="E299" s="11"/>
      <c r="F299" s="11"/>
      <c r="G299" s="11"/>
      <c r="H299" s="11"/>
    </row>
    <row r="300" spans="1:8" x14ac:dyDescent="0.3">
      <c r="A300" s="20"/>
      <c r="B300" s="34"/>
      <c r="C300" s="11"/>
      <c r="D300" s="11"/>
      <c r="E300" s="11"/>
      <c r="F300" s="11"/>
      <c r="G300" s="11"/>
      <c r="H300" s="11"/>
    </row>
    <row r="301" spans="1:8" x14ac:dyDescent="0.3">
      <c r="A301" s="20"/>
      <c r="B301" s="34"/>
      <c r="C301" s="11"/>
      <c r="D301" s="11"/>
      <c r="E301" s="11"/>
      <c r="F301" s="11"/>
      <c r="G301" s="11"/>
      <c r="H301" s="11"/>
    </row>
    <row r="302" spans="1:8" x14ac:dyDescent="0.3">
      <c r="A302" s="20"/>
      <c r="B302" s="34"/>
      <c r="C302" s="11"/>
      <c r="D302" s="11"/>
      <c r="E302" s="11"/>
      <c r="F302" s="11"/>
      <c r="G302" s="11"/>
      <c r="H302" s="11"/>
    </row>
    <row r="303" spans="1:8" x14ac:dyDescent="0.3">
      <c r="A303" s="20"/>
      <c r="B303" s="34"/>
      <c r="C303" s="11"/>
      <c r="D303" s="11"/>
      <c r="E303" s="11"/>
      <c r="F303" s="11"/>
      <c r="G303" s="11"/>
      <c r="H303" s="11"/>
    </row>
    <row r="304" spans="1:8" x14ac:dyDescent="0.3">
      <c r="A304" s="20"/>
      <c r="B304" s="34"/>
      <c r="C304" s="11"/>
      <c r="D304" s="11"/>
      <c r="E304" s="11"/>
      <c r="F304" s="11"/>
      <c r="G304" s="11"/>
      <c r="H304" s="11"/>
    </row>
    <row r="305" spans="1:8" x14ac:dyDescent="0.3">
      <c r="A305" s="20"/>
      <c r="B305" s="34"/>
      <c r="C305" s="11"/>
      <c r="D305" s="11"/>
      <c r="E305" s="11"/>
      <c r="F305" s="11"/>
      <c r="G305" s="11"/>
      <c r="H305" s="11"/>
    </row>
    <row r="306" spans="1:8" x14ac:dyDescent="0.3">
      <c r="A306" s="20"/>
      <c r="B306" s="34"/>
      <c r="C306" s="11"/>
      <c r="D306" s="11"/>
      <c r="E306" s="11"/>
      <c r="F306" s="11"/>
      <c r="G306" s="11"/>
      <c r="H306" s="11"/>
    </row>
    <row r="307" spans="1:8" x14ac:dyDescent="0.3">
      <c r="A307" s="20"/>
      <c r="B307" s="34"/>
      <c r="C307" s="11"/>
      <c r="D307" s="11"/>
      <c r="E307" s="11"/>
      <c r="F307" s="11"/>
      <c r="G307" s="11"/>
      <c r="H307" s="11"/>
    </row>
    <row r="308" spans="1:8" x14ac:dyDescent="0.3">
      <c r="A308" s="20"/>
      <c r="B308" s="34"/>
      <c r="C308" s="11"/>
      <c r="D308" s="11"/>
      <c r="E308" s="11"/>
      <c r="F308" s="11"/>
      <c r="G308" s="11"/>
      <c r="H308" s="11"/>
    </row>
    <row r="309" spans="1:8" x14ac:dyDescent="0.3">
      <c r="A309" s="20"/>
      <c r="B309" s="34"/>
      <c r="C309" s="11"/>
      <c r="D309" s="11"/>
      <c r="E309" s="11"/>
      <c r="F309" s="11"/>
      <c r="G309" s="11"/>
      <c r="H309" s="11"/>
    </row>
    <row r="310" spans="1:8" x14ac:dyDescent="0.3">
      <c r="A310" s="20"/>
      <c r="B310" s="34"/>
      <c r="C310" s="11"/>
      <c r="D310" s="11"/>
      <c r="E310" s="11"/>
      <c r="F310" s="11"/>
      <c r="G310" s="11"/>
      <c r="H310" s="11"/>
    </row>
    <row r="311" spans="1:8" x14ac:dyDescent="0.3">
      <c r="A311" s="20"/>
      <c r="B311" s="34"/>
      <c r="C311" s="11"/>
      <c r="D311" s="11"/>
      <c r="E311" s="11"/>
      <c r="F311" s="11"/>
      <c r="G311" s="11"/>
      <c r="H311" s="11"/>
    </row>
    <row r="312" spans="1:8" x14ac:dyDescent="0.3">
      <c r="A312" s="20"/>
      <c r="B312" s="34"/>
      <c r="C312" s="11"/>
      <c r="D312" s="11"/>
      <c r="E312" s="11"/>
      <c r="F312" s="11"/>
      <c r="G312" s="11"/>
      <c r="H312" s="11"/>
    </row>
    <row r="313" spans="1:8" x14ac:dyDescent="0.3">
      <c r="A313" s="20"/>
      <c r="B313" s="34"/>
      <c r="C313" s="11"/>
      <c r="D313" s="11"/>
      <c r="E313" s="11"/>
      <c r="F313" s="11"/>
      <c r="G313" s="11"/>
      <c r="H313" s="11"/>
    </row>
    <row r="314" spans="1:8" x14ac:dyDescent="0.3">
      <c r="A314" s="20"/>
      <c r="B314" s="34"/>
      <c r="C314" s="11"/>
      <c r="D314" s="11"/>
      <c r="E314" s="11"/>
      <c r="F314" s="11"/>
      <c r="G314" s="11"/>
      <c r="H314" s="11"/>
    </row>
    <row r="315" spans="1:8" x14ac:dyDescent="0.3">
      <c r="A315" s="20"/>
      <c r="B315" s="34"/>
      <c r="C315" s="11"/>
      <c r="D315" s="11"/>
      <c r="E315" s="11"/>
      <c r="F315" s="11"/>
      <c r="G315" s="11"/>
      <c r="H315" s="11"/>
    </row>
    <row r="316" spans="1:8" x14ac:dyDescent="0.3">
      <c r="A316" s="20"/>
      <c r="B316" s="34"/>
      <c r="C316" s="11"/>
      <c r="D316" s="11"/>
      <c r="E316" s="11"/>
      <c r="F316" s="11"/>
      <c r="G316" s="11"/>
      <c r="H316" s="11"/>
    </row>
    <row r="317" spans="1:8" x14ac:dyDescent="0.3">
      <c r="A317" s="20"/>
      <c r="B317" s="34"/>
      <c r="C317" s="11"/>
      <c r="D317" s="11"/>
      <c r="E317" s="11"/>
      <c r="F317" s="11"/>
      <c r="G317" s="11"/>
      <c r="H317" s="11"/>
    </row>
    <row r="318" spans="1:8" x14ac:dyDescent="0.3">
      <c r="A318" s="20"/>
      <c r="B318" s="34"/>
      <c r="C318" s="11"/>
      <c r="D318" s="11"/>
      <c r="E318" s="11"/>
      <c r="F318" s="11"/>
      <c r="G318" s="11"/>
      <c r="H318" s="11"/>
    </row>
    <row r="319" spans="1:8" x14ac:dyDescent="0.3">
      <c r="A319" s="20"/>
      <c r="B319" s="34"/>
      <c r="C319" s="11"/>
      <c r="D319" s="11"/>
      <c r="E319" s="11"/>
      <c r="F319" s="11"/>
      <c r="G319" s="11"/>
      <c r="H319" s="11"/>
    </row>
    <row r="320" spans="1:8" x14ac:dyDescent="0.3">
      <c r="A320" s="20"/>
      <c r="B320" s="34"/>
      <c r="C320" s="11"/>
      <c r="D320" s="11"/>
      <c r="E320" s="11"/>
      <c r="F320" s="11"/>
      <c r="G320" s="11"/>
      <c r="H320" s="11"/>
    </row>
    <row r="321" spans="1:8" x14ac:dyDescent="0.3">
      <c r="A321" s="20"/>
      <c r="B321" s="34"/>
      <c r="C321" s="11"/>
      <c r="D321" s="11"/>
      <c r="E321" s="11"/>
      <c r="F321" s="11"/>
      <c r="G321" s="11"/>
      <c r="H321" s="11"/>
    </row>
    <row r="322" spans="1:8" x14ac:dyDescent="0.3">
      <c r="A322" s="20"/>
      <c r="B322" s="34"/>
      <c r="C322" s="11"/>
      <c r="D322" s="11"/>
      <c r="E322" s="11"/>
      <c r="F322" s="11"/>
      <c r="G322" s="11"/>
      <c r="H322" s="11"/>
    </row>
    <row r="323" spans="1:8" x14ac:dyDescent="0.3">
      <c r="A323" s="20"/>
      <c r="B323" s="34"/>
      <c r="C323" s="11"/>
      <c r="D323" s="11"/>
      <c r="E323" s="11"/>
      <c r="F323" s="11"/>
      <c r="G323" s="11"/>
      <c r="H323" s="11"/>
    </row>
    <row r="324" spans="1:8" x14ac:dyDescent="0.3">
      <c r="A324" s="20"/>
      <c r="B324" s="34"/>
      <c r="C324" s="11"/>
      <c r="D324" s="11"/>
      <c r="E324" s="11"/>
      <c r="F324" s="11"/>
      <c r="G324" s="11"/>
      <c r="H324" s="11"/>
    </row>
    <row r="325" spans="1:8" x14ac:dyDescent="0.3">
      <c r="A325" s="20"/>
      <c r="B325" s="34"/>
      <c r="C325" s="11"/>
      <c r="D325" s="11"/>
      <c r="E325" s="11"/>
      <c r="F325" s="11"/>
      <c r="G325" s="11"/>
      <c r="H325" s="11"/>
    </row>
    <row r="326" spans="1:8" x14ac:dyDescent="0.3">
      <c r="A326" s="20"/>
      <c r="B326" s="34"/>
      <c r="C326" s="11"/>
      <c r="D326" s="11"/>
      <c r="E326" s="11"/>
      <c r="F326" s="11"/>
      <c r="G326" s="11"/>
      <c r="H326" s="11"/>
    </row>
    <row r="327" spans="1:8" x14ac:dyDescent="0.3">
      <c r="A327" s="20"/>
      <c r="B327" s="34"/>
      <c r="C327" s="11"/>
      <c r="D327" s="11"/>
      <c r="E327" s="11"/>
      <c r="F327" s="11"/>
      <c r="G327" s="11"/>
      <c r="H327" s="11"/>
    </row>
    <row r="328" spans="1:8" x14ac:dyDescent="0.3">
      <c r="A328" s="20"/>
      <c r="B328" s="34"/>
      <c r="C328" s="11"/>
      <c r="D328" s="11"/>
      <c r="E328" s="11"/>
      <c r="F328" s="11"/>
      <c r="G328" s="11"/>
      <c r="H328" s="11"/>
    </row>
    <row r="329" spans="1:8" x14ac:dyDescent="0.3">
      <c r="A329" s="20"/>
      <c r="B329" s="34"/>
      <c r="C329" s="11"/>
      <c r="D329" s="11"/>
      <c r="E329" s="11"/>
      <c r="F329" s="11"/>
      <c r="G329" s="11"/>
      <c r="H329" s="11"/>
    </row>
    <row r="330" spans="1:8" x14ac:dyDescent="0.3">
      <c r="A330" s="20"/>
      <c r="B330" s="34"/>
      <c r="C330" s="11"/>
      <c r="D330" s="11"/>
      <c r="E330" s="11"/>
      <c r="F330" s="11"/>
      <c r="G330" s="11"/>
      <c r="H330" s="11"/>
    </row>
    <row r="331" spans="1:8" x14ac:dyDescent="0.3">
      <c r="A331" s="20"/>
      <c r="B331" s="34"/>
      <c r="C331" s="11"/>
      <c r="D331" s="11"/>
      <c r="E331" s="11"/>
      <c r="F331" s="11"/>
      <c r="G331" s="11"/>
      <c r="H331" s="11"/>
    </row>
    <row r="332" spans="1:8" x14ac:dyDescent="0.3">
      <c r="A332" s="20"/>
      <c r="B332" s="34"/>
      <c r="C332" s="11"/>
      <c r="D332" s="11"/>
      <c r="E332" s="11"/>
      <c r="F332" s="11"/>
      <c r="G332" s="11"/>
      <c r="H332" s="11"/>
    </row>
    <row r="333" spans="1:8" x14ac:dyDescent="0.3">
      <c r="A333" s="20"/>
      <c r="B333" s="34"/>
      <c r="C333" s="11"/>
      <c r="D333" s="11"/>
      <c r="E333" s="11"/>
      <c r="F333" s="11"/>
      <c r="G333" s="11"/>
      <c r="H333" s="11"/>
    </row>
    <row r="334" spans="1:8" x14ac:dyDescent="0.3">
      <c r="A334" s="20"/>
      <c r="B334" s="34"/>
      <c r="C334" s="11"/>
      <c r="D334" s="11"/>
      <c r="E334" s="11"/>
      <c r="F334" s="11"/>
      <c r="G334" s="11"/>
      <c r="H334" s="11"/>
    </row>
    <row r="335" spans="1:8" x14ac:dyDescent="0.3">
      <c r="A335" s="20"/>
      <c r="B335" s="34"/>
      <c r="C335" s="11"/>
      <c r="D335" s="11"/>
      <c r="E335" s="11"/>
      <c r="F335" s="11"/>
      <c r="G335" s="11"/>
      <c r="H335" s="11"/>
    </row>
    <row r="336" spans="1:8" x14ac:dyDescent="0.3">
      <c r="A336" s="20"/>
      <c r="B336" s="34"/>
      <c r="C336" s="11"/>
      <c r="D336" s="11"/>
      <c r="E336" s="11"/>
      <c r="F336" s="11"/>
      <c r="G336" s="11"/>
      <c r="H336" s="11"/>
    </row>
    <row r="337" spans="1:8" x14ac:dyDescent="0.3">
      <c r="A337" s="20"/>
      <c r="B337" s="34"/>
      <c r="C337" s="11"/>
      <c r="D337" s="11"/>
      <c r="E337" s="11"/>
      <c r="F337" s="11"/>
      <c r="G337" s="11"/>
      <c r="H337" s="11"/>
    </row>
    <row r="338" spans="1:8" x14ac:dyDescent="0.3">
      <c r="A338" s="20"/>
      <c r="B338" s="34"/>
      <c r="C338" s="11"/>
      <c r="D338" s="11"/>
      <c r="E338" s="11"/>
      <c r="F338" s="11"/>
      <c r="G338" s="11"/>
      <c r="H338" s="11"/>
    </row>
    <row r="339" spans="1:8" x14ac:dyDescent="0.3">
      <c r="A339" s="20"/>
      <c r="B339" s="34"/>
      <c r="C339" s="11"/>
      <c r="D339" s="11"/>
      <c r="E339" s="11"/>
      <c r="F339" s="11"/>
      <c r="G339" s="11"/>
      <c r="H339" s="11"/>
    </row>
    <row r="340" spans="1:8" x14ac:dyDescent="0.3">
      <c r="A340" s="20"/>
      <c r="B340" s="34"/>
      <c r="C340" s="11"/>
      <c r="D340" s="11"/>
      <c r="E340" s="11"/>
      <c r="F340" s="11"/>
      <c r="G340" s="11"/>
      <c r="H340" s="11"/>
    </row>
    <row r="341" spans="1:8" x14ac:dyDescent="0.3">
      <c r="A341" s="20"/>
      <c r="B341" s="34"/>
      <c r="C341" s="11"/>
      <c r="D341" s="11"/>
      <c r="E341" s="11"/>
      <c r="F341" s="11"/>
      <c r="G341" s="11"/>
      <c r="H341" s="11"/>
    </row>
    <row r="342" spans="1:8" x14ac:dyDescent="0.3">
      <c r="A342" s="20"/>
      <c r="B342" s="34"/>
      <c r="C342" s="11"/>
      <c r="D342" s="11"/>
      <c r="E342" s="11"/>
      <c r="F342" s="11"/>
      <c r="G342" s="11"/>
      <c r="H342" s="11"/>
    </row>
    <row r="343" spans="1:8" x14ac:dyDescent="0.3">
      <c r="A343" s="20"/>
      <c r="B343" s="34"/>
      <c r="C343" s="11"/>
      <c r="D343" s="11"/>
      <c r="E343" s="11"/>
      <c r="F343" s="11"/>
      <c r="G343" s="11"/>
      <c r="H343" s="11"/>
    </row>
    <row r="344" spans="1:8" x14ac:dyDescent="0.3">
      <c r="A344" s="20"/>
      <c r="B344" s="34"/>
      <c r="C344" s="11"/>
      <c r="D344" s="11"/>
      <c r="E344" s="11"/>
      <c r="F344" s="11"/>
      <c r="G344" s="11"/>
      <c r="H344" s="11"/>
    </row>
    <row r="345" spans="1:8" x14ac:dyDescent="0.3">
      <c r="A345" s="20"/>
      <c r="B345" s="34"/>
      <c r="C345" s="11"/>
      <c r="D345" s="11"/>
      <c r="E345" s="11"/>
      <c r="F345" s="11"/>
      <c r="G345" s="11"/>
      <c r="H345" s="11"/>
    </row>
    <row r="346" spans="1:8" x14ac:dyDescent="0.3">
      <c r="A346" s="20"/>
      <c r="B346" s="34"/>
      <c r="C346" s="11"/>
      <c r="D346" s="11"/>
      <c r="E346" s="11"/>
      <c r="F346" s="11"/>
      <c r="G346" s="11"/>
      <c r="H346" s="11"/>
    </row>
    <row r="347" spans="1:8" x14ac:dyDescent="0.3">
      <c r="A347" s="20"/>
      <c r="B347" s="34"/>
      <c r="C347" s="11"/>
      <c r="D347" s="11"/>
      <c r="E347" s="11"/>
      <c r="F347" s="11"/>
      <c r="G347" s="11"/>
      <c r="H347" s="11"/>
    </row>
    <row r="348" spans="1:8" x14ac:dyDescent="0.3">
      <c r="A348" s="20"/>
      <c r="B348" s="34"/>
      <c r="C348" s="11"/>
      <c r="D348" s="11"/>
      <c r="E348" s="11"/>
      <c r="F348" s="11"/>
      <c r="G348" s="11"/>
      <c r="H348" s="11"/>
    </row>
    <row r="349" spans="1:8" x14ac:dyDescent="0.3">
      <c r="A349" s="20"/>
      <c r="B349" s="34"/>
      <c r="C349" s="11"/>
      <c r="D349" s="11"/>
      <c r="E349" s="11"/>
      <c r="F349" s="11"/>
      <c r="G349" s="11"/>
      <c r="H349" s="11"/>
    </row>
    <row r="350" spans="1:8" x14ac:dyDescent="0.3">
      <c r="A350" s="20"/>
      <c r="B350" s="34"/>
      <c r="C350" s="11"/>
      <c r="D350" s="11"/>
      <c r="E350" s="11"/>
      <c r="F350" s="11"/>
      <c r="G350" s="11"/>
      <c r="H350" s="11"/>
    </row>
    <row r="351" spans="1:8" x14ac:dyDescent="0.3">
      <c r="A351" s="20"/>
      <c r="B351" s="34"/>
      <c r="C351" s="11"/>
      <c r="D351" s="11"/>
      <c r="E351" s="11"/>
      <c r="F351" s="11"/>
      <c r="G351" s="11"/>
      <c r="H351" s="11"/>
    </row>
    <row r="352" spans="1:8" x14ac:dyDescent="0.3">
      <c r="A352" s="20"/>
      <c r="B352" s="34"/>
      <c r="C352" s="11"/>
      <c r="D352" s="11"/>
      <c r="E352" s="11"/>
      <c r="F352" s="11"/>
      <c r="G352" s="11"/>
      <c r="H352" s="11"/>
    </row>
    <row r="353" spans="1:8" x14ac:dyDescent="0.3">
      <c r="A353" s="20"/>
      <c r="B353" s="34"/>
      <c r="C353" s="11"/>
      <c r="D353" s="11"/>
      <c r="E353" s="11"/>
      <c r="F353" s="11"/>
      <c r="G353" s="11"/>
      <c r="H353" s="11"/>
    </row>
    <row r="354" spans="1:8" x14ac:dyDescent="0.3">
      <c r="A354" s="20"/>
      <c r="B354" s="34"/>
      <c r="C354" s="11"/>
      <c r="D354" s="11"/>
      <c r="E354" s="11"/>
      <c r="F354" s="11"/>
      <c r="G354" s="11"/>
      <c r="H354" s="11"/>
    </row>
    <row r="355" spans="1:8" x14ac:dyDescent="0.3">
      <c r="A355" s="20"/>
      <c r="B355" s="34"/>
      <c r="C355" s="11"/>
      <c r="D355" s="11"/>
      <c r="E355" s="11"/>
      <c r="F355" s="11"/>
      <c r="G355" s="11"/>
      <c r="H355" s="11"/>
    </row>
    <row r="356" spans="1:8" x14ac:dyDescent="0.3">
      <c r="A356" s="20"/>
      <c r="B356" s="34"/>
      <c r="C356" s="11"/>
      <c r="D356" s="11"/>
      <c r="E356" s="11"/>
      <c r="F356" s="11"/>
      <c r="G356" s="11"/>
      <c r="H356" s="11"/>
    </row>
    <row r="357" spans="1:8" x14ac:dyDescent="0.3">
      <c r="A357" s="20"/>
      <c r="B357" s="34"/>
      <c r="C357" s="11"/>
      <c r="D357" s="11"/>
      <c r="E357" s="11"/>
      <c r="F357" s="11"/>
      <c r="G357" s="11"/>
      <c r="H357" s="11"/>
    </row>
    <row r="358" spans="1:8" x14ac:dyDescent="0.3">
      <c r="A358" s="20"/>
      <c r="B358" s="34"/>
      <c r="C358" s="11"/>
      <c r="D358" s="11"/>
      <c r="E358" s="11"/>
      <c r="F358" s="11"/>
      <c r="G358" s="11"/>
      <c r="H358" s="11"/>
    </row>
    <row r="359" spans="1:8" x14ac:dyDescent="0.3">
      <c r="A359" s="20"/>
      <c r="B359" s="34"/>
      <c r="C359" s="11"/>
      <c r="D359" s="11"/>
      <c r="E359" s="11"/>
      <c r="F359" s="11"/>
      <c r="G359" s="11"/>
      <c r="H359" s="11"/>
    </row>
    <row r="360" spans="1:8" x14ac:dyDescent="0.3">
      <c r="A360" s="20"/>
      <c r="B360" s="34"/>
      <c r="C360" s="11"/>
      <c r="D360" s="11"/>
      <c r="E360" s="11"/>
      <c r="F360" s="11"/>
      <c r="G360" s="11"/>
      <c r="H360" s="11"/>
    </row>
    <row r="361" spans="1:8" x14ac:dyDescent="0.3">
      <c r="A361" s="20"/>
      <c r="B361" s="34"/>
      <c r="C361" s="11"/>
      <c r="D361" s="11"/>
      <c r="E361" s="11"/>
      <c r="F361" s="11"/>
      <c r="G361" s="11"/>
      <c r="H361" s="11"/>
    </row>
    <row r="362" spans="1:8" x14ac:dyDescent="0.3">
      <c r="A362" s="20"/>
      <c r="B362" s="34"/>
      <c r="C362" s="11"/>
      <c r="D362" s="11"/>
      <c r="E362" s="11"/>
      <c r="F362" s="11"/>
      <c r="G362" s="11"/>
      <c r="H362" s="11"/>
    </row>
    <row r="363" spans="1:8" x14ac:dyDescent="0.3">
      <c r="A363" s="20"/>
      <c r="B363" s="34"/>
      <c r="C363" s="11"/>
      <c r="D363" s="11"/>
      <c r="E363" s="11"/>
      <c r="F363" s="11"/>
      <c r="G363" s="11"/>
      <c r="H363" s="11"/>
    </row>
    <row r="364" spans="1:8" x14ac:dyDescent="0.3">
      <c r="A364" s="20"/>
      <c r="B364" s="34"/>
      <c r="C364" s="11"/>
      <c r="D364" s="11"/>
      <c r="E364" s="11"/>
      <c r="F364" s="11"/>
      <c r="G364" s="11"/>
      <c r="H364" s="11"/>
    </row>
    <row r="365" spans="1:8" x14ac:dyDescent="0.3">
      <c r="A365" s="20"/>
      <c r="B365" s="34"/>
      <c r="C365" s="11"/>
      <c r="D365" s="11"/>
      <c r="E365" s="11"/>
      <c r="F365" s="11"/>
      <c r="G365" s="11"/>
      <c r="H365" s="11"/>
    </row>
    <row r="366" spans="1:8" x14ac:dyDescent="0.3">
      <c r="A366" s="20"/>
      <c r="B366" s="34"/>
      <c r="C366" s="11"/>
      <c r="D366" s="11"/>
      <c r="E366" s="11"/>
      <c r="F366" s="11"/>
      <c r="G366" s="11"/>
      <c r="H366" s="11"/>
    </row>
    <row r="367" spans="1:8" x14ac:dyDescent="0.3">
      <c r="A367" s="20"/>
      <c r="B367" s="34"/>
      <c r="C367" s="11"/>
      <c r="D367" s="11"/>
      <c r="E367" s="11"/>
      <c r="F367" s="11"/>
      <c r="G367" s="11"/>
      <c r="H367" s="11"/>
    </row>
    <row r="368" spans="1:8" x14ac:dyDescent="0.3">
      <c r="A368" s="20"/>
      <c r="B368" s="34"/>
      <c r="C368" s="11"/>
      <c r="D368" s="11"/>
      <c r="E368" s="11"/>
      <c r="F368" s="11"/>
      <c r="G368" s="11"/>
      <c r="H368" s="11"/>
    </row>
    <row r="369" spans="1:8" x14ac:dyDescent="0.3">
      <c r="A369" s="20"/>
      <c r="B369" s="34"/>
      <c r="C369" s="11"/>
      <c r="D369" s="11"/>
      <c r="E369" s="11"/>
      <c r="F369" s="11"/>
      <c r="G369" s="11"/>
      <c r="H369" s="11"/>
    </row>
    <row r="370" spans="1:8" x14ac:dyDescent="0.3">
      <c r="A370" s="20"/>
      <c r="B370" s="34"/>
      <c r="C370" s="11"/>
      <c r="D370" s="11"/>
      <c r="E370" s="11"/>
      <c r="F370" s="11"/>
      <c r="G370" s="11"/>
      <c r="H370" s="11"/>
    </row>
    <row r="371" spans="1:8" x14ac:dyDescent="0.3">
      <c r="A371" s="20"/>
      <c r="B371" s="34"/>
      <c r="C371" s="11"/>
      <c r="D371" s="11"/>
      <c r="E371" s="11"/>
      <c r="F371" s="11"/>
      <c r="G371" s="11"/>
      <c r="H371" s="11"/>
    </row>
    <row r="372" spans="1:8" x14ac:dyDescent="0.3">
      <c r="A372" s="20"/>
      <c r="B372" s="34"/>
      <c r="C372" s="11"/>
      <c r="D372" s="11"/>
      <c r="E372" s="11"/>
      <c r="F372" s="11"/>
      <c r="G372" s="11"/>
      <c r="H372" s="11"/>
    </row>
    <row r="373" spans="1:8" x14ac:dyDescent="0.3">
      <c r="A373" s="20"/>
      <c r="B373" s="34"/>
      <c r="C373" s="11"/>
      <c r="D373" s="11"/>
      <c r="E373" s="11"/>
      <c r="F373" s="11"/>
      <c r="G373" s="11"/>
      <c r="H373" s="11"/>
    </row>
    <row r="374" spans="1:8" x14ac:dyDescent="0.3">
      <c r="A374" s="20"/>
      <c r="B374" s="34"/>
      <c r="C374" s="11"/>
      <c r="D374" s="11"/>
      <c r="E374" s="11"/>
      <c r="F374" s="11"/>
      <c r="G374" s="11"/>
      <c r="H374" s="11"/>
    </row>
    <row r="375" spans="1:8" x14ac:dyDescent="0.3">
      <c r="A375" s="20"/>
      <c r="B375" s="34"/>
      <c r="C375" s="11"/>
      <c r="D375" s="11"/>
      <c r="E375" s="11"/>
      <c r="F375" s="11"/>
      <c r="G375" s="11"/>
      <c r="H375" s="11"/>
    </row>
    <row r="376" spans="1:8" x14ac:dyDescent="0.3">
      <c r="A376" s="20"/>
      <c r="B376" s="34"/>
      <c r="C376" s="11"/>
      <c r="D376" s="11"/>
      <c r="E376" s="11"/>
      <c r="F376" s="11"/>
      <c r="G376" s="11"/>
      <c r="H376" s="11"/>
    </row>
    <row r="377" spans="1:8" x14ac:dyDescent="0.3">
      <c r="A377" s="20"/>
      <c r="B377" s="34"/>
      <c r="C377" s="11"/>
      <c r="D377" s="11"/>
      <c r="E377" s="11"/>
      <c r="F377" s="11"/>
      <c r="G377" s="11"/>
      <c r="H377" s="11"/>
    </row>
    <row r="378" spans="1:8" x14ac:dyDescent="0.3">
      <c r="A378" s="20"/>
      <c r="B378" s="34"/>
      <c r="C378" s="11"/>
      <c r="D378" s="11"/>
      <c r="E378" s="11"/>
      <c r="F378" s="11"/>
      <c r="G378" s="11"/>
      <c r="H378" s="11"/>
    </row>
    <row r="379" spans="1:8" x14ac:dyDescent="0.3">
      <c r="A379" s="20"/>
      <c r="B379" s="34"/>
      <c r="C379" s="11"/>
      <c r="D379" s="11"/>
      <c r="E379" s="11"/>
      <c r="F379" s="11"/>
      <c r="G379" s="11"/>
      <c r="H379" s="11"/>
    </row>
    <row r="380" spans="1:8" x14ac:dyDescent="0.3">
      <c r="A380" s="20"/>
      <c r="B380" s="34"/>
      <c r="C380" s="11"/>
      <c r="D380" s="11"/>
      <c r="E380" s="11"/>
      <c r="F380" s="11"/>
      <c r="G380" s="11"/>
      <c r="H380" s="11"/>
    </row>
    <row r="381" spans="1:8" x14ac:dyDescent="0.3">
      <c r="A381" s="20"/>
      <c r="B381" s="34"/>
      <c r="C381" s="11"/>
      <c r="D381" s="11"/>
      <c r="E381" s="11"/>
      <c r="F381" s="11"/>
      <c r="G381" s="11"/>
      <c r="H381" s="11"/>
    </row>
    <row r="382" spans="1:8" x14ac:dyDescent="0.3">
      <c r="A382" s="20"/>
      <c r="B382" s="34"/>
      <c r="C382" s="11"/>
      <c r="D382" s="11"/>
      <c r="E382" s="11"/>
      <c r="F382" s="11"/>
      <c r="G382" s="11"/>
      <c r="H382" s="11"/>
    </row>
    <row r="383" spans="1:8" x14ac:dyDescent="0.3">
      <c r="A383" s="20"/>
      <c r="B383" s="34"/>
      <c r="C383" s="11"/>
      <c r="D383" s="11"/>
      <c r="E383" s="11"/>
      <c r="F383" s="11"/>
      <c r="G383" s="11"/>
      <c r="H383" s="11"/>
    </row>
    <row r="384" spans="1:8" x14ac:dyDescent="0.3">
      <c r="A384" s="20"/>
      <c r="B384" s="34"/>
      <c r="C384" s="11"/>
      <c r="D384" s="11"/>
      <c r="E384" s="11"/>
      <c r="F384" s="11"/>
      <c r="G384" s="11"/>
      <c r="H384" s="11"/>
    </row>
    <row r="385" spans="1:8" x14ac:dyDescent="0.3">
      <c r="A385" s="20"/>
      <c r="B385" s="34"/>
      <c r="C385" s="11"/>
      <c r="D385" s="11"/>
      <c r="E385" s="11"/>
      <c r="F385" s="11"/>
      <c r="G385" s="11"/>
      <c r="H385" s="11"/>
    </row>
    <row r="386" spans="1:8" x14ac:dyDescent="0.3">
      <c r="A386" s="20"/>
      <c r="B386" s="34"/>
      <c r="C386" s="11"/>
      <c r="D386" s="11"/>
      <c r="E386" s="11"/>
      <c r="F386" s="11"/>
      <c r="G386" s="11"/>
      <c r="H386" s="11"/>
    </row>
    <row r="387" spans="1:8" x14ac:dyDescent="0.3">
      <c r="A387" s="20"/>
      <c r="B387" s="34"/>
      <c r="C387" s="11"/>
      <c r="D387" s="11"/>
      <c r="E387" s="11"/>
      <c r="F387" s="11"/>
      <c r="G387" s="11"/>
      <c r="H387" s="11"/>
    </row>
    <row r="388" spans="1:8" x14ac:dyDescent="0.3">
      <c r="A388" s="20"/>
      <c r="B388" s="34"/>
      <c r="C388" s="11"/>
      <c r="D388" s="11"/>
      <c r="E388" s="11"/>
      <c r="F388" s="11"/>
      <c r="G388" s="11"/>
      <c r="H388" s="11"/>
    </row>
    <row r="389" spans="1:8" x14ac:dyDescent="0.3">
      <c r="A389" s="20"/>
      <c r="B389" s="34"/>
      <c r="C389" s="11"/>
      <c r="D389" s="11"/>
      <c r="E389" s="11"/>
      <c r="F389" s="11"/>
      <c r="G389" s="11"/>
      <c r="H389" s="11"/>
    </row>
    <row r="390" spans="1:8" x14ac:dyDescent="0.3">
      <c r="A390" s="20"/>
      <c r="B390" s="34"/>
      <c r="C390" s="11"/>
      <c r="D390" s="11"/>
      <c r="E390" s="11"/>
      <c r="F390" s="11"/>
      <c r="G390" s="11"/>
      <c r="H390" s="11"/>
    </row>
    <row r="391" spans="1:8" x14ac:dyDescent="0.3">
      <c r="A391" s="20"/>
      <c r="B391" s="34"/>
      <c r="C391" s="11"/>
      <c r="D391" s="11"/>
      <c r="E391" s="11"/>
      <c r="F391" s="11"/>
      <c r="G391" s="11"/>
      <c r="H391" s="11"/>
    </row>
    <row r="392" spans="1:8" x14ac:dyDescent="0.3">
      <c r="A392" s="20"/>
      <c r="B392" s="34"/>
      <c r="C392" s="11"/>
      <c r="D392" s="11"/>
      <c r="E392" s="11"/>
      <c r="F392" s="11"/>
      <c r="G392" s="11"/>
      <c r="H392" s="11"/>
    </row>
    <row r="393" spans="1:8" x14ac:dyDescent="0.3">
      <c r="A393" s="20"/>
      <c r="B393" s="34"/>
      <c r="C393" s="11"/>
      <c r="D393" s="11"/>
      <c r="E393" s="11"/>
      <c r="F393" s="11"/>
      <c r="G393" s="11"/>
      <c r="H393" s="11"/>
    </row>
    <row r="394" spans="1:8" x14ac:dyDescent="0.3">
      <c r="A394" s="20"/>
      <c r="B394" s="34"/>
      <c r="C394" s="11"/>
      <c r="D394" s="11"/>
      <c r="E394" s="11"/>
      <c r="F394" s="11"/>
      <c r="G394" s="11"/>
      <c r="H394" s="11"/>
    </row>
    <row r="395" spans="1:8" x14ac:dyDescent="0.3">
      <c r="A395" s="20"/>
      <c r="B395" s="34"/>
      <c r="C395" s="11"/>
      <c r="D395" s="11"/>
      <c r="E395" s="11"/>
      <c r="F395" s="11"/>
      <c r="G395" s="11"/>
      <c r="H395" s="11"/>
    </row>
    <row r="396" spans="1:8" x14ac:dyDescent="0.3">
      <c r="A396" s="20"/>
      <c r="B396" s="34"/>
      <c r="C396" s="11"/>
      <c r="D396" s="11"/>
      <c r="E396" s="11"/>
      <c r="F396" s="11"/>
      <c r="G396" s="11"/>
      <c r="H396" s="11"/>
    </row>
    <row r="397" spans="1:8" x14ac:dyDescent="0.3">
      <c r="A397" s="20"/>
      <c r="B397" s="34"/>
      <c r="C397" s="11"/>
      <c r="D397" s="11"/>
      <c r="E397" s="11"/>
      <c r="F397" s="11"/>
      <c r="G397" s="11"/>
      <c r="H397" s="11"/>
    </row>
    <row r="398" spans="1:8" x14ac:dyDescent="0.3">
      <c r="A398" s="20"/>
      <c r="B398" s="34"/>
      <c r="C398" s="11"/>
      <c r="D398" s="11"/>
      <c r="E398" s="11"/>
      <c r="F398" s="11"/>
      <c r="G398" s="11"/>
      <c r="H398" s="11"/>
    </row>
    <row r="399" spans="1:8" x14ac:dyDescent="0.3">
      <c r="A399" s="20"/>
      <c r="B399" s="34"/>
      <c r="C399" s="11"/>
      <c r="D399" s="11"/>
      <c r="E399" s="11"/>
      <c r="F399" s="11"/>
      <c r="G399" s="11"/>
      <c r="H399" s="11"/>
    </row>
    <row r="400" spans="1:8" x14ac:dyDescent="0.3">
      <c r="A400" s="20"/>
      <c r="B400" s="34"/>
      <c r="C400" s="11"/>
      <c r="D400" s="11"/>
      <c r="E400" s="11"/>
      <c r="F400" s="11"/>
      <c r="G400" s="11"/>
      <c r="H400" s="11"/>
    </row>
    <row r="401" spans="1:8" x14ac:dyDescent="0.3">
      <c r="A401" s="20"/>
      <c r="B401" s="34"/>
      <c r="C401" s="11"/>
      <c r="D401" s="11"/>
      <c r="E401" s="11"/>
      <c r="F401" s="11"/>
      <c r="G401" s="11"/>
      <c r="H401" s="11"/>
    </row>
    <row r="402" spans="1:8" x14ac:dyDescent="0.3">
      <c r="A402" s="20"/>
      <c r="B402" s="34"/>
      <c r="C402" s="11"/>
      <c r="D402" s="11"/>
      <c r="E402" s="11"/>
      <c r="F402" s="11"/>
      <c r="G402" s="11"/>
      <c r="H402" s="11"/>
    </row>
    <row r="403" spans="1:8" x14ac:dyDescent="0.3">
      <c r="A403" s="20"/>
      <c r="B403" s="34"/>
      <c r="C403" s="11"/>
      <c r="D403" s="11"/>
      <c r="E403" s="11"/>
      <c r="F403" s="11"/>
      <c r="G403" s="11"/>
      <c r="H403" s="11"/>
    </row>
    <row r="404" spans="1:8" x14ac:dyDescent="0.3">
      <c r="A404" s="20"/>
      <c r="B404" s="34"/>
      <c r="C404" s="17"/>
      <c r="D404" s="17"/>
      <c r="E404" s="17"/>
      <c r="F404" s="17"/>
      <c r="G404" s="17"/>
      <c r="H404" s="17"/>
    </row>
    <row r="405" spans="1:8" x14ac:dyDescent="0.3">
      <c r="A405" s="20"/>
      <c r="B405" s="34"/>
      <c r="C405" s="17"/>
      <c r="D405" s="17"/>
      <c r="E405" s="17"/>
      <c r="F405" s="17"/>
      <c r="G405" s="17"/>
      <c r="H405" s="17"/>
    </row>
    <row r="406" spans="1:8" x14ac:dyDescent="0.3">
      <c r="A406" s="20"/>
      <c r="B406" s="34"/>
      <c r="C406" s="17"/>
      <c r="D406" s="17"/>
      <c r="E406" s="17"/>
      <c r="F406" s="17"/>
      <c r="G406" s="17"/>
      <c r="H406" s="17"/>
    </row>
    <row r="407" spans="1:8" x14ac:dyDescent="0.3">
      <c r="A407" s="20"/>
      <c r="B407" s="34"/>
      <c r="C407" s="17"/>
      <c r="D407" s="17"/>
      <c r="E407" s="17"/>
      <c r="F407" s="17"/>
      <c r="G407" s="17"/>
      <c r="H407" s="17"/>
    </row>
    <row r="408" spans="1:8" x14ac:dyDescent="0.3">
      <c r="A408" s="20"/>
      <c r="B408" s="34"/>
      <c r="C408" s="17"/>
      <c r="D408" s="17"/>
      <c r="E408" s="17"/>
      <c r="F408" s="17"/>
      <c r="G408" s="17"/>
      <c r="H408" s="17"/>
    </row>
    <row r="409" spans="1:8" x14ac:dyDescent="0.3">
      <c r="A409" s="20"/>
      <c r="B409" s="34"/>
      <c r="C409" s="17"/>
      <c r="D409" s="17"/>
      <c r="E409" s="17"/>
      <c r="F409" s="17"/>
      <c r="G409" s="17"/>
      <c r="H409" s="17"/>
    </row>
    <row r="410" spans="1:8" x14ac:dyDescent="0.3">
      <c r="A410" s="20"/>
      <c r="B410" s="34"/>
      <c r="C410" s="17"/>
      <c r="D410" s="17"/>
      <c r="E410" s="17"/>
      <c r="F410" s="17"/>
      <c r="G410" s="17"/>
      <c r="H410" s="17"/>
    </row>
    <row r="411" spans="1:8" x14ac:dyDescent="0.3">
      <c r="A411" s="20"/>
      <c r="B411" s="34"/>
      <c r="C411" s="17"/>
      <c r="D411" s="17"/>
      <c r="E411" s="17"/>
      <c r="F411" s="17"/>
      <c r="G411" s="17"/>
      <c r="H411" s="17"/>
    </row>
    <row r="412" spans="1:8" x14ac:dyDescent="0.3">
      <c r="A412" s="20"/>
      <c r="B412" s="34"/>
      <c r="C412" s="17"/>
      <c r="D412" s="17"/>
      <c r="E412" s="17"/>
      <c r="F412" s="17"/>
      <c r="G412" s="17"/>
      <c r="H412" s="17"/>
    </row>
    <row r="413" spans="1:8" x14ac:dyDescent="0.3">
      <c r="A413" s="20"/>
      <c r="B413" s="34"/>
      <c r="C413" s="17"/>
      <c r="D413" s="17"/>
      <c r="E413" s="17"/>
      <c r="F413" s="17"/>
      <c r="G413" s="17"/>
      <c r="H413" s="17"/>
    </row>
    <row r="414" spans="1:8" x14ac:dyDescent="0.3">
      <c r="A414" s="20"/>
      <c r="B414" s="34"/>
      <c r="C414" s="17"/>
      <c r="D414" s="17"/>
      <c r="E414" s="17"/>
      <c r="F414" s="17"/>
      <c r="G414" s="17"/>
      <c r="H414" s="17"/>
    </row>
    <row r="415" spans="1:8" x14ac:dyDescent="0.3">
      <c r="A415" s="20"/>
      <c r="B415" s="34"/>
      <c r="C415" s="17"/>
      <c r="D415" s="17"/>
      <c r="E415" s="17"/>
      <c r="F415" s="17"/>
      <c r="G415" s="17"/>
      <c r="H415" s="17"/>
    </row>
    <row r="416" spans="1:8" x14ac:dyDescent="0.3">
      <c r="A416" s="20"/>
      <c r="B416" s="34"/>
      <c r="C416" s="17"/>
      <c r="D416" s="17"/>
      <c r="E416" s="17"/>
      <c r="F416" s="17"/>
      <c r="G416" s="17"/>
      <c r="H416" s="17"/>
    </row>
    <row r="417" spans="1:8" x14ac:dyDescent="0.3">
      <c r="A417" s="20"/>
      <c r="B417" s="34"/>
      <c r="C417" s="17"/>
      <c r="D417" s="17"/>
      <c r="E417" s="17"/>
      <c r="F417" s="17"/>
      <c r="G417" s="17"/>
      <c r="H417" s="17"/>
    </row>
    <row r="418" spans="1:8" x14ac:dyDescent="0.3">
      <c r="A418" s="20"/>
      <c r="B418" s="34"/>
      <c r="C418" s="17"/>
      <c r="D418" s="17"/>
      <c r="E418" s="17"/>
      <c r="F418" s="17"/>
      <c r="G418" s="17"/>
      <c r="H418" s="17"/>
    </row>
    <row r="419" spans="1:8" x14ac:dyDescent="0.3">
      <c r="A419" s="20"/>
      <c r="B419" s="34"/>
      <c r="C419" s="17"/>
      <c r="D419" s="17"/>
      <c r="E419" s="17"/>
      <c r="F419" s="17"/>
      <c r="G419" s="17"/>
      <c r="H419" s="17"/>
    </row>
    <row r="420" spans="1:8" x14ac:dyDescent="0.3">
      <c r="A420" s="20"/>
      <c r="B420" s="34"/>
      <c r="C420" s="17"/>
      <c r="D420" s="17"/>
      <c r="E420" s="17"/>
      <c r="F420" s="17"/>
      <c r="G420" s="17"/>
      <c r="H420" s="17"/>
    </row>
    <row r="421" spans="1:8" x14ac:dyDescent="0.3">
      <c r="A421" s="20"/>
      <c r="B421" s="34"/>
      <c r="C421" s="17"/>
      <c r="D421" s="17"/>
      <c r="E421" s="17"/>
      <c r="F421" s="17"/>
      <c r="G421" s="17"/>
      <c r="H421" s="17"/>
    </row>
    <row r="422" spans="1:8" x14ac:dyDescent="0.3">
      <c r="A422" s="20"/>
      <c r="B422" s="34"/>
      <c r="C422" s="17"/>
      <c r="D422" s="17"/>
      <c r="E422" s="17"/>
      <c r="F422" s="17"/>
      <c r="G422" s="17"/>
      <c r="H422" s="17"/>
    </row>
    <row r="423" spans="1:8" x14ac:dyDescent="0.3">
      <c r="A423" s="20"/>
      <c r="B423" s="34"/>
      <c r="C423" s="17"/>
      <c r="D423" s="17"/>
      <c r="E423" s="17"/>
      <c r="F423" s="17"/>
      <c r="G423" s="17"/>
      <c r="H423" s="17"/>
    </row>
    <row r="424" spans="1:8" x14ac:dyDescent="0.3">
      <c r="A424" s="20"/>
      <c r="B424" s="34"/>
      <c r="C424" s="17"/>
      <c r="D424" s="17"/>
      <c r="E424" s="17"/>
      <c r="F424" s="17"/>
      <c r="G424" s="17"/>
      <c r="H424" s="17"/>
    </row>
    <row r="425" spans="1:8" x14ac:dyDescent="0.3">
      <c r="A425" s="20"/>
      <c r="B425" s="34"/>
      <c r="C425" s="17"/>
      <c r="D425" s="17"/>
      <c r="E425" s="17"/>
      <c r="F425" s="17"/>
      <c r="G425" s="17"/>
      <c r="H425" s="17"/>
    </row>
    <row r="426" spans="1:8" x14ac:dyDescent="0.3">
      <c r="A426" s="20"/>
      <c r="B426" s="34"/>
      <c r="C426" s="17"/>
      <c r="D426" s="17"/>
      <c r="E426" s="17"/>
      <c r="F426" s="17"/>
      <c r="G426" s="17"/>
      <c r="H426" s="17"/>
    </row>
    <row r="427" spans="1:8" x14ac:dyDescent="0.3">
      <c r="A427" s="20"/>
      <c r="B427" s="34"/>
      <c r="C427" s="17"/>
      <c r="D427" s="17"/>
      <c r="E427" s="17"/>
      <c r="F427" s="17"/>
      <c r="G427" s="17"/>
      <c r="H427" s="17"/>
    </row>
    <row r="428" spans="1:8" x14ac:dyDescent="0.3">
      <c r="A428" s="20"/>
      <c r="B428" s="34"/>
      <c r="C428" s="17"/>
      <c r="D428" s="17"/>
      <c r="E428" s="17"/>
      <c r="F428" s="17"/>
      <c r="G428" s="17"/>
      <c r="H428" s="17"/>
    </row>
    <row r="429" spans="1:8" x14ac:dyDescent="0.3">
      <c r="A429" s="20"/>
      <c r="B429" s="34"/>
      <c r="C429" s="17"/>
      <c r="D429" s="17"/>
      <c r="E429" s="17"/>
      <c r="F429" s="17"/>
      <c r="G429" s="17"/>
      <c r="H429" s="17"/>
    </row>
    <row r="430" spans="1:8" x14ac:dyDescent="0.3">
      <c r="A430" s="20"/>
      <c r="B430" s="34"/>
      <c r="C430" s="17"/>
      <c r="D430" s="17"/>
      <c r="E430" s="17"/>
      <c r="F430" s="17"/>
      <c r="G430" s="17"/>
      <c r="H430" s="17"/>
    </row>
    <row r="431" spans="1:8" x14ac:dyDescent="0.3">
      <c r="A431" s="20"/>
      <c r="B431" s="34"/>
      <c r="C431" s="17"/>
      <c r="D431" s="17"/>
      <c r="E431" s="17"/>
      <c r="F431" s="17"/>
      <c r="G431" s="17"/>
      <c r="H431" s="17"/>
    </row>
    <row r="432" spans="1:8" x14ac:dyDescent="0.3">
      <c r="A432" s="20"/>
      <c r="B432" s="34"/>
      <c r="C432" s="17"/>
      <c r="D432" s="17"/>
      <c r="E432" s="17"/>
      <c r="F432" s="17"/>
      <c r="G432" s="17"/>
      <c r="H432" s="17"/>
    </row>
    <row r="433" spans="1:8" x14ac:dyDescent="0.3">
      <c r="A433" s="20"/>
      <c r="B433" s="34"/>
      <c r="C433" s="17"/>
      <c r="D433" s="17"/>
      <c r="E433" s="17"/>
      <c r="F433" s="17"/>
      <c r="G433" s="17"/>
      <c r="H433" s="17"/>
    </row>
    <row r="434" spans="1:8" x14ac:dyDescent="0.3">
      <c r="A434" s="20"/>
      <c r="B434" s="34"/>
      <c r="C434" s="17"/>
      <c r="D434" s="17"/>
      <c r="E434" s="17"/>
      <c r="F434" s="17"/>
      <c r="G434" s="17"/>
      <c r="H434" s="17"/>
    </row>
    <row r="435" spans="1:8" x14ac:dyDescent="0.3">
      <c r="A435" s="20"/>
      <c r="B435" s="34"/>
      <c r="C435" s="17"/>
      <c r="D435" s="17"/>
      <c r="E435" s="17"/>
      <c r="F435" s="17"/>
      <c r="G435" s="17"/>
      <c r="H435" s="17"/>
    </row>
    <row r="436" spans="1:8" x14ac:dyDescent="0.3">
      <c r="A436" s="20"/>
      <c r="B436" s="34"/>
      <c r="C436" s="17"/>
      <c r="D436" s="17"/>
      <c r="E436" s="17"/>
      <c r="F436" s="17"/>
      <c r="G436" s="17"/>
      <c r="H436" s="17"/>
    </row>
    <row r="437" spans="1:8" x14ac:dyDescent="0.3">
      <c r="A437" s="20"/>
      <c r="B437" s="34"/>
      <c r="C437" s="17"/>
      <c r="D437" s="17"/>
      <c r="E437" s="17"/>
      <c r="F437" s="17"/>
      <c r="G437" s="17"/>
      <c r="H437" s="17"/>
    </row>
    <row r="438" spans="1:8" x14ac:dyDescent="0.3">
      <c r="A438" s="20"/>
      <c r="B438" s="34"/>
      <c r="C438" s="17"/>
      <c r="D438" s="17"/>
      <c r="E438" s="17"/>
      <c r="F438" s="17"/>
      <c r="G438" s="17"/>
      <c r="H438" s="17"/>
    </row>
    <row r="439" spans="1:8" x14ac:dyDescent="0.3">
      <c r="A439" s="20"/>
      <c r="B439" s="34"/>
      <c r="C439" s="17"/>
      <c r="D439" s="17"/>
      <c r="E439" s="17"/>
      <c r="F439" s="17"/>
      <c r="G439" s="17"/>
      <c r="H439" s="17"/>
    </row>
    <row r="440" spans="1:8" x14ac:dyDescent="0.3">
      <c r="A440" s="20"/>
      <c r="B440" s="34"/>
      <c r="C440" s="17"/>
      <c r="D440" s="17"/>
      <c r="E440" s="17"/>
      <c r="F440" s="17"/>
      <c r="G440" s="17"/>
      <c r="H440" s="17"/>
    </row>
    <row r="441" spans="1:8" x14ac:dyDescent="0.3">
      <c r="A441" s="20"/>
      <c r="B441" s="34"/>
      <c r="C441" s="17"/>
      <c r="D441" s="17"/>
      <c r="E441" s="17"/>
      <c r="F441" s="17"/>
      <c r="G441" s="17"/>
      <c r="H441" s="17"/>
    </row>
    <row r="442" spans="1:8" x14ac:dyDescent="0.3">
      <c r="A442" s="20"/>
      <c r="B442" s="34"/>
      <c r="C442" s="17"/>
      <c r="D442" s="17"/>
      <c r="E442" s="17"/>
      <c r="F442" s="17"/>
      <c r="G442" s="17"/>
      <c r="H442" s="17"/>
    </row>
    <row r="443" spans="1:8" x14ac:dyDescent="0.3">
      <c r="A443" s="20"/>
      <c r="B443" s="34"/>
      <c r="C443" s="17"/>
      <c r="D443" s="17"/>
      <c r="E443" s="17"/>
      <c r="F443" s="17"/>
      <c r="G443" s="17"/>
      <c r="H443" s="17"/>
    </row>
    <row r="444" spans="1:8" x14ac:dyDescent="0.3">
      <c r="A444" s="20"/>
      <c r="B444" s="34"/>
      <c r="C444" s="17"/>
      <c r="D444" s="17"/>
      <c r="E444" s="17"/>
      <c r="F444" s="17"/>
      <c r="G444" s="17"/>
      <c r="H444" s="17"/>
    </row>
    <row r="445" spans="1:8" x14ac:dyDescent="0.3">
      <c r="A445" s="20"/>
      <c r="B445" s="34"/>
      <c r="C445" s="17"/>
      <c r="D445" s="17"/>
      <c r="E445" s="17"/>
      <c r="F445" s="17"/>
      <c r="G445" s="17"/>
      <c r="H445" s="17"/>
    </row>
    <row r="446" spans="1:8" x14ac:dyDescent="0.3">
      <c r="A446" s="20"/>
      <c r="B446" s="34"/>
      <c r="C446" s="17"/>
      <c r="D446" s="17"/>
      <c r="E446" s="17"/>
      <c r="F446" s="17"/>
      <c r="G446" s="17"/>
      <c r="H446" s="17"/>
    </row>
    <row r="447" spans="1:8" x14ac:dyDescent="0.3">
      <c r="A447" s="20"/>
      <c r="B447" s="34"/>
      <c r="C447" s="17"/>
      <c r="D447" s="17"/>
      <c r="E447" s="17"/>
      <c r="F447" s="17"/>
      <c r="G447" s="17"/>
      <c r="H447" s="17"/>
    </row>
    <row r="448" spans="1:8" x14ac:dyDescent="0.3">
      <c r="A448" s="20"/>
      <c r="B448" s="34"/>
      <c r="C448" s="17"/>
      <c r="D448" s="17"/>
      <c r="E448" s="17"/>
      <c r="F448" s="17"/>
      <c r="G448" s="17"/>
      <c r="H448" s="17"/>
    </row>
    <row r="449" spans="1:8" x14ac:dyDescent="0.3">
      <c r="A449" s="20"/>
      <c r="B449" s="34"/>
      <c r="C449" s="17"/>
      <c r="D449" s="17"/>
      <c r="E449" s="17"/>
      <c r="F449" s="17"/>
      <c r="G449" s="17"/>
      <c r="H449" s="17"/>
    </row>
    <row r="450" spans="1:8" x14ac:dyDescent="0.3">
      <c r="A450" s="20"/>
      <c r="B450" s="34"/>
      <c r="C450" s="17"/>
      <c r="D450" s="17"/>
      <c r="E450" s="17"/>
      <c r="F450" s="17"/>
      <c r="G450" s="17"/>
      <c r="H450" s="17"/>
    </row>
    <row r="451" spans="1:8" x14ac:dyDescent="0.3">
      <c r="A451" s="20"/>
      <c r="B451" s="34"/>
      <c r="C451" s="17"/>
      <c r="D451" s="17"/>
      <c r="E451" s="17"/>
      <c r="F451" s="17"/>
      <c r="G451" s="17"/>
      <c r="H451" s="17"/>
    </row>
    <row r="452" spans="1:8" x14ac:dyDescent="0.3">
      <c r="A452" s="20"/>
      <c r="B452" s="34"/>
      <c r="C452" s="17"/>
      <c r="D452" s="17"/>
      <c r="E452" s="17"/>
      <c r="F452" s="17"/>
      <c r="G452" s="17"/>
      <c r="H452" s="17"/>
    </row>
    <row r="453" spans="1:8" x14ac:dyDescent="0.3">
      <c r="A453" s="20"/>
      <c r="B453" s="34"/>
      <c r="C453" s="17"/>
      <c r="D453" s="17"/>
      <c r="E453" s="17"/>
      <c r="F453" s="17"/>
      <c r="G453" s="17"/>
      <c r="H453" s="17"/>
    </row>
    <row r="454" spans="1:8" x14ac:dyDescent="0.3">
      <c r="A454" s="20"/>
      <c r="B454" s="34"/>
      <c r="C454" s="17"/>
      <c r="D454" s="17"/>
      <c r="E454" s="17"/>
      <c r="F454" s="17"/>
      <c r="G454" s="17"/>
      <c r="H454" s="17"/>
    </row>
    <row r="455" spans="1:8" x14ac:dyDescent="0.3">
      <c r="A455" s="20"/>
      <c r="B455" s="34"/>
      <c r="C455" s="17"/>
      <c r="D455" s="17"/>
      <c r="E455" s="17"/>
      <c r="F455" s="17"/>
      <c r="G455" s="17"/>
      <c r="H455" s="17"/>
    </row>
    <row r="456" spans="1:8" x14ac:dyDescent="0.3">
      <c r="A456" s="20"/>
      <c r="B456" s="34"/>
      <c r="C456" s="17"/>
      <c r="D456" s="17"/>
      <c r="E456" s="17"/>
      <c r="F456" s="17"/>
      <c r="G456" s="17"/>
      <c r="H456" s="17"/>
    </row>
    <row r="457" spans="1:8" x14ac:dyDescent="0.3">
      <c r="A457" s="20"/>
      <c r="B457" s="34"/>
      <c r="C457" s="17"/>
      <c r="D457" s="17"/>
      <c r="E457" s="17"/>
      <c r="F457" s="17"/>
      <c r="G457" s="17"/>
      <c r="H457" s="17"/>
    </row>
    <row r="458" spans="1:8" x14ac:dyDescent="0.3">
      <c r="A458" s="20"/>
      <c r="B458" s="34"/>
      <c r="C458" s="17"/>
      <c r="D458" s="17"/>
      <c r="E458" s="17"/>
      <c r="F458" s="17"/>
      <c r="G458" s="17"/>
      <c r="H458" s="17"/>
    </row>
    <row r="459" spans="1:8" x14ac:dyDescent="0.3">
      <c r="A459" s="20"/>
      <c r="B459" s="34"/>
      <c r="C459" s="17"/>
      <c r="D459" s="17"/>
      <c r="E459" s="17"/>
      <c r="F459" s="17"/>
      <c r="G459" s="17"/>
      <c r="H459" s="17"/>
    </row>
    <row r="460" spans="1:8" x14ac:dyDescent="0.3">
      <c r="A460" s="20"/>
      <c r="B460" s="34"/>
      <c r="C460" s="17"/>
      <c r="D460" s="17"/>
      <c r="E460" s="17"/>
      <c r="F460" s="17"/>
      <c r="G460" s="17"/>
      <c r="H460" s="17"/>
    </row>
    <row r="461" spans="1:8" x14ac:dyDescent="0.3">
      <c r="A461" s="20"/>
      <c r="B461" s="34"/>
      <c r="C461" s="17"/>
      <c r="D461" s="17"/>
      <c r="E461" s="17"/>
      <c r="F461" s="17"/>
      <c r="G461" s="17"/>
      <c r="H461" s="17"/>
    </row>
    <row r="462" spans="1:8" x14ac:dyDescent="0.3">
      <c r="A462" s="20"/>
      <c r="B462" s="34"/>
      <c r="C462" s="17"/>
      <c r="D462" s="17"/>
      <c r="E462" s="17"/>
      <c r="F462" s="17"/>
      <c r="G462" s="17"/>
      <c r="H462" s="17"/>
    </row>
    <row r="463" spans="1:8" x14ac:dyDescent="0.3">
      <c r="A463" s="20"/>
      <c r="B463" s="34"/>
      <c r="C463" s="17"/>
      <c r="D463" s="17"/>
      <c r="E463" s="17"/>
      <c r="F463" s="17"/>
      <c r="G463" s="17"/>
      <c r="H463" s="17"/>
    </row>
    <row r="464" spans="1:8" x14ac:dyDescent="0.3">
      <c r="A464" s="20"/>
      <c r="B464" s="34"/>
      <c r="C464" s="17"/>
      <c r="D464" s="17"/>
      <c r="E464" s="17"/>
      <c r="F464" s="17"/>
      <c r="G464" s="17"/>
      <c r="H464" s="17"/>
    </row>
    <row r="465" spans="1:8" x14ac:dyDescent="0.3">
      <c r="A465" s="20"/>
      <c r="B465" s="34"/>
      <c r="C465" s="17"/>
      <c r="D465" s="17"/>
      <c r="E465" s="17"/>
      <c r="F465" s="17"/>
      <c r="G465" s="17"/>
      <c r="H465" s="17"/>
    </row>
    <row r="466" spans="1:8" x14ac:dyDescent="0.3">
      <c r="A466" s="20"/>
      <c r="B466" s="34"/>
      <c r="C466" s="17"/>
      <c r="D466" s="17"/>
      <c r="E466" s="17"/>
      <c r="F466" s="17"/>
      <c r="G466" s="17"/>
      <c r="H466" s="17"/>
    </row>
    <row r="467" spans="1:8" x14ac:dyDescent="0.3">
      <c r="A467" s="20"/>
      <c r="B467" s="34"/>
      <c r="C467" s="17"/>
      <c r="D467" s="17"/>
      <c r="E467" s="17"/>
      <c r="F467" s="17"/>
      <c r="G467" s="17"/>
      <c r="H467" s="17"/>
    </row>
    <row r="468" spans="1:8" x14ac:dyDescent="0.3">
      <c r="A468" s="20"/>
      <c r="B468" s="34"/>
      <c r="C468" s="17"/>
      <c r="D468" s="17"/>
      <c r="E468" s="17"/>
      <c r="F468" s="17"/>
      <c r="G468" s="17"/>
      <c r="H468" s="17"/>
    </row>
    <row r="469" spans="1:8" x14ac:dyDescent="0.3">
      <c r="A469" s="20"/>
      <c r="B469" s="34"/>
      <c r="C469" s="17"/>
      <c r="D469" s="17"/>
      <c r="E469" s="17"/>
      <c r="F469" s="17"/>
      <c r="G469" s="17"/>
      <c r="H469" s="17"/>
    </row>
    <row r="470" spans="1:8" x14ac:dyDescent="0.3">
      <c r="A470" s="20"/>
      <c r="B470" s="34"/>
      <c r="C470" s="17"/>
      <c r="D470" s="17"/>
      <c r="E470" s="17"/>
      <c r="F470" s="17"/>
      <c r="G470" s="17"/>
      <c r="H470" s="17"/>
    </row>
    <row r="471" spans="1:8" x14ac:dyDescent="0.3">
      <c r="A471" s="20"/>
      <c r="B471" s="34"/>
      <c r="C471" s="17"/>
      <c r="D471" s="17"/>
      <c r="E471" s="17"/>
      <c r="F471" s="17"/>
      <c r="G471" s="17"/>
      <c r="H471" s="17"/>
    </row>
    <row r="472" spans="1:8" x14ac:dyDescent="0.3">
      <c r="A472" s="20"/>
      <c r="B472" s="34"/>
      <c r="C472" s="17"/>
      <c r="D472" s="17"/>
      <c r="E472" s="17"/>
      <c r="F472" s="17"/>
      <c r="G472" s="17"/>
      <c r="H472" s="17"/>
    </row>
    <row r="473" spans="1:8" x14ac:dyDescent="0.3">
      <c r="A473" s="20"/>
      <c r="B473" s="34"/>
      <c r="C473" s="17"/>
      <c r="D473" s="17"/>
      <c r="E473" s="17"/>
      <c r="F473" s="17"/>
      <c r="G473" s="17"/>
      <c r="H473" s="17"/>
    </row>
    <row r="474" spans="1:8" x14ac:dyDescent="0.3">
      <c r="A474" s="20"/>
      <c r="B474" s="34"/>
      <c r="C474" s="17"/>
      <c r="D474" s="17"/>
      <c r="E474" s="17"/>
      <c r="F474" s="17"/>
      <c r="G474" s="17"/>
      <c r="H474" s="17"/>
    </row>
    <row r="475" spans="1:8" x14ac:dyDescent="0.3">
      <c r="A475" s="20"/>
      <c r="B475" s="34"/>
      <c r="C475" s="17"/>
      <c r="D475" s="17"/>
      <c r="E475" s="17"/>
      <c r="F475" s="17"/>
      <c r="G475" s="17"/>
      <c r="H475" s="17"/>
    </row>
    <row r="476" spans="1:8" x14ac:dyDescent="0.3">
      <c r="A476" s="20"/>
      <c r="B476" s="34"/>
      <c r="C476" s="17"/>
      <c r="D476" s="17"/>
      <c r="E476" s="17"/>
      <c r="F476" s="17"/>
      <c r="G476" s="17"/>
      <c r="H476" s="17"/>
    </row>
    <row r="477" spans="1:8" x14ac:dyDescent="0.3">
      <c r="A477" s="20"/>
      <c r="B477" s="34"/>
      <c r="C477" s="17"/>
      <c r="D477" s="17"/>
      <c r="E477" s="17"/>
      <c r="F477" s="17"/>
      <c r="G477" s="17"/>
      <c r="H477" s="17"/>
    </row>
    <row r="478" spans="1:8" x14ac:dyDescent="0.3">
      <c r="A478" s="20"/>
      <c r="B478" s="34"/>
      <c r="C478" s="17"/>
      <c r="D478" s="17"/>
      <c r="E478" s="17"/>
      <c r="F478" s="17"/>
      <c r="G478" s="17"/>
      <c r="H478" s="17"/>
    </row>
    <row r="479" spans="1:8" x14ac:dyDescent="0.3">
      <c r="A479" s="20"/>
      <c r="B479" s="34"/>
      <c r="C479" s="17"/>
      <c r="D479" s="17"/>
      <c r="E479" s="17"/>
      <c r="F479" s="17"/>
      <c r="G479" s="17"/>
      <c r="H479" s="17"/>
    </row>
    <row r="480" spans="1:8" x14ac:dyDescent="0.3">
      <c r="A480" s="20"/>
      <c r="B480" s="34"/>
      <c r="C480" s="17"/>
      <c r="D480" s="17"/>
      <c r="E480" s="17"/>
      <c r="F480" s="17"/>
      <c r="G480" s="17"/>
      <c r="H480" s="17"/>
    </row>
    <row r="481" spans="1:8" x14ac:dyDescent="0.3">
      <c r="A481" s="20"/>
      <c r="B481" s="34"/>
      <c r="C481" s="17"/>
      <c r="D481" s="17"/>
      <c r="E481" s="17"/>
      <c r="F481" s="17"/>
      <c r="G481" s="17"/>
      <c r="H481" s="17"/>
    </row>
    <row r="482" spans="1:8" x14ac:dyDescent="0.3">
      <c r="A482" s="20"/>
      <c r="B482" s="34"/>
      <c r="C482" s="17"/>
      <c r="D482" s="17"/>
      <c r="E482" s="17"/>
      <c r="F482" s="17"/>
      <c r="G482" s="17"/>
      <c r="H482" s="17"/>
    </row>
    <row r="483" spans="1:8" x14ac:dyDescent="0.3">
      <c r="A483" s="20"/>
      <c r="B483" s="34"/>
      <c r="C483" s="17"/>
      <c r="D483" s="17"/>
      <c r="E483" s="17"/>
      <c r="F483" s="17"/>
      <c r="G483" s="17"/>
      <c r="H483" s="17"/>
    </row>
    <row r="484" spans="1:8" x14ac:dyDescent="0.3">
      <c r="A484" s="20"/>
      <c r="B484" s="34"/>
      <c r="C484" s="17"/>
      <c r="D484" s="17"/>
      <c r="E484" s="17"/>
      <c r="F484" s="17"/>
      <c r="G484" s="17"/>
      <c r="H484" s="17"/>
    </row>
    <row r="485" spans="1:8" x14ac:dyDescent="0.3">
      <c r="A485" s="20"/>
      <c r="B485" s="34"/>
      <c r="C485" s="17"/>
      <c r="D485" s="17"/>
      <c r="E485" s="17"/>
      <c r="F485" s="17"/>
      <c r="G485" s="17"/>
      <c r="H485" s="17"/>
    </row>
    <row r="486" spans="1:8" x14ac:dyDescent="0.3">
      <c r="A486" s="20"/>
      <c r="B486" s="34"/>
      <c r="C486" s="17"/>
      <c r="D486" s="17"/>
      <c r="E486" s="17"/>
      <c r="F486" s="17"/>
      <c r="G486" s="17"/>
      <c r="H486" s="17"/>
    </row>
    <row r="487" spans="1:8" x14ac:dyDescent="0.3">
      <c r="A487" s="20"/>
      <c r="B487" s="34"/>
      <c r="C487" s="17"/>
      <c r="D487" s="17"/>
      <c r="E487" s="17"/>
      <c r="F487" s="17"/>
      <c r="G487" s="17"/>
      <c r="H487" s="17"/>
    </row>
    <row r="488" spans="1:8" x14ac:dyDescent="0.3">
      <c r="A488" s="20"/>
      <c r="B488" s="34"/>
      <c r="C488" s="17"/>
      <c r="D488" s="17"/>
      <c r="E488" s="17"/>
      <c r="F488" s="17"/>
      <c r="G488" s="17"/>
      <c r="H488" s="17"/>
    </row>
    <row r="489" spans="1:8" x14ac:dyDescent="0.3">
      <c r="A489" s="20"/>
      <c r="B489" s="34"/>
      <c r="C489" s="17"/>
      <c r="D489" s="17"/>
      <c r="E489" s="17"/>
      <c r="F489" s="17"/>
      <c r="G489" s="17"/>
      <c r="H489" s="17"/>
    </row>
    <row r="490" spans="1:8" x14ac:dyDescent="0.3">
      <c r="A490" s="20"/>
      <c r="B490" s="34"/>
      <c r="C490" s="17"/>
      <c r="D490" s="17"/>
      <c r="E490" s="17"/>
      <c r="F490" s="17"/>
      <c r="G490" s="17"/>
      <c r="H490" s="17"/>
    </row>
    <row r="491" spans="1:8" x14ac:dyDescent="0.3">
      <c r="A491" s="20"/>
      <c r="B491" s="34"/>
      <c r="C491" s="17"/>
      <c r="D491" s="17"/>
      <c r="E491" s="17"/>
      <c r="F491" s="17"/>
      <c r="G491" s="17"/>
      <c r="H491" s="17"/>
    </row>
    <row r="492" spans="1:8" x14ac:dyDescent="0.3">
      <c r="A492" s="20"/>
      <c r="B492" s="34"/>
      <c r="C492" s="17"/>
      <c r="D492" s="17"/>
      <c r="E492" s="17"/>
      <c r="F492" s="17"/>
      <c r="G492" s="17"/>
      <c r="H492" s="17"/>
    </row>
    <row r="493" spans="1:8" x14ac:dyDescent="0.3">
      <c r="A493" s="20"/>
      <c r="B493" s="34"/>
      <c r="C493" s="17"/>
      <c r="D493" s="17"/>
      <c r="E493" s="17"/>
      <c r="F493" s="17"/>
      <c r="G493" s="17"/>
      <c r="H493" s="17"/>
    </row>
    <row r="494" spans="1:8" x14ac:dyDescent="0.3">
      <c r="A494" s="20"/>
      <c r="B494" s="34"/>
      <c r="C494" s="17"/>
      <c r="D494" s="17"/>
      <c r="E494" s="17"/>
      <c r="F494" s="17"/>
      <c r="G494" s="17"/>
      <c r="H494" s="17"/>
    </row>
    <row r="495" spans="1:8" x14ac:dyDescent="0.3">
      <c r="A495" s="20"/>
      <c r="B495" s="34"/>
      <c r="C495" s="17"/>
      <c r="D495" s="17"/>
      <c r="E495" s="17"/>
      <c r="F495" s="17"/>
      <c r="G495" s="17"/>
      <c r="H495" s="17"/>
    </row>
    <row r="496" spans="1:8" x14ac:dyDescent="0.3">
      <c r="A496" s="20"/>
      <c r="B496" s="34"/>
      <c r="C496" s="17"/>
      <c r="D496" s="17"/>
      <c r="E496" s="17"/>
      <c r="F496" s="17"/>
      <c r="G496" s="17"/>
      <c r="H496" s="17"/>
    </row>
    <row r="497" spans="1:8" x14ac:dyDescent="0.3">
      <c r="A497" s="20"/>
      <c r="B497" s="34"/>
      <c r="C497" s="17"/>
      <c r="D497" s="17"/>
      <c r="E497" s="17"/>
      <c r="F497" s="17"/>
      <c r="G497" s="17"/>
      <c r="H497" s="17"/>
    </row>
    <row r="498" spans="1:8" x14ac:dyDescent="0.3">
      <c r="A498" s="20"/>
      <c r="B498" s="34"/>
      <c r="C498" s="17"/>
      <c r="D498" s="17"/>
      <c r="E498" s="17"/>
      <c r="F498" s="17"/>
      <c r="G498" s="17"/>
      <c r="H498" s="17"/>
    </row>
    <row r="499" spans="1:8" x14ac:dyDescent="0.3">
      <c r="A499" s="20"/>
      <c r="B499" s="34"/>
      <c r="C499" s="17"/>
      <c r="D499" s="17"/>
      <c r="E499" s="17"/>
      <c r="F499" s="17"/>
      <c r="G499" s="17"/>
      <c r="H499" s="17"/>
    </row>
    <row r="500" spans="1:8" x14ac:dyDescent="0.3">
      <c r="A500" s="20"/>
      <c r="B500" s="34"/>
      <c r="C500" s="17"/>
      <c r="D500" s="17"/>
      <c r="E500" s="17"/>
      <c r="F500" s="17"/>
      <c r="G500" s="17"/>
      <c r="H500" s="17"/>
    </row>
    <row r="501" spans="1:8" x14ac:dyDescent="0.3">
      <c r="A501" s="20"/>
      <c r="B501" s="34"/>
      <c r="C501" s="17"/>
      <c r="D501" s="17"/>
      <c r="E501" s="17"/>
      <c r="F501" s="17"/>
      <c r="G501" s="17"/>
      <c r="H501" s="17"/>
    </row>
    <row r="502" spans="1:8" x14ac:dyDescent="0.3">
      <c r="A502" s="20"/>
      <c r="B502" s="34"/>
      <c r="C502" s="17"/>
      <c r="D502" s="17"/>
      <c r="E502" s="17"/>
      <c r="F502" s="17"/>
      <c r="G502" s="17"/>
      <c r="H502" s="17"/>
    </row>
    <row r="503" spans="1:8" x14ac:dyDescent="0.3">
      <c r="A503" s="20"/>
      <c r="B503" s="34"/>
      <c r="C503" s="17"/>
      <c r="D503" s="17"/>
      <c r="E503" s="17"/>
      <c r="F503" s="17"/>
      <c r="G503" s="17"/>
      <c r="H503" s="17"/>
    </row>
    <row r="504" spans="1:8" x14ac:dyDescent="0.3">
      <c r="A504" s="20"/>
      <c r="B504" s="34"/>
      <c r="C504" s="17"/>
      <c r="D504" s="17"/>
      <c r="E504" s="17"/>
      <c r="F504" s="17"/>
      <c r="G504" s="17"/>
      <c r="H504" s="17"/>
    </row>
    <row r="505" spans="1:8" x14ac:dyDescent="0.3">
      <c r="A505" s="20"/>
      <c r="B505" s="34"/>
      <c r="C505" s="17"/>
      <c r="D505" s="17"/>
      <c r="E505" s="17"/>
      <c r="F505" s="17"/>
      <c r="G505" s="17"/>
      <c r="H505" s="17"/>
    </row>
    <row r="506" spans="1:8" x14ac:dyDescent="0.3">
      <c r="A506" s="20"/>
      <c r="B506" s="34"/>
      <c r="C506" s="17"/>
      <c r="D506" s="17"/>
      <c r="E506" s="17"/>
      <c r="F506" s="17"/>
      <c r="G506" s="17"/>
      <c r="H506" s="17"/>
    </row>
    <row r="507" spans="1:8" x14ac:dyDescent="0.3">
      <c r="A507" s="20"/>
      <c r="B507" s="34"/>
      <c r="C507" s="17"/>
      <c r="D507" s="17"/>
      <c r="E507" s="17"/>
      <c r="F507" s="17"/>
      <c r="G507" s="17"/>
      <c r="H507" s="17"/>
    </row>
    <row r="508" spans="1:8" x14ac:dyDescent="0.3">
      <c r="A508" s="20"/>
      <c r="B508" s="34"/>
      <c r="C508" s="17"/>
      <c r="D508" s="17"/>
      <c r="E508" s="17"/>
      <c r="F508" s="17"/>
      <c r="G508" s="17"/>
      <c r="H508" s="17"/>
    </row>
    <row r="509" spans="1:8" x14ac:dyDescent="0.3">
      <c r="A509" s="20"/>
      <c r="B509" s="34"/>
      <c r="C509" s="17"/>
      <c r="D509" s="17"/>
      <c r="E509" s="17"/>
      <c r="F509" s="17"/>
      <c r="G509" s="17"/>
      <c r="H509" s="17"/>
    </row>
    <row r="510" spans="1:8" x14ac:dyDescent="0.3">
      <c r="A510" s="20"/>
      <c r="B510" s="34"/>
      <c r="C510" s="17"/>
      <c r="D510" s="17"/>
      <c r="E510" s="17"/>
      <c r="F510" s="17"/>
      <c r="G510" s="17"/>
      <c r="H510" s="17"/>
    </row>
    <row r="511" spans="1:8" x14ac:dyDescent="0.3">
      <c r="A511" s="20"/>
      <c r="B511" s="34"/>
      <c r="C511" s="17"/>
      <c r="D511" s="17"/>
      <c r="E511" s="17"/>
      <c r="F511" s="17"/>
      <c r="G511" s="17"/>
      <c r="H511" s="17"/>
    </row>
    <row r="512" spans="1:8" x14ac:dyDescent="0.3">
      <c r="A512" s="20"/>
      <c r="B512" s="34"/>
      <c r="C512" s="17"/>
      <c r="D512" s="17"/>
      <c r="E512" s="17"/>
      <c r="F512" s="17"/>
      <c r="G512" s="17"/>
      <c r="H512" s="17"/>
    </row>
    <row r="513" spans="1:8" x14ac:dyDescent="0.3">
      <c r="A513" s="20"/>
      <c r="B513" s="34"/>
      <c r="C513" s="17"/>
      <c r="D513" s="17"/>
      <c r="E513" s="17"/>
      <c r="F513" s="17"/>
      <c r="G513" s="17"/>
      <c r="H513" s="17"/>
    </row>
    <row r="514" spans="1:8" x14ac:dyDescent="0.3">
      <c r="A514" s="20"/>
      <c r="B514" s="34"/>
      <c r="C514" s="17"/>
      <c r="D514" s="17"/>
      <c r="E514" s="17"/>
      <c r="F514" s="17"/>
      <c r="G514" s="17"/>
      <c r="H514" s="17"/>
    </row>
    <row r="515" spans="1:8" x14ac:dyDescent="0.3">
      <c r="A515" s="20"/>
      <c r="B515" s="34"/>
      <c r="C515" s="17"/>
      <c r="D515" s="17"/>
      <c r="E515" s="17"/>
      <c r="F515" s="17"/>
      <c r="G515" s="17"/>
      <c r="H515" s="17"/>
    </row>
    <row r="516" spans="1:8" x14ac:dyDescent="0.3">
      <c r="A516" s="20"/>
      <c r="B516" s="34"/>
      <c r="C516" s="17"/>
      <c r="D516" s="17"/>
      <c r="E516" s="17"/>
      <c r="F516" s="17"/>
      <c r="G516" s="17"/>
      <c r="H516" s="17"/>
    </row>
    <row r="517" spans="1:8" x14ac:dyDescent="0.3">
      <c r="A517" s="20"/>
      <c r="B517" s="34"/>
      <c r="C517" s="17"/>
      <c r="D517" s="17"/>
      <c r="E517" s="17"/>
      <c r="F517" s="17"/>
      <c r="G517" s="17"/>
      <c r="H517" s="17"/>
    </row>
    <row r="518" spans="1:8" x14ac:dyDescent="0.3">
      <c r="A518" s="20"/>
      <c r="B518" s="34"/>
      <c r="C518" s="17"/>
      <c r="D518" s="17"/>
      <c r="E518" s="17"/>
      <c r="F518" s="17"/>
      <c r="G518" s="17"/>
      <c r="H518" s="17"/>
    </row>
    <row r="519" spans="1:8" x14ac:dyDescent="0.3">
      <c r="A519" s="20"/>
      <c r="B519" s="34"/>
      <c r="C519" s="17"/>
      <c r="D519" s="17"/>
      <c r="E519" s="17"/>
      <c r="F519" s="17"/>
      <c r="G519" s="17"/>
      <c r="H519" s="17"/>
    </row>
    <row r="520" spans="1:8" x14ac:dyDescent="0.3">
      <c r="A520" s="20"/>
      <c r="B520" s="34"/>
      <c r="C520" s="17"/>
      <c r="D520" s="17"/>
      <c r="E520" s="17"/>
      <c r="F520" s="17"/>
      <c r="G520" s="17"/>
      <c r="H520" s="17"/>
    </row>
    <row r="521" spans="1:8" x14ac:dyDescent="0.3">
      <c r="A521" s="20"/>
      <c r="B521" s="34"/>
      <c r="C521" s="17"/>
      <c r="D521" s="17"/>
      <c r="E521" s="17"/>
      <c r="F521" s="17"/>
      <c r="G521" s="17"/>
      <c r="H521" s="17"/>
    </row>
    <row r="522" spans="1:8" x14ac:dyDescent="0.3">
      <c r="A522" s="20"/>
      <c r="B522" s="34"/>
      <c r="C522" s="17"/>
      <c r="D522" s="17"/>
      <c r="E522" s="17"/>
      <c r="F522" s="17"/>
      <c r="G522" s="17"/>
      <c r="H522" s="17"/>
    </row>
    <row r="523" spans="1:8" x14ac:dyDescent="0.3">
      <c r="A523" s="20"/>
      <c r="B523" s="34"/>
      <c r="C523" s="17"/>
      <c r="D523" s="17"/>
      <c r="E523" s="17"/>
      <c r="F523" s="17"/>
      <c r="G523" s="17"/>
      <c r="H523" s="17"/>
    </row>
    <row r="524" spans="1:8" x14ac:dyDescent="0.3">
      <c r="A524" s="20"/>
      <c r="B524" s="34"/>
      <c r="C524" s="17"/>
      <c r="D524" s="17"/>
      <c r="E524" s="17"/>
      <c r="F524" s="17"/>
      <c r="G524" s="17"/>
      <c r="H524" s="17"/>
    </row>
    <row r="525" spans="1:8" x14ac:dyDescent="0.3">
      <c r="A525" s="20"/>
      <c r="B525" s="34"/>
      <c r="C525" s="17"/>
      <c r="D525" s="17"/>
      <c r="E525" s="17"/>
      <c r="F525" s="17"/>
      <c r="G525" s="17"/>
      <c r="H525" s="17"/>
    </row>
    <row r="526" spans="1:8" x14ac:dyDescent="0.3">
      <c r="A526" s="20"/>
      <c r="B526" s="34"/>
      <c r="C526" s="17"/>
      <c r="D526" s="17"/>
      <c r="E526" s="17"/>
      <c r="F526" s="17"/>
      <c r="G526" s="17"/>
      <c r="H526" s="17"/>
    </row>
    <row r="527" spans="1:8" x14ac:dyDescent="0.3">
      <c r="A527" s="20"/>
      <c r="B527" s="34"/>
      <c r="C527" s="17"/>
      <c r="D527" s="17"/>
      <c r="E527" s="17"/>
      <c r="F527" s="17"/>
      <c r="G527" s="17"/>
      <c r="H527" s="17"/>
    </row>
    <row r="528" spans="1:8" x14ac:dyDescent="0.3">
      <c r="A528" s="20"/>
      <c r="B528" s="34"/>
      <c r="C528" s="17"/>
      <c r="D528" s="17"/>
      <c r="E528" s="17"/>
      <c r="F528" s="17"/>
      <c r="G528" s="17"/>
      <c r="H528" s="17"/>
    </row>
    <row r="529" spans="1:8" x14ac:dyDescent="0.3">
      <c r="A529" s="20"/>
      <c r="B529" s="34"/>
      <c r="C529" s="17"/>
      <c r="D529" s="17"/>
      <c r="E529" s="17"/>
      <c r="F529" s="17"/>
      <c r="G529" s="17"/>
      <c r="H529" s="17"/>
    </row>
    <row r="530" spans="1:8" x14ac:dyDescent="0.3">
      <c r="A530" s="20"/>
      <c r="B530" s="34"/>
      <c r="C530" s="17"/>
      <c r="D530" s="17"/>
      <c r="E530" s="17"/>
      <c r="F530" s="17"/>
      <c r="G530" s="17"/>
      <c r="H530" s="17"/>
    </row>
    <row r="531" spans="1:8" x14ac:dyDescent="0.3">
      <c r="A531" s="20"/>
      <c r="B531" s="34"/>
      <c r="C531" s="17"/>
      <c r="D531" s="17"/>
      <c r="E531" s="17"/>
      <c r="F531" s="17"/>
      <c r="G531" s="17"/>
      <c r="H531" s="17"/>
    </row>
    <row r="532" spans="1:8" x14ac:dyDescent="0.3">
      <c r="A532" s="20"/>
      <c r="B532" s="34"/>
      <c r="C532" s="17"/>
      <c r="D532" s="17"/>
      <c r="E532" s="17"/>
      <c r="F532" s="17"/>
      <c r="G532" s="17"/>
      <c r="H532" s="17"/>
    </row>
    <row r="533" spans="1:8" x14ac:dyDescent="0.3">
      <c r="A533" s="20"/>
      <c r="B533" s="34"/>
      <c r="C533" s="17"/>
      <c r="D533" s="17"/>
      <c r="E533" s="17"/>
      <c r="F533" s="17"/>
      <c r="G533" s="17"/>
      <c r="H533" s="17"/>
    </row>
    <row r="534" spans="1:8" x14ac:dyDescent="0.3">
      <c r="A534" s="20"/>
      <c r="B534" s="34"/>
      <c r="C534" s="17"/>
      <c r="D534" s="17"/>
      <c r="E534" s="17"/>
      <c r="F534" s="17"/>
      <c r="G534" s="17"/>
      <c r="H534" s="17"/>
    </row>
    <row r="535" spans="1:8" x14ac:dyDescent="0.3">
      <c r="A535" s="20"/>
      <c r="B535" s="34"/>
      <c r="C535" s="17"/>
      <c r="D535" s="17"/>
      <c r="E535" s="17"/>
      <c r="F535" s="17"/>
      <c r="G535" s="17"/>
      <c r="H535" s="17"/>
    </row>
    <row r="536" spans="1:8" x14ac:dyDescent="0.3">
      <c r="A536" s="20"/>
      <c r="B536" s="34"/>
      <c r="C536" s="17"/>
      <c r="D536" s="17"/>
      <c r="E536" s="17"/>
      <c r="F536" s="17"/>
      <c r="G536" s="17"/>
      <c r="H536" s="17"/>
    </row>
    <row r="537" spans="1:8" x14ac:dyDescent="0.3">
      <c r="A537" s="20"/>
      <c r="B537" s="34"/>
      <c r="C537" s="17"/>
      <c r="D537" s="17"/>
      <c r="E537" s="17"/>
      <c r="F537" s="17"/>
      <c r="G537" s="17"/>
      <c r="H537" s="17"/>
    </row>
    <row r="538" spans="1:8" x14ac:dyDescent="0.3">
      <c r="A538" s="20"/>
      <c r="B538" s="34"/>
      <c r="C538" s="17"/>
      <c r="D538" s="17"/>
      <c r="E538" s="17"/>
      <c r="F538" s="17"/>
      <c r="G538" s="17"/>
      <c r="H538" s="17"/>
    </row>
    <row r="539" spans="1:8" x14ac:dyDescent="0.3">
      <c r="A539" s="20"/>
      <c r="B539" s="34"/>
      <c r="C539" s="17"/>
      <c r="D539" s="17"/>
      <c r="E539" s="17"/>
      <c r="F539" s="17"/>
      <c r="G539" s="17"/>
      <c r="H539" s="17"/>
    </row>
    <row r="540" spans="1:8" x14ac:dyDescent="0.3">
      <c r="A540" s="20"/>
      <c r="B540" s="34"/>
      <c r="C540" s="17"/>
      <c r="D540" s="17"/>
      <c r="E540" s="17"/>
      <c r="F540" s="17"/>
      <c r="G540" s="17"/>
      <c r="H540" s="17"/>
    </row>
    <row r="541" spans="1:8" x14ac:dyDescent="0.3">
      <c r="A541" s="20"/>
      <c r="B541" s="34"/>
      <c r="C541" s="17"/>
      <c r="D541" s="17"/>
      <c r="E541" s="17"/>
      <c r="F541" s="17"/>
      <c r="G541" s="17"/>
      <c r="H541" s="17"/>
    </row>
    <row r="542" spans="1:8" x14ac:dyDescent="0.3">
      <c r="A542" s="20"/>
      <c r="B542" s="34"/>
      <c r="C542" s="17"/>
      <c r="D542" s="17"/>
      <c r="E542" s="17"/>
      <c r="F542" s="17"/>
      <c r="G542" s="17"/>
      <c r="H542" s="17"/>
    </row>
    <row r="543" spans="1:8" x14ac:dyDescent="0.3">
      <c r="A543" s="20"/>
      <c r="B543" s="34"/>
      <c r="C543" s="17"/>
      <c r="D543" s="17"/>
      <c r="E543" s="17"/>
      <c r="F543" s="17"/>
      <c r="G543" s="17"/>
      <c r="H543" s="17"/>
    </row>
    <row r="544" spans="1:8" x14ac:dyDescent="0.3">
      <c r="A544" s="20"/>
      <c r="B544" s="34"/>
      <c r="C544" s="17"/>
      <c r="D544" s="17"/>
      <c r="E544" s="17"/>
      <c r="F544" s="17"/>
      <c r="G544" s="17"/>
      <c r="H544" s="17"/>
    </row>
    <row r="545" spans="1:8" x14ac:dyDescent="0.3">
      <c r="A545" s="20"/>
      <c r="B545" s="34"/>
      <c r="C545" s="17"/>
      <c r="D545" s="17"/>
      <c r="E545" s="17"/>
      <c r="F545" s="17"/>
      <c r="G545" s="17"/>
      <c r="H545" s="17"/>
    </row>
    <row r="546" spans="1:8" x14ac:dyDescent="0.3">
      <c r="A546" s="20"/>
      <c r="B546" s="34"/>
      <c r="C546" s="17"/>
      <c r="D546" s="17"/>
      <c r="E546" s="17"/>
      <c r="F546" s="17"/>
      <c r="G546" s="17"/>
      <c r="H546" s="17"/>
    </row>
    <row r="547" spans="1:8" x14ac:dyDescent="0.3">
      <c r="A547" s="20"/>
      <c r="B547" s="34"/>
      <c r="C547" s="17"/>
      <c r="D547" s="17"/>
      <c r="E547" s="17"/>
      <c r="F547" s="17"/>
      <c r="G547" s="17"/>
      <c r="H547" s="17"/>
    </row>
    <row r="548" spans="1:8" x14ac:dyDescent="0.3">
      <c r="A548" s="20"/>
      <c r="B548" s="34"/>
      <c r="C548" s="17"/>
      <c r="D548" s="17"/>
      <c r="E548" s="17"/>
      <c r="F548" s="17"/>
      <c r="G548" s="17"/>
      <c r="H548" s="17"/>
    </row>
    <row r="549" spans="1:8" x14ac:dyDescent="0.3">
      <c r="A549" s="20"/>
      <c r="B549" s="34"/>
      <c r="C549" s="17"/>
      <c r="D549" s="17"/>
      <c r="E549" s="17"/>
      <c r="F549" s="17"/>
      <c r="G549" s="17"/>
      <c r="H549" s="17"/>
    </row>
    <row r="550" spans="1:8" x14ac:dyDescent="0.3">
      <c r="A550" s="20"/>
      <c r="B550" s="34"/>
      <c r="C550" s="17"/>
      <c r="D550" s="17"/>
      <c r="E550" s="17"/>
      <c r="F550" s="17"/>
      <c r="G550" s="17"/>
      <c r="H550" s="17"/>
    </row>
    <row r="551" spans="1:8" x14ac:dyDescent="0.3">
      <c r="A551" s="20"/>
      <c r="B551" s="34"/>
      <c r="C551" s="17"/>
      <c r="D551" s="17"/>
      <c r="E551" s="17"/>
      <c r="F551" s="17"/>
      <c r="G551" s="17"/>
      <c r="H551" s="17"/>
    </row>
    <row r="552" spans="1:8" x14ac:dyDescent="0.3">
      <c r="A552" s="20"/>
      <c r="B552" s="34"/>
      <c r="C552" s="17"/>
      <c r="D552" s="17"/>
      <c r="E552" s="17"/>
      <c r="F552" s="17"/>
      <c r="G552" s="17"/>
      <c r="H552" s="17"/>
    </row>
    <row r="553" spans="1:8" x14ac:dyDescent="0.3">
      <c r="A553" s="20"/>
      <c r="B553" s="34"/>
      <c r="C553" s="17"/>
      <c r="D553" s="17"/>
      <c r="E553" s="17"/>
      <c r="F553" s="17"/>
      <c r="G553" s="17"/>
      <c r="H553" s="17"/>
    </row>
    <row r="554" spans="1:8" x14ac:dyDescent="0.3">
      <c r="A554" s="20"/>
      <c r="B554" s="34"/>
      <c r="C554" s="17"/>
      <c r="D554" s="17"/>
      <c r="E554" s="17"/>
      <c r="F554" s="17"/>
      <c r="G554" s="17"/>
      <c r="H554" s="17"/>
    </row>
    <row r="555" spans="1:8" x14ac:dyDescent="0.3">
      <c r="A555" s="20"/>
      <c r="B555" s="34"/>
      <c r="C555" s="17"/>
      <c r="D555" s="17"/>
      <c r="E555" s="17"/>
      <c r="F555" s="17"/>
      <c r="G555" s="17"/>
      <c r="H555" s="17"/>
    </row>
    <row r="556" spans="1:8" x14ac:dyDescent="0.3">
      <c r="A556" s="20"/>
      <c r="B556" s="34"/>
      <c r="C556" s="17"/>
      <c r="D556" s="17"/>
      <c r="E556" s="17"/>
      <c r="F556" s="17"/>
      <c r="G556" s="17"/>
      <c r="H556" s="17"/>
    </row>
    <row r="557" spans="1:8" x14ac:dyDescent="0.3">
      <c r="A557" s="20"/>
      <c r="B557" s="34"/>
      <c r="C557" s="17"/>
      <c r="D557" s="17"/>
      <c r="E557" s="17"/>
      <c r="F557" s="17"/>
      <c r="G557" s="17"/>
      <c r="H557" s="17"/>
    </row>
    <row r="558" spans="1:8" x14ac:dyDescent="0.3">
      <c r="A558" s="20"/>
      <c r="B558" s="34"/>
      <c r="C558" s="17"/>
      <c r="D558" s="17"/>
      <c r="E558" s="17"/>
      <c r="F558" s="17"/>
      <c r="G558" s="17"/>
      <c r="H558" s="17"/>
    </row>
    <row r="559" spans="1:8" x14ac:dyDescent="0.3">
      <c r="A559" s="20"/>
      <c r="B559" s="34"/>
      <c r="C559" s="17"/>
      <c r="D559" s="17"/>
      <c r="E559" s="17"/>
      <c r="F559" s="17"/>
      <c r="G559" s="17"/>
      <c r="H559" s="17"/>
    </row>
    <row r="560" spans="1:8" x14ac:dyDescent="0.3">
      <c r="A560" s="20"/>
      <c r="B560" s="34"/>
      <c r="C560" s="17"/>
      <c r="D560" s="17"/>
      <c r="E560" s="17"/>
      <c r="F560" s="17"/>
      <c r="G560" s="17"/>
      <c r="H560" s="17"/>
    </row>
    <row r="561" spans="1:8" x14ac:dyDescent="0.3">
      <c r="A561" s="20"/>
      <c r="B561" s="34"/>
      <c r="C561" s="17"/>
      <c r="D561" s="17"/>
      <c r="E561" s="17"/>
      <c r="F561" s="17"/>
      <c r="G561" s="17"/>
      <c r="H561" s="17"/>
    </row>
    <row r="562" spans="1:8" x14ac:dyDescent="0.3">
      <c r="A562" s="20"/>
      <c r="B562" s="34"/>
      <c r="C562" s="17"/>
      <c r="D562" s="17"/>
      <c r="E562" s="17"/>
      <c r="F562" s="17"/>
      <c r="G562" s="17"/>
      <c r="H562" s="17"/>
    </row>
    <row r="563" spans="1:8" x14ac:dyDescent="0.3">
      <c r="A563" s="20"/>
      <c r="B563" s="34"/>
      <c r="C563" s="17"/>
      <c r="D563" s="17"/>
      <c r="E563" s="17"/>
      <c r="F563" s="17"/>
      <c r="G563" s="17"/>
      <c r="H563" s="17"/>
    </row>
    <row r="564" spans="1:8" x14ac:dyDescent="0.3">
      <c r="A564" s="20"/>
      <c r="B564" s="34"/>
      <c r="C564" s="17"/>
      <c r="D564" s="17"/>
      <c r="E564" s="17"/>
      <c r="F564" s="17"/>
      <c r="G564" s="17"/>
      <c r="H564" s="17"/>
    </row>
    <row r="565" spans="1:8" x14ac:dyDescent="0.3">
      <c r="A565" s="20"/>
      <c r="B565" s="34"/>
      <c r="C565" s="17"/>
      <c r="D565" s="17"/>
      <c r="E565" s="17"/>
      <c r="F565" s="17"/>
      <c r="G565" s="17"/>
      <c r="H565" s="17"/>
    </row>
    <row r="566" spans="1:8" x14ac:dyDescent="0.3">
      <c r="A566" s="20"/>
      <c r="B566" s="34"/>
      <c r="C566" s="17"/>
      <c r="D566" s="17"/>
      <c r="E566" s="17"/>
      <c r="F566" s="17"/>
      <c r="G566" s="17"/>
      <c r="H566" s="17"/>
    </row>
    <row r="567" spans="1:8" x14ac:dyDescent="0.3">
      <c r="A567" s="20"/>
      <c r="B567" s="34"/>
      <c r="C567" s="17"/>
      <c r="D567" s="17"/>
      <c r="E567" s="17"/>
      <c r="F567" s="17"/>
      <c r="G567" s="17"/>
      <c r="H567" s="17"/>
    </row>
    <row r="568" spans="1:8" x14ac:dyDescent="0.3">
      <c r="A568" s="20"/>
      <c r="B568" s="34"/>
      <c r="C568" s="17"/>
      <c r="D568" s="17"/>
      <c r="E568" s="17"/>
      <c r="F568" s="17"/>
      <c r="G568" s="17"/>
      <c r="H568" s="17"/>
    </row>
    <row r="569" spans="1:8" x14ac:dyDescent="0.3">
      <c r="A569" s="20"/>
      <c r="B569" s="34"/>
      <c r="C569" s="17"/>
      <c r="D569" s="17"/>
      <c r="E569" s="17"/>
      <c r="F569" s="17"/>
      <c r="G569" s="17"/>
      <c r="H569" s="17"/>
    </row>
    <row r="570" spans="1:8" x14ac:dyDescent="0.3">
      <c r="A570" s="20"/>
      <c r="B570" s="34"/>
      <c r="C570" s="17"/>
      <c r="D570" s="17"/>
      <c r="E570" s="17"/>
      <c r="F570" s="17"/>
      <c r="G570" s="17"/>
      <c r="H570" s="17"/>
    </row>
    <row r="571" spans="1:8" x14ac:dyDescent="0.3">
      <c r="A571" s="20"/>
      <c r="B571" s="34"/>
      <c r="C571" s="17"/>
      <c r="D571" s="17"/>
      <c r="E571" s="17"/>
      <c r="F571" s="17"/>
      <c r="G571" s="17"/>
      <c r="H571" s="17"/>
    </row>
    <row r="572" spans="1:8" x14ac:dyDescent="0.3">
      <c r="A572" s="20"/>
      <c r="B572" s="34"/>
      <c r="C572" s="17"/>
      <c r="D572" s="17"/>
      <c r="E572" s="17"/>
      <c r="F572" s="17"/>
      <c r="G572" s="17"/>
      <c r="H572" s="17"/>
    </row>
    <row r="573" spans="1:8" x14ac:dyDescent="0.3">
      <c r="A573" s="20"/>
      <c r="B573" s="34"/>
      <c r="C573" s="17"/>
      <c r="D573" s="17"/>
      <c r="E573" s="17"/>
      <c r="F573" s="17"/>
      <c r="G573" s="17"/>
      <c r="H573" s="17"/>
    </row>
    <row r="574" spans="1:8" x14ac:dyDescent="0.3">
      <c r="A574" s="20"/>
      <c r="B574" s="34"/>
      <c r="C574" s="17"/>
      <c r="D574" s="17"/>
      <c r="E574" s="17"/>
      <c r="F574" s="17"/>
      <c r="G574" s="17"/>
      <c r="H574" s="17"/>
    </row>
    <row r="575" spans="1:8" x14ac:dyDescent="0.3">
      <c r="A575" s="20"/>
      <c r="B575" s="34"/>
      <c r="C575" s="17"/>
      <c r="D575" s="17"/>
      <c r="E575" s="17"/>
      <c r="F575" s="17"/>
      <c r="G575" s="17"/>
      <c r="H575" s="17"/>
    </row>
    <row r="576" spans="1:8" x14ac:dyDescent="0.3">
      <c r="A576" s="20"/>
      <c r="B576" s="34"/>
      <c r="C576" s="17"/>
      <c r="D576" s="17"/>
      <c r="E576" s="17"/>
      <c r="F576" s="17"/>
      <c r="G576" s="17"/>
      <c r="H576" s="17"/>
    </row>
    <row r="577" spans="1:8" x14ac:dyDescent="0.3">
      <c r="A577" s="20"/>
      <c r="B577" s="34"/>
      <c r="C577" s="17"/>
      <c r="D577" s="17"/>
      <c r="E577" s="17"/>
      <c r="F577" s="17"/>
      <c r="G577" s="17"/>
      <c r="H577" s="17"/>
    </row>
    <row r="578" spans="1:8" x14ac:dyDescent="0.3">
      <c r="A578" s="20"/>
      <c r="B578" s="34"/>
      <c r="C578" s="17"/>
      <c r="D578" s="17"/>
      <c r="E578" s="17"/>
      <c r="F578" s="17"/>
      <c r="G578" s="17"/>
      <c r="H578" s="17"/>
    </row>
    <row r="579" spans="1:8" x14ac:dyDescent="0.3">
      <c r="A579" s="20"/>
      <c r="B579" s="34"/>
      <c r="C579" s="17"/>
      <c r="D579" s="17"/>
      <c r="E579" s="17"/>
      <c r="F579" s="17"/>
      <c r="G579" s="17"/>
      <c r="H579" s="17"/>
    </row>
    <row r="580" spans="1:8" x14ac:dyDescent="0.3">
      <c r="A580" s="20"/>
      <c r="B580" s="34"/>
      <c r="C580" s="17"/>
      <c r="D580" s="17"/>
      <c r="E580" s="17"/>
      <c r="F580" s="17"/>
      <c r="G580" s="17"/>
      <c r="H580" s="17"/>
    </row>
    <row r="581" spans="1:8" x14ac:dyDescent="0.3">
      <c r="A581" s="20"/>
      <c r="B581" s="34"/>
      <c r="C581" s="17"/>
      <c r="D581" s="17"/>
      <c r="E581" s="17"/>
      <c r="F581" s="17"/>
      <c r="G581" s="17"/>
      <c r="H581" s="17"/>
    </row>
    <row r="582" spans="1:8" x14ac:dyDescent="0.3">
      <c r="A582" s="20"/>
      <c r="B582" s="34"/>
      <c r="C582" s="17"/>
      <c r="D582" s="17"/>
      <c r="E582" s="17"/>
      <c r="F582" s="17"/>
      <c r="G582" s="17"/>
      <c r="H582" s="17"/>
    </row>
    <row r="583" spans="1:8" x14ac:dyDescent="0.3">
      <c r="A583" s="20"/>
      <c r="B583" s="34"/>
      <c r="C583" s="17"/>
      <c r="D583" s="17"/>
      <c r="E583" s="17"/>
      <c r="F583" s="17"/>
      <c r="G583" s="17"/>
      <c r="H583" s="17"/>
    </row>
    <row r="584" spans="1:8" x14ac:dyDescent="0.3">
      <c r="A584" s="20"/>
      <c r="B584" s="34"/>
      <c r="C584" s="17"/>
      <c r="D584" s="17"/>
      <c r="E584" s="17"/>
      <c r="F584" s="17"/>
      <c r="G584" s="17"/>
      <c r="H584" s="17"/>
    </row>
    <row r="585" spans="1:8" x14ac:dyDescent="0.3">
      <c r="A585" s="20"/>
      <c r="B585" s="34"/>
      <c r="C585" s="17"/>
      <c r="D585" s="17"/>
      <c r="E585" s="17"/>
      <c r="F585" s="17"/>
      <c r="G585" s="17"/>
      <c r="H585" s="17"/>
    </row>
    <row r="586" spans="1:8" x14ac:dyDescent="0.3">
      <c r="A586" s="20"/>
      <c r="B586" s="34"/>
      <c r="C586" s="17"/>
      <c r="D586" s="17"/>
      <c r="E586" s="17"/>
      <c r="F586" s="17"/>
      <c r="G586" s="17"/>
      <c r="H586" s="17"/>
    </row>
  </sheetData>
  <mergeCells count="17">
    <mergeCell ref="A1:T1"/>
    <mergeCell ref="C2:C3"/>
    <mergeCell ref="B190:B208"/>
    <mergeCell ref="B126:B154"/>
    <mergeCell ref="D2:H2"/>
    <mergeCell ref="B4:B35"/>
    <mergeCell ref="B155:B171"/>
    <mergeCell ref="B172:B189"/>
    <mergeCell ref="B36:B68"/>
    <mergeCell ref="B69:B97"/>
    <mergeCell ref="B98:B125"/>
    <mergeCell ref="A2:A3"/>
    <mergeCell ref="B2:B3"/>
    <mergeCell ref="B209:B228"/>
    <mergeCell ref="B229:B247"/>
    <mergeCell ref="B266:B284"/>
    <mergeCell ref="B248:B265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FDA1D-0C7B-4048-BBA2-9A9D2414DBD3}">
  <dimension ref="A1:CH52"/>
  <sheetViews>
    <sheetView zoomScale="80" zoomScaleNormal="80" workbookViewId="0">
      <selection activeCell="A22" sqref="A22:H22"/>
    </sheetView>
  </sheetViews>
  <sheetFormatPr defaultRowHeight="14.4" x14ac:dyDescent="0.3"/>
  <cols>
    <col min="1" max="1" width="15.77734375" style="3" customWidth="1"/>
    <col min="2" max="2" width="13.5546875" style="3" customWidth="1"/>
    <col min="3" max="3" width="16.6640625" style="3" customWidth="1"/>
    <col min="4" max="4" width="11.21875" style="1" customWidth="1"/>
    <col min="5" max="5" width="12.6640625" style="1" customWidth="1"/>
    <col min="6" max="6" width="12.33203125" style="1" customWidth="1"/>
    <col min="7" max="7" width="10.44140625" style="1" bestFit="1" customWidth="1"/>
    <col min="8" max="8" width="12.33203125" style="1" customWidth="1"/>
    <col min="9" max="9" width="7.33203125" style="1" customWidth="1"/>
    <col min="10" max="10" width="13.88671875" style="1" customWidth="1"/>
    <col min="11" max="11" width="13.21875" style="38" customWidth="1"/>
    <col min="12" max="12" width="13.109375" style="1" customWidth="1"/>
    <col min="13" max="13" width="10.44140625" style="28" bestFit="1" customWidth="1"/>
    <col min="14" max="14" width="12.5546875" style="28" customWidth="1"/>
    <col min="15" max="15" width="11.6640625" style="28" customWidth="1"/>
    <col min="16" max="16" width="11" style="28" customWidth="1"/>
    <col min="17" max="17" width="10" style="28" customWidth="1"/>
    <col min="18" max="23" width="8.88671875" style="1"/>
    <col min="24" max="24" width="10.33203125" style="1" customWidth="1"/>
    <col min="25" max="27" width="8.88671875" style="1"/>
    <col min="28" max="28" width="13.109375" style="1" customWidth="1"/>
    <col min="29" max="29" width="17.77734375" style="1" customWidth="1"/>
    <col min="30" max="30" width="12" style="1" customWidth="1"/>
    <col min="31" max="31" width="13.6640625" style="1" customWidth="1"/>
    <col min="32" max="32" width="11.109375" style="1" customWidth="1"/>
    <col min="33" max="33" width="9.44140625" style="1" customWidth="1"/>
    <col min="34" max="34" width="13.21875" style="1" customWidth="1"/>
    <col min="35" max="16384" width="8.88671875" style="1"/>
  </cols>
  <sheetData>
    <row r="1" spans="1:86" ht="15.6" customHeight="1" x14ac:dyDescent="0.3">
      <c r="A1" s="106" t="s">
        <v>182</v>
      </c>
      <c r="B1" s="106"/>
      <c r="C1" s="106"/>
      <c r="D1" s="106"/>
      <c r="E1" s="106"/>
      <c r="F1" s="106"/>
      <c r="G1" s="106"/>
      <c r="H1" s="106"/>
      <c r="I1" s="10"/>
      <c r="J1" s="101" t="s">
        <v>190</v>
      </c>
      <c r="K1" s="101"/>
      <c r="L1" s="101"/>
      <c r="M1" s="101"/>
      <c r="N1" s="101"/>
      <c r="O1" s="101"/>
      <c r="P1" s="101"/>
      <c r="Q1" s="36"/>
      <c r="R1" s="10"/>
      <c r="S1" s="101" t="s">
        <v>191</v>
      </c>
      <c r="T1" s="101"/>
      <c r="U1" s="101"/>
      <c r="V1" s="101"/>
      <c r="W1" s="101"/>
      <c r="X1" s="101"/>
      <c r="Y1" s="101"/>
      <c r="Z1" s="36"/>
      <c r="AB1" s="12"/>
      <c r="AC1" s="12"/>
      <c r="AD1" s="12"/>
      <c r="AE1" s="12"/>
      <c r="AF1" s="12"/>
      <c r="AG1" s="12"/>
      <c r="AH1" s="12"/>
    </row>
    <row r="2" spans="1:86" s="2" customFormat="1" ht="24.6" customHeight="1" x14ac:dyDescent="0.3">
      <c r="A2" s="102" t="s">
        <v>183</v>
      </c>
      <c r="B2" s="102" t="s">
        <v>184</v>
      </c>
      <c r="C2" s="108" t="s">
        <v>185</v>
      </c>
      <c r="D2" s="112" t="s">
        <v>180</v>
      </c>
      <c r="E2" s="112" t="s">
        <v>188</v>
      </c>
      <c r="F2" s="115" t="s">
        <v>189</v>
      </c>
      <c r="G2" s="112" t="s">
        <v>187</v>
      </c>
      <c r="H2" s="104" t="s">
        <v>186</v>
      </c>
      <c r="I2" s="10"/>
      <c r="J2" s="102" t="s">
        <v>183</v>
      </c>
      <c r="K2" s="102" t="s">
        <v>184</v>
      </c>
      <c r="L2" s="112" t="s">
        <v>180</v>
      </c>
      <c r="M2" s="112" t="s">
        <v>188</v>
      </c>
      <c r="N2" s="115" t="s">
        <v>189</v>
      </c>
      <c r="O2" s="112" t="s">
        <v>187</v>
      </c>
      <c r="P2" s="104" t="s">
        <v>186</v>
      </c>
      <c r="Q2" s="104" t="s">
        <v>109</v>
      </c>
      <c r="R2" s="10"/>
      <c r="S2" s="102" t="s">
        <v>183</v>
      </c>
      <c r="T2" s="102" t="s">
        <v>184</v>
      </c>
      <c r="U2" s="112" t="s">
        <v>180</v>
      </c>
      <c r="V2" s="112" t="s">
        <v>188</v>
      </c>
      <c r="W2" s="115" t="s">
        <v>189</v>
      </c>
      <c r="X2" s="112" t="s">
        <v>187</v>
      </c>
      <c r="Y2" s="104" t="s">
        <v>186</v>
      </c>
      <c r="Z2" s="104" t="s">
        <v>109</v>
      </c>
      <c r="AA2" s="69"/>
      <c r="AB2" s="12"/>
      <c r="AC2" s="12"/>
      <c r="AD2" s="12"/>
      <c r="AE2" s="12"/>
      <c r="AF2" s="12"/>
      <c r="AG2" s="12"/>
      <c r="AH2" s="12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</row>
    <row r="3" spans="1:86" ht="12.6" customHeight="1" x14ac:dyDescent="0.3">
      <c r="A3" s="103"/>
      <c r="B3" s="103"/>
      <c r="C3" s="109"/>
      <c r="D3" s="113"/>
      <c r="E3" s="113"/>
      <c r="F3" s="114"/>
      <c r="G3" s="113"/>
      <c r="H3" s="104"/>
      <c r="I3" s="10"/>
      <c r="J3" s="103"/>
      <c r="K3" s="103"/>
      <c r="L3" s="113"/>
      <c r="M3" s="113"/>
      <c r="N3" s="114"/>
      <c r="O3" s="113"/>
      <c r="P3" s="104"/>
      <c r="Q3" s="104"/>
      <c r="R3" s="10"/>
      <c r="S3" s="103"/>
      <c r="T3" s="103"/>
      <c r="U3" s="113"/>
      <c r="V3" s="113"/>
      <c r="W3" s="114"/>
      <c r="X3" s="113"/>
      <c r="Y3" s="104"/>
      <c r="Z3" s="104"/>
      <c r="AA3" s="68"/>
      <c r="AB3" s="12"/>
      <c r="AC3" s="12"/>
      <c r="AD3" s="12"/>
      <c r="AE3" s="12"/>
      <c r="AF3" s="12"/>
      <c r="AG3" s="12"/>
      <c r="AH3" s="12"/>
    </row>
    <row r="4" spans="1:86" s="3" customFormat="1" ht="14.4" customHeight="1" x14ac:dyDescent="0.3">
      <c r="A4" s="37">
        <v>21</v>
      </c>
      <c r="B4" s="37">
        <v>32</v>
      </c>
      <c r="C4" s="29">
        <f>AVERAGE('GeoB23513-02'!C4:C35)</f>
        <v>3</v>
      </c>
      <c r="D4" s="30">
        <f>AVERAGE('GeoB23513-02'!D4:D35)</f>
        <v>1.90625</v>
      </c>
      <c r="E4" s="30">
        <f>AVERAGE('GeoB23513-02'!E35:E67)</f>
        <v>2.5757575757575757</v>
      </c>
      <c r="F4" s="30">
        <f>AVERAGE('GeoB23513-02'!F4:F35)</f>
        <v>0.59375</v>
      </c>
      <c r="G4" s="30">
        <f>AVERAGE('GeoB23513-02'!G4:G35)</f>
        <v>1</v>
      </c>
      <c r="H4" s="30">
        <f>AVERAGE('GeoB23513-02'!H4:H35)</f>
        <v>1.40625</v>
      </c>
      <c r="I4" s="10"/>
      <c r="J4" s="37">
        <v>21</v>
      </c>
      <c r="K4" s="37">
        <v>32</v>
      </c>
      <c r="L4" s="48">
        <f>COUNTIF('GeoB23513-02'!D4:D35,"&gt;0")</f>
        <v>23</v>
      </c>
      <c r="M4" s="48">
        <f>COUNTIF('GeoB23513-02'!E4:E35,"&gt;0")</f>
        <v>21</v>
      </c>
      <c r="N4" s="48">
        <f>COUNTIF('GeoB23513-02'!F4:F35,"&gt;0")</f>
        <v>13</v>
      </c>
      <c r="O4" s="48">
        <f>COUNTIF('GeoB23513-02'!G4:G35,"&gt;0")</f>
        <v>20</v>
      </c>
      <c r="P4" s="48">
        <f>COUNTIF('GeoB23513-02'!H4:H35,"&gt;0")</f>
        <v>24</v>
      </c>
      <c r="Q4" s="48">
        <f>SUM(L4:P4)</f>
        <v>101</v>
      </c>
      <c r="R4" s="10"/>
      <c r="S4" s="41">
        <v>21</v>
      </c>
      <c r="T4" s="41">
        <v>32</v>
      </c>
      <c r="U4" s="53">
        <f t="shared" ref="U4:U15" si="0">L4/Q4</f>
        <v>0.22772277227722773</v>
      </c>
      <c r="V4" s="53">
        <f t="shared" ref="V4:V15" si="1">M4/Q4</f>
        <v>0.20792079207920791</v>
      </c>
      <c r="W4" s="53">
        <f t="shared" ref="W4:W15" si="2">N4/Q4</f>
        <v>0.12871287128712872</v>
      </c>
      <c r="X4" s="53">
        <f t="shared" ref="X4:X15" si="3">O4/Q4</f>
        <v>0.19801980198019803</v>
      </c>
      <c r="Y4" s="53">
        <f t="shared" ref="Y4:Y15" si="4">P4/Q4</f>
        <v>0.23762376237623761</v>
      </c>
      <c r="Z4" s="54">
        <f>SUM(U4:Y4)</f>
        <v>1</v>
      </c>
      <c r="AA4" s="68"/>
      <c r="AB4" s="12"/>
      <c r="AC4" s="12"/>
      <c r="AD4" s="12"/>
      <c r="AE4" s="12"/>
      <c r="AF4" s="12"/>
      <c r="AG4" s="12"/>
      <c r="AH4" s="12"/>
    </row>
    <row r="5" spans="1:86" ht="14.4" customHeight="1" x14ac:dyDescent="0.3">
      <c r="A5" s="37">
        <v>22</v>
      </c>
      <c r="B5" s="37">
        <v>33</v>
      </c>
      <c r="C5" s="29">
        <f>AVERAGE('GeoB23513-02'!C36:C68)</f>
        <v>3.3030303030303032</v>
      </c>
      <c r="D5" s="30">
        <f>AVERAGE('GeoB23513-02'!D4:D68)</f>
        <v>1.9538461538461538</v>
      </c>
      <c r="E5" s="30">
        <f>AVERAGE('GeoB23513-02'!E36:E68)</f>
        <v>2.4848484848484849</v>
      </c>
      <c r="F5" s="30">
        <f>AVERAGE('GeoB23513-02'!F36:F68)</f>
        <v>0.81818181818181823</v>
      </c>
      <c r="G5" s="30">
        <f>AVERAGE('GeoB23513-02'!G36:G68)</f>
        <v>1.6363636363636365</v>
      </c>
      <c r="H5" s="30">
        <f>AVERAGE('GeoB23513-02'!H36:H68)</f>
        <v>1.5454545454545454</v>
      </c>
      <c r="I5" s="10"/>
      <c r="J5" s="37">
        <v>22</v>
      </c>
      <c r="K5" s="37">
        <v>33</v>
      </c>
      <c r="L5" s="48">
        <f>COUNTIF('GeoB23513-02'!D36:D68,"&gt;0")</f>
        <v>27</v>
      </c>
      <c r="M5" s="48">
        <f>COUNTIF('GeoB23513-02'!E36:E68,"&gt;0")</f>
        <v>25</v>
      </c>
      <c r="N5" s="48">
        <f>COUNTIF('GeoB23513-02'!F36:F68,"&gt;0")</f>
        <v>17</v>
      </c>
      <c r="O5" s="48">
        <f>COUNTIF('GeoB23513-02'!G36:G68,"&gt;0")</f>
        <v>26</v>
      </c>
      <c r="P5" s="48">
        <f>COUNTIF('GeoB23513-02'!H36:H68,"&gt;0")</f>
        <v>25</v>
      </c>
      <c r="Q5" s="48">
        <f t="shared" ref="Q5:Q15" si="5">SUM(L5:P5)</f>
        <v>120</v>
      </c>
      <c r="R5" s="10"/>
      <c r="S5" s="41">
        <v>22</v>
      </c>
      <c r="T5" s="41">
        <v>33</v>
      </c>
      <c r="U5" s="53">
        <f t="shared" si="0"/>
        <v>0.22500000000000001</v>
      </c>
      <c r="V5" s="53">
        <f t="shared" si="1"/>
        <v>0.20833333333333334</v>
      </c>
      <c r="W5" s="53">
        <f t="shared" si="2"/>
        <v>0.14166666666666666</v>
      </c>
      <c r="X5" s="53">
        <f t="shared" si="3"/>
        <v>0.21666666666666667</v>
      </c>
      <c r="Y5" s="53">
        <f t="shared" si="4"/>
        <v>0.20833333333333334</v>
      </c>
      <c r="Z5" s="54">
        <f t="shared" ref="Z5:Z15" si="6">SUM(U5:Y5)</f>
        <v>1</v>
      </c>
      <c r="AA5" s="67"/>
      <c r="AB5" s="12"/>
      <c r="AC5" s="12"/>
      <c r="AD5" s="12"/>
      <c r="AE5" s="12"/>
      <c r="AF5" s="12"/>
      <c r="AG5" s="12"/>
      <c r="AH5" s="12"/>
    </row>
    <row r="6" spans="1:86" ht="14.4" customHeight="1" x14ac:dyDescent="0.3">
      <c r="A6" s="37">
        <v>23</v>
      </c>
      <c r="B6" s="37">
        <v>29</v>
      </c>
      <c r="C6" s="29">
        <f>AVERAGE('GeoB23513-02'!C70:C97)</f>
        <v>3.3214285714285716</v>
      </c>
      <c r="D6" s="29">
        <f>AVERAGE('GeoB23513-02'!D70:D97)</f>
        <v>2.0357142857142856</v>
      </c>
      <c r="E6" s="29">
        <f>AVERAGE('GeoB23513-02'!E70:E97)</f>
        <v>2.2142857142857144</v>
      </c>
      <c r="F6" s="29">
        <f>AVERAGE('GeoB23513-02'!F70:F97)</f>
        <v>0.8214285714285714</v>
      </c>
      <c r="G6" s="29">
        <f>AVERAGE('GeoB23513-02'!G70:G97)</f>
        <v>1.3928571428571428</v>
      </c>
      <c r="H6" s="30">
        <f>AVERAGE('GeoB23513-02'!H70:H97)</f>
        <v>1.8928571428571428</v>
      </c>
      <c r="I6" s="10"/>
      <c r="J6" s="37">
        <v>23</v>
      </c>
      <c r="K6" s="37">
        <v>29</v>
      </c>
      <c r="L6" s="48">
        <f>COUNTIF('GeoB23513-02'!D69:D97,"&gt;0")</f>
        <v>25</v>
      </c>
      <c r="M6" s="48">
        <f>COUNTIF('GeoB23513-02'!E69:E97,"&gt;0")</f>
        <v>23</v>
      </c>
      <c r="N6" s="48">
        <f>COUNTIF('GeoB23513-02'!F69:F97,"&gt;0")</f>
        <v>19</v>
      </c>
      <c r="O6" s="48">
        <f>COUNTIF('GeoB23513-02'!G69:G97,"&gt;0")</f>
        <v>20</v>
      </c>
      <c r="P6" s="48">
        <f>COUNTIF('GeoB23513-02'!H69:H97,"&gt;0")</f>
        <v>24</v>
      </c>
      <c r="Q6" s="48">
        <f t="shared" si="5"/>
        <v>111</v>
      </c>
      <c r="R6" s="10"/>
      <c r="S6" s="41">
        <v>23</v>
      </c>
      <c r="T6" s="41">
        <v>29</v>
      </c>
      <c r="U6" s="53">
        <f t="shared" si="0"/>
        <v>0.22522522522522523</v>
      </c>
      <c r="V6" s="53">
        <f t="shared" si="1"/>
        <v>0.2072072072072072</v>
      </c>
      <c r="W6" s="53">
        <f t="shared" si="2"/>
        <v>0.17117117117117117</v>
      </c>
      <c r="X6" s="53">
        <f t="shared" si="3"/>
        <v>0.18018018018018017</v>
      </c>
      <c r="Y6" s="53">
        <f t="shared" si="4"/>
        <v>0.21621621621621623</v>
      </c>
      <c r="Z6" s="54">
        <f t="shared" si="6"/>
        <v>1</v>
      </c>
      <c r="AA6" s="67"/>
      <c r="AB6" s="12"/>
      <c r="AC6" s="12"/>
      <c r="AD6" s="12"/>
      <c r="AE6" s="12"/>
      <c r="AF6" s="12"/>
      <c r="AG6" s="12"/>
      <c r="AH6" s="12"/>
    </row>
    <row r="7" spans="1:86" ht="14.4" customHeight="1" x14ac:dyDescent="0.3">
      <c r="A7" s="37">
        <v>24</v>
      </c>
      <c r="B7" s="37">
        <v>28</v>
      </c>
      <c r="C7" s="29">
        <f>AVERAGE('GeoB23513-02'!C98:C125)</f>
        <v>2.8928571428571428</v>
      </c>
      <c r="D7" s="30">
        <f>AVERAGE('GeoB23513-02'!D98:D125)</f>
        <v>1.6785714285714286</v>
      </c>
      <c r="E7" s="30">
        <f>AVERAGE('GeoB23513-02'!E98:E125)</f>
        <v>2.3571428571428572</v>
      </c>
      <c r="F7" s="30">
        <f>AVERAGE('GeoB23513-02'!F98:F125)</f>
        <v>0.9285714285714286</v>
      </c>
      <c r="G7" s="30">
        <f>AVERAGE('GeoB23513-02'!G98:G125)</f>
        <v>1.3214285714285714</v>
      </c>
      <c r="H7" s="30">
        <f>AVERAGE('GeoB23513-02'!H98:H125)</f>
        <v>2.5714285714285716</v>
      </c>
      <c r="I7" s="10"/>
      <c r="J7" s="37">
        <v>24</v>
      </c>
      <c r="K7" s="37">
        <v>28</v>
      </c>
      <c r="L7" s="48">
        <f>COUNTIF('GeoB23513-02'!D98:D125,"&gt;0")</f>
        <v>26</v>
      </c>
      <c r="M7" s="48">
        <f>COUNTIF('GeoB23513-02'!E98:E125,"&gt;0")</f>
        <v>24</v>
      </c>
      <c r="N7" s="48">
        <f>COUNTIF('GeoB23513-02'!F98:F125,"&gt;0")</f>
        <v>18</v>
      </c>
      <c r="O7" s="48">
        <f>COUNTIF('GeoB23513-02'!G98:G125,"&gt;0")</f>
        <v>19</v>
      </c>
      <c r="P7" s="48">
        <f>COUNTIF('GeoB23513-02'!H98:H125,"&gt;0")</f>
        <v>26</v>
      </c>
      <c r="Q7" s="48">
        <f t="shared" si="5"/>
        <v>113</v>
      </c>
      <c r="R7" s="10"/>
      <c r="S7" s="41">
        <v>24</v>
      </c>
      <c r="T7" s="41">
        <v>28</v>
      </c>
      <c r="U7" s="53">
        <f t="shared" si="0"/>
        <v>0.23008849557522124</v>
      </c>
      <c r="V7" s="53">
        <f t="shared" si="1"/>
        <v>0.21238938053097345</v>
      </c>
      <c r="W7" s="53">
        <f t="shared" si="2"/>
        <v>0.15929203539823009</v>
      </c>
      <c r="X7" s="53">
        <f t="shared" si="3"/>
        <v>0.16814159292035399</v>
      </c>
      <c r="Y7" s="53">
        <f t="shared" si="4"/>
        <v>0.23008849557522124</v>
      </c>
      <c r="Z7" s="54">
        <f t="shared" si="6"/>
        <v>1</v>
      </c>
      <c r="AA7" s="67"/>
      <c r="AB7" s="12"/>
      <c r="AC7" s="12"/>
      <c r="AD7" s="12"/>
      <c r="AE7" s="12"/>
      <c r="AF7" s="12"/>
      <c r="AG7" s="12"/>
      <c r="AH7" s="12"/>
    </row>
    <row r="8" spans="1:86" ht="14.4" customHeight="1" x14ac:dyDescent="0.3">
      <c r="A8" s="37">
        <v>25</v>
      </c>
      <c r="B8" s="37">
        <v>29</v>
      </c>
      <c r="C8" s="29">
        <f>AVERAGE('GeoB23513-02'!C126:C154)</f>
        <v>3.2068965517241379</v>
      </c>
      <c r="D8" s="29">
        <f>AVERAGE('GeoB23513-02'!D126:D154)</f>
        <v>1.4137931034482758</v>
      </c>
      <c r="E8" s="29">
        <f>AVERAGE('GeoB23513-02'!E126:E154)</f>
        <v>2.6551724137931036</v>
      </c>
      <c r="F8" s="29">
        <f>AVERAGE('GeoB23513-02'!F126:F154)</f>
        <v>0.96551724137931039</v>
      </c>
      <c r="G8" s="29">
        <f>AVERAGE('GeoB23513-02'!G126:G155)</f>
        <v>2</v>
      </c>
      <c r="H8" s="30">
        <f>AVERAGE('GeoB23513-02'!H126:H154)</f>
        <v>3.0689655172413794</v>
      </c>
      <c r="I8" s="10"/>
      <c r="J8" s="37">
        <v>25</v>
      </c>
      <c r="K8" s="17">
        <v>29</v>
      </c>
      <c r="L8" s="48">
        <f>COUNTIF('GeoB23513-02'!D126:D154,"&gt;0")</f>
        <v>21</v>
      </c>
      <c r="M8" s="48">
        <f>COUNTIF('GeoB23513-02'!E126:E154,"&gt;0")</f>
        <v>26</v>
      </c>
      <c r="N8" s="48">
        <f>COUNTIF('GeoB23513-02'!F126:F154,"&gt;0")</f>
        <v>18</v>
      </c>
      <c r="O8" s="48">
        <f>COUNTIF('GeoB23513-02'!G126:G154,"&gt;0")</f>
        <v>23</v>
      </c>
      <c r="P8" s="48">
        <f>COUNTIF('GeoB23513-02'!H126:H154,"&gt;0")</f>
        <v>28</v>
      </c>
      <c r="Q8" s="48">
        <f t="shared" si="5"/>
        <v>116</v>
      </c>
      <c r="R8" s="10"/>
      <c r="S8" s="41">
        <v>25</v>
      </c>
      <c r="T8" s="11">
        <v>29</v>
      </c>
      <c r="U8" s="53">
        <f t="shared" si="0"/>
        <v>0.18103448275862069</v>
      </c>
      <c r="V8" s="53">
        <f t="shared" si="1"/>
        <v>0.22413793103448276</v>
      </c>
      <c r="W8" s="53">
        <f t="shared" si="2"/>
        <v>0.15517241379310345</v>
      </c>
      <c r="X8" s="53">
        <f t="shared" si="3"/>
        <v>0.19827586206896552</v>
      </c>
      <c r="Y8" s="53">
        <f t="shared" si="4"/>
        <v>0.2413793103448276</v>
      </c>
      <c r="Z8" s="54">
        <f t="shared" si="6"/>
        <v>1</v>
      </c>
      <c r="AA8" s="67"/>
      <c r="AB8" s="12"/>
      <c r="AC8" s="12"/>
      <c r="AD8" s="12"/>
      <c r="AE8" s="12"/>
      <c r="AF8" s="12"/>
      <c r="AG8" s="12"/>
      <c r="AH8" s="12"/>
    </row>
    <row r="9" spans="1:86" ht="14.4" customHeight="1" x14ac:dyDescent="0.3">
      <c r="A9" s="37">
        <v>48</v>
      </c>
      <c r="B9" s="37">
        <v>17</v>
      </c>
      <c r="C9" s="29">
        <f>AVERAGE('GeoB23513-02'!C155:C171)</f>
        <v>2.7058823529411766</v>
      </c>
      <c r="D9" s="30">
        <f>AVERAGE('GeoB23513-02'!D155:D171)</f>
        <v>1.8823529411764706</v>
      </c>
      <c r="E9" s="41">
        <f>AVERAGE('GeoB23513-02'!E155:E171)</f>
        <v>2</v>
      </c>
      <c r="F9" s="30">
        <f>AVERAGE('GeoB23513-02'!F155:F171)</f>
        <v>0.94117647058823528</v>
      </c>
      <c r="G9" s="30">
        <f>AVERAGE('GeoB23513-02'!G155:G171)</f>
        <v>1.7647058823529411</v>
      </c>
      <c r="H9" s="30">
        <f>AVERAGE('GeoB23513-02'!H155:H171)</f>
        <v>2.4117647058823528</v>
      </c>
      <c r="I9" s="10"/>
      <c r="J9" s="37">
        <v>48</v>
      </c>
      <c r="K9" s="37">
        <v>17</v>
      </c>
      <c r="L9" s="48">
        <f>COUNTIF('GeoB23513-02'!D155:D171,"&gt;0")</f>
        <v>16</v>
      </c>
      <c r="M9" s="48">
        <f>COUNTIF('GeoB23513-02'!E155:E171,"&gt;0")</f>
        <v>14</v>
      </c>
      <c r="N9" s="48">
        <f>COUNTIF('GeoB23513-02'!F155:F171,"&gt;0")</f>
        <v>12</v>
      </c>
      <c r="O9" s="48">
        <f>COUNTIF('GeoB23513-02'!G155:G171,"&gt;0")</f>
        <v>16</v>
      </c>
      <c r="P9" s="48">
        <f>COUNTIF('GeoB23513-02'!H155:H171,"&gt;0")</f>
        <v>17</v>
      </c>
      <c r="Q9" s="48">
        <f t="shared" si="5"/>
        <v>75</v>
      </c>
      <c r="R9" s="10"/>
      <c r="S9" s="37">
        <v>48</v>
      </c>
      <c r="T9" s="37">
        <v>17</v>
      </c>
      <c r="U9" s="49">
        <f t="shared" si="0"/>
        <v>0.21333333333333335</v>
      </c>
      <c r="V9" s="49">
        <f t="shared" si="1"/>
        <v>0.18666666666666668</v>
      </c>
      <c r="W9" s="49">
        <f t="shared" si="2"/>
        <v>0.16</v>
      </c>
      <c r="X9" s="49">
        <f t="shared" si="3"/>
        <v>0.21333333333333335</v>
      </c>
      <c r="Y9" s="49">
        <f t="shared" si="4"/>
        <v>0.22666666666666666</v>
      </c>
      <c r="Z9" s="50">
        <f t="shared" si="6"/>
        <v>1</v>
      </c>
      <c r="AA9" s="67"/>
      <c r="AB9" s="12"/>
      <c r="AC9" s="12"/>
      <c r="AD9" s="12"/>
      <c r="AE9" s="12"/>
      <c r="AF9" s="12"/>
      <c r="AG9" s="12"/>
      <c r="AH9" s="12"/>
    </row>
    <row r="10" spans="1:86" ht="14.4" customHeight="1" x14ac:dyDescent="0.3">
      <c r="A10" s="17">
        <v>49</v>
      </c>
      <c r="B10" s="17">
        <v>18</v>
      </c>
      <c r="C10" s="42">
        <f>AVERAGE('GeoB23513-02'!C172:C189)</f>
        <v>2.6111111111111112</v>
      </c>
      <c r="D10" s="42">
        <f>AVERAGE('GeoB23513-02'!D172:D189)</f>
        <v>1.7222222222222223</v>
      </c>
      <c r="E10" s="42">
        <f>AVERAGE('GeoB23513-02'!E172:E189)</f>
        <v>1.6666666666666667</v>
      </c>
      <c r="F10" s="42">
        <f>AVERAGE('GeoB23513-02'!F172:F189)</f>
        <v>1</v>
      </c>
      <c r="G10" s="42">
        <f>AVERAGE('GeoB23513-02'!G172:G189)</f>
        <v>1.1176470588235294</v>
      </c>
      <c r="H10" s="43">
        <f>AVERAGE('GeoB23513-02'!H172:H189)</f>
        <v>2.2777777777777777</v>
      </c>
      <c r="I10" s="10"/>
      <c r="J10" s="17">
        <v>49</v>
      </c>
      <c r="K10" s="17">
        <v>18</v>
      </c>
      <c r="L10" s="48">
        <f>COUNTIF('GeoB23513-02'!D172:D189,"&gt;0")</f>
        <v>18</v>
      </c>
      <c r="M10" s="48">
        <f>COUNTIF('GeoB23513-02'!E172:E189,"&gt;0")</f>
        <v>16</v>
      </c>
      <c r="N10" s="48">
        <f>COUNTIF('GeoB23513-02'!F172:F189,"&gt;0")</f>
        <v>10</v>
      </c>
      <c r="O10" s="48">
        <f>COUNTIF('GeoB23513-02'!G172:G189,"&gt;0")</f>
        <v>12</v>
      </c>
      <c r="P10" s="48">
        <f>COUNTIF('GeoB23513-02'!H172:H189,"&gt;0")</f>
        <v>17</v>
      </c>
      <c r="Q10" s="48">
        <f t="shared" si="5"/>
        <v>73</v>
      </c>
      <c r="R10" s="10"/>
      <c r="S10" s="17">
        <v>49</v>
      </c>
      <c r="T10" s="17">
        <v>18</v>
      </c>
      <c r="U10" s="49">
        <f t="shared" si="0"/>
        <v>0.24657534246575341</v>
      </c>
      <c r="V10" s="49">
        <f t="shared" si="1"/>
        <v>0.21917808219178081</v>
      </c>
      <c r="W10" s="49">
        <f t="shared" si="2"/>
        <v>0.13698630136986301</v>
      </c>
      <c r="X10" s="49">
        <f t="shared" si="3"/>
        <v>0.16438356164383561</v>
      </c>
      <c r="Y10" s="49">
        <f t="shared" si="4"/>
        <v>0.23287671232876711</v>
      </c>
      <c r="Z10" s="50">
        <f t="shared" si="6"/>
        <v>1</v>
      </c>
      <c r="AA10" s="67"/>
      <c r="AB10" s="12"/>
      <c r="AC10" s="12"/>
      <c r="AD10" s="12"/>
      <c r="AE10" s="12"/>
      <c r="AF10" s="12"/>
      <c r="AG10" s="12"/>
      <c r="AH10" s="12"/>
    </row>
    <row r="11" spans="1:86" ht="14.4" customHeight="1" x14ac:dyDescent="0.3">
      <c r="A11" s="17">
        <v>52</v>
      </c>
      <c r="B11" s="17">
        <v>19</v>
      </c>
      <c r="C11" s="42">
        <f>AVERAGE('GeoB23513-02'!C190:C208)</f>
        <v>2.9473684210526314</v>
      </c>
      <c r="D11" s="42">
        <f>AVERAGE('GeoB23513-02'!D190:D208)</f>
        <v>2.5263157894736841</v>
      </c>
      <c r="E11" s="42">
        <f>AVERAGE('GeoB23513-02'!E190:E208)</f>
        <v>1.736842105263158</v>
      </c>
      <c r="F11" s="42">
        <f>AVERAGE('GeoB23513-02'!F190:F208)</f>
        <v>0.94736842105263153</v>
      </c>
      <c r="G11" s="42">
        <f>AVERAGE('GeoB23513-02'!G190:G208)</f>
        <v>1.0526315789473684</v>
      </c>
      <c r="H11" s="43">
        <f>AVERAGE('GeoB23513-02'!H190:H208)</f>
        <v>1.5263157894736843</v>
      </c>
      <c r="I11" s="10"/>
      <c r="J11" s="17">
        <v>52</v>
      </c>
      <c r="K11" s="17">
        <v>19</v>
      </c>
      <c r="L11" s="48">
        <f>COUNTIF('GeoB23513-02'!D190:D208,"&gt;0")</f>
        <v>19</v>
      </c>
      <c r="M11" s="48">
        <f>COUNTIF('GeoB23513-02'!E190:E208,"&gt;0")</f>
        <v>19</v>
      </c>
      <c r="N11" s="48">
        <f>COUNTIF('GeoB23513-02'!F190:F208,"&gt;0")</f>
        <v>13</v>
      </c>
      <c r="O11" s="48">
        <f>COUNTIF('GeoB23513-02'!G190:G208,"&gt;0")</f>
        <v>14</v>
      </c>
      <c r="P11" s="48">
        <f>COUNTIF('GeoB23513-02'!H190:H208,"&gt;0")</f>
        <v>18</v>
      </c>
      <c r="Q11" s="48">
        <f t="shared" si="5"/>
        <v>83</v>
      </c>
      <c r="R11" s="10"/>
      <c r="S11" s="17">
        <v>52</v>
      </c>
      <c r="T11" s="17">
        <v>20</v>
      </c>
      <c r="U11" s="49">
        <f t="shared" si="0"/>
        <v>0.2289156626506024</v>
      </c>
      <c r="V11" s="49">
        <f t="shared" si="1"/>
        <v>0.2289156626506024</v>
      </c>
      <c r="W11" s="49">
        <f t="shared" si="2"/>
        <v>0.15662650602409639</v>
      </c>
      <c r="X11" s="49">
        <f t="shared" si="3"/>
        <v>0.16867469879518071</v>
      </c>
      <c r="Y11" s="49">
        <f t="shared" si="4"/>
        <v>0.21686746987951808</v>
      </c>
      <c r="Z11" s="50">
        <f t="shared" si="6"/>
        <v>1</v>
      </c>
      <c r="AA11" s="67"/>
      <c r="AB11" s="12"/>
      <c r="AC11" s="12"/>
      <c r="AD11" s="12"/>
      <c r="AE11" s="12"/>
      <c r="AF11" s="12"/>
      <c r="AG11" s="12"/>
      <c r="AH11" s="12"/>
    </row>
    <row r="12" spans="1:86" ht="14.4" customHeight="1" x14ac:dyDescent="0.3">
      <c r="A12" s="17">
        <v>56</v>
      </c>
      <c r="B12" s="17">
        <v>20</v>
      </c>
      <c r="C12" s="17">
        <f>AVERAGE('GeoB23513-02'!C209:C228)</f>
        <v>3.2</v>
      </c>
      <c r="D12" s="11">
        <f>AVERAGE('GeoB23513-02'!D209:D228)</f>
        <v>2.4500000000000002</v>
      </c>
      <c r="E12" s="11">
        <f>AVERAGE('GeoB23513-02'!E209:E228)</f>
        <v>2.1</v>
      </c>
      <c r="F12" s="11">
        <f>AVERAGE('GeoB23513-02'!F209:F228)</f>
        <v>1</v>
      </c>
      <c r="G12" s="11">
        <f>AVERAGE('GeoB23513-02'!G209:G228)</f>
        <v>1</v>
      </c>
      <c r="H12" s="11">
        <f>AVERAGE('GeoB23513-02'!H209:H228)</f>
        <v>1.95</v>
      </c>
      <c r="I12" s="10"/>
      <c r="J12" s="17">
        <v>56</v>
      </c>
      <c r="K12" s="17">
        <v>20</v>
      </c>
      <c r="L12" s="48">
        <f>COUNTIF('GeoB23513-02'!D209:D228,"&gt;0")</f>
        <v>19</v>
      </c>
      <c r="M12" s="48">
        <f>COUNTIF('GeoB23513-02'!E209:E228,"&gt;0")</f>
        <v>16</v>
      </c>
      <c r="N12" s="48">
        <f>COUNTIF('GeoB23513-02'!F209:F228,"&gt;0")</f>
        <v>11</v>
      </c>
      <c r="O12" s="48">
        <f>COUNTIF('GeoB23513-02'!G209:G228,"&gt;0")</f>
        <v>13</v>
      </c>
      <c r="P12" s="48">
        <f>COUNTIF('GeoB23513-02'!H209:H228,"&gt;0")</f>
        <v>17</v>
      </c>
      <c r="Q12" s="48">
        <f t="shared" si="5"/>
        <v>76</v>
      </c>
      <c r="R12" s="10"/>
      <c r="S12" s="17">
        <v>56</v>
      </c>
      <c r="T12" s="17">
        <v>20</v>
      </c>
      <c r="U12" s="49">
        <f t="shared" si="0"/>
        <v>0.25</v>
      </c>
      <c r="V12" s="49">
        <f t="shared" si="1"/>
        <v>0.21052631578947367</v>
      </c>
      <c r="W12" s="49">
        <f t="shared" si="2"/>
        <v>0.14473684210526316</v>
      </c>
      <c r="X12" s="49">
        <f t="shared" si="3"/>
        <v>0.17105263157894737</v>
      </c>
      <c r="Y12" s="49">
        <f t="shared" si="4"/>
        <v>0.22368421052631579</v>
      </c>
      <c r="Z12" s="50">
        <f t="shared" si="6"/>
        <v>1</v>
      </c>
      <c r="AA12" s="67"/>
      <c r="AB12" s="12"/>
      <c r="AC12" s="12"/>
      <c r="AD12" s="12"/>
      <c r="AE12" s="12"/>
      <c r="AF12" s="12"/>
      <c r="AG12" s="12"/>
      <c r="AH12" s="12"/>
    </row>
    <row r="13" spans="1:86" ht="14.4" customHeight="1" x14ac:dyDescent="0.3">
      <c r="A13" s="17">
        <v>62</v>
      </c>
      <c r="B13" s="17">
        <v>19</v>
      </c>
      <c r="C13" s="42">
        <f>AVERAGE('GeoB23513-02'!C229:C247)</f>
        <v>3.0526315789473686</v>
      </c>
      <c r="D13" s="43">
        <f>AVERAGE('GeoB23513-02'!D229:D247)</f>
        <v>2.4210526315789473</v>
      </c>
      <c r="E13" s="43">
        <f>AVERAGE('GeoB23513-02'!E229:E247)</f>
        <v>1.8421052631578947</v>
      </c>
      <c r="F13" s="43">
        <f>AVERAGE('GeoB23513-02'!F229:F247)</f>
        <v>1.1052631578947369</v>
      </c>
      <c r="G13" s="43">
        <f>AVERAGE('GeoB23513-02'!G229:G247)</f>
        <v>1.2105263157894737</v>
      </c>
      <c r="H13" s="43">
        <f>AVERAGE('GeoB23513-02'!H229:H247)</f>
        <v>1.9473684210526316</v>
      </c>
      <c r="I13" s="10"/>
      <c r="J13" s="17">
        <v>62</v>
      </c>
      <c r="K13" s="17">
        <v>19</v>
      </c>
      <c r="L13" s="48">
        <f>COUNTIF('GeoB23513-02'!D229:D247,"&gt;0")</f>
        <v>18</v>
      </c>
      <c r="M13" s="48">
        <f>COUNTIF('GeoB23513-02'!E229:E247,"&gt;0")</f>
        <v>16</v>
      </c>
      <c r="N13" s="48">
        <f>COUNTIF('GeoB23513-02'!F229:F247,"&gt;0")</f>
        <v>12</v>
      </c>
      <c r="O13" s="48">
        <f>COUNTIF('GeoB23513-02'!G229:G247,"&gt;0")</f>
        <v>15</v>
      </c>
      <c r="P13" s="48">
        <f>COUNTIF('GeoB23513-02'!H229:H247,"&gt;0")</f>
        <v>19</v>
      </c>
      <c r="Q13" s="48">
        <f t="shared" si="5"/>
        <v>80</v>
      </c>
      <c r="R13" s="10"/>
      <c r="S13" s="11">
        <v>62</v>
      </c>
      <c r="T13" s="11">
        <v>19</v>
      </c>
      <c r="U13" s="53">
        <f t="shared" si="0"/>
        <v>0.22500000000000001</v>
      </c>
      <c r="V13" s="53">
        <f t="shared" si="1"/>
        <v>0.2</v>
      </c>
      <c r="W13" s="53">
        <f t="shared" si="2"/>
        <v>0.15</v>
      </c>
      <c r="X13" s="53">
        <f t="shared" si="3"/>
        <v>0.1875</v>
      </c>
      <c r="Y13" s="53">
        <f t="shared" si="4"/>
        <v>0.23749999999999999</v>
      </c>
      <c r="Z13" s="54">
        <f t="shared" si="6"/>
        <v>1</v>
      </c>
      <c r="AA13" s="67"/>
      <c r="AB13" s="12"/>
      <c r="AC13" s="12"/>
      <c r="AD13" s="12"/>
      <c r="AE13" s="12"/>
      <c r="AF13" s="12"/>
      <c r="AG13" s="12"/>
      <c r="AH13" s="12"/>
    </row>
    <row r="14" spans="1:86" ht="14.4" customHeight="1" x14ac:dyDescent="0.3">
      <c r="A14" s="17">
        <v>63</v>
      </c>
      <c r="B14" s="17">
        <v>18</v>
      </c>
      <c r="C14" s="42">
        <f>AVERAGE('GeoB23513-02'!C248:C265)</f>
        <v>2.6111111111111112</v>
      </c>
      <c r="D14" s="42">
        <f>AVERAGE('GeoB23513-02'!D248:D265)</f>
        <v>3.1666666666666665</v>
      </c>
      <c r="E14" s="42">
        <f>AVERAGE('GeoB23513-02'!E248:E265)</f>
        <v>1.3888888888888888</v>
      </c>
      <c r="F14" s="42">
        <f>AVERAGE('GeoB23513-02'!F248:F265)</f>
        <v>2</v>
      </c>
      <c r="G14" s="42">
        <f>AVERAGE('GeoB23513-02'!G248:G265)</f>
        <v>1.1666666666666667</v>
      </c>
      <c r="H14" s="43">
        <f>AVERAGE('GeoB23513-02'!H248:H265)</f>
        <v>1.8333333333333333</v>
      </c>
      <c r="I14" s="10"/>
      <c r="J14" s="17">
        <v>63</v>
      </c>
      <c r="K14" s="17">
        <v>18</v>
      </c>
      <c r="L14" s="48">
        <f>COUNTIF('GeoB23513-02'!D248:D265,"&gt;0")</f>
        <v>18</v>
      </c>
      <c r="M14" s="48">
        <f>COUNTIF('GeoB23513-02'!E248:E265,"&gt;0")</f>
        <v>13</v>
      </c>
      <c r="N14" s="48">
        <f>COUNTIF('GeoB23513-02'!F248:F265,"&gt;0")</f>
        <v>17</v>
      </c>
      <c r="O14" s="48">
        <f>COUNTIF('GeoB23513-02'!G248:G265,"&gt;0")</f>
        <v>11</v>
      </c>
      <c r="P14" s="48">
        <f>COUNTIF('GeoB23513-02'!H248:H265,"&gt;0")</f>
        <v>13</v>
      </c>
      <c r="Q14" s="48">
        <f t="shared" si="5"/>
        <v>72</v>
      </c>
      <c r="R14" s="10"/>
      <c r="S14" s="17">
        <v>63</v>
      </c>
      <c r="T14" s="17">
        <v>18</v>
      </c>
      <c r="U14" s="49">
        <f t="shared" si="0"/>
        <v>0.25</v>
      </c>
      <c r="V14" s="49">
        <f t="shared" si="1"/>
        <v>0.18055555555555555</v>
      </c>
      <c r="W14" s="49">
        <f t="shared" si="2"/>
        <v>0.2361111111111111</v>
      </c>
      <c r="X14" s="49">
        <f t="shared" si="3"/>
        <v>0.15277777777777779</v>
      </c>
      <c r="Y14" s="49">
        <f t="shared" si="4"/>
        <v>0.18055555555555555</v>
      </c>
      <c r="Z14" s="50">
        <f t="shared" si="6"/>
        <v>1</v>
      </c>
      <c r="AA14" s="67"/>
      <c r="AB14" s="12"/>
      <c r="AC14" s="12"/>
      <c r="AD14" s="12"/>
      <c r="AE14" s="12"/>
      <c r="AF14" s="12"/>
      <c r="AG14" s="12"/>
      <c r="AH14" s="12"/>
    </row>
    <row r="15" spans="1:86" ht="14.4" customHeight="1" x14ac:dyDescent="0.3">
      <c r="A15" s="17">
        <v>68</v>
      </c>
      <c r="B15" s="17">
        <v>19</v>
      </c>
      <c r="C15" s="17">
        <f>AVERAGE('GeoB23513-02'!C266:C280)</f>
        <v>2.6</v>
      </c>
      <c r="D15" s="42">
        <f>AVERAGE('GeoB23513-02'!D266:D280)</f>
        <v>2.9333333333333331</v>
      </c>
      <c r="E15" s="42">
        <f>AVERAGE('GeoB23513-02'!E266:E280)</f>
        <v>2</v>
      </c>
      <c r="F15" s="17">
        <f>AVERAGE('GeoB23513-02'!F266:F280)</f>
        <v>1.8</v>
      </c>
      <c r="G15" s="17">
        <f>AVERAGE('GeoB23513-02'!G266:G280)</f>
        <v>1.2</v>
      </c>
      <c r="H15" s="43">
        <f>AVERAGE('GeoB23513-02'!H266:H284)</f>
        <v>1.5263157894736843</v>
      </c>
      <c r="I15" s="10"/>
      <c r="J15" s="17">
        <v>68</v>
      </c>
      <c r="K15" s="17">
        <v>19</v>
      </c>
      <c r="L15" s="48">
        <f>COUNTIF('GeoB23513-02'!D266:D280,"&gt;0")</f>
        <v>15</v>
      </c>
      <c r="M15" s="48">
        <f>COUNTIF('GeoB23513-02'!E266:E280,"&gt;0")</f>
        <v>13</v>
      </c>
      <c r="N15" s="48">
        <f>COUNTIF('GeoB23513-02'!F266:F280,"&gt;0")</f>
        <v>13</v>
      </c>
      <c r="O15" s="48">
        <f>COUNTIF('GeoB23513-02'!G266:G280,"&gt;0")</f>
        <v>12</v>
      </c>
      <c r="P15" s="48">
        <f>COUNTIF('GeoB23513-02'!H266:H284,"&gt;0")</f>
        <v>15</v>
      </c>
      <c r="Q15" s="48">
        <f t="shared" si="5"/>
        <v>68</v>
      </c>
      <c r="R15" s="10"/>
      <c r="S15" s="17">
        <v>68</v>
      </c>
      <c r="T15" s="17">
        <v>19</v>
      </c>
      <c r="U15" s="49">
        <f t="shared" si="0"/>
        <v>0.22058823529411764</v>
      </c>
      <c r="V15" s="49">
        <f t="shared" si="1"/>
        <v>0.19117647058823528</v>
      </c>
      <c r="W15" s="49">
        <f t="shared" si="2"/>
        <v>0.19117647058823528</v>
      </c>
      <c r="X15" s="49">
        <f t="shared" si="3"/>
        <v>0.17647058823529413</v>
      </c>
      <c r="Y15" s="49">
        <f t="shared" si="4"/>
        <v>0.22058823529411764</v>
      </c>
      <c r="Z15" s="50">
        <f t="shared" si="6"/>
        <v>1</v>
      </c>
      <c r="AA15" s="67"/>
      <c r="AB15" s="67"/>
      <c r="AC15" s="67"/>
    </row>
    <row r="16" spans="1:86" ht="14.4" customHeight="1" x14ac:dyDescent="0.3">
      <c r="B16" s="3">
        <f>SUM(B4:B15)</f>
        <v>281</v>
      </c>
      <c r="D16" s="4"/>
      <c r="E16" s="4"/>
      <c r="F16" s="4"/>
      <c r="G16" s="4"/>
      <c r="H16" s="4"/>
      <c r="I16" s="10"/>
      <c r="J16" s="10"/>
      <c r="L16" s="10"/>
      <c r="M16" s="10"/>
      <c r="N16" s="10"/>
      <c r="O16" s="10"/>
      <c r="P16" s="10"/>
      <c r="Q16" s="10"/>
      <c r="R16" s="10"/>
      <c r="U16" s="51"/>
    </row>
    <row r="17" spans="1:25" ht="15.6" x14ac:dyDescent="0.3">
      <c r="A17" s="106" t="s">
        <v>192</v>
      </c>
      <c r="B17" s="106"/>
      <c r="C17" s="106"/>
      <c r="D17" s="106"/>
      <c r="E17" s="106"/>
      <c r="F17" s="106"/>
      <c r="G17" s="106"/>
      <c r="H17" s="106"/>
      <c r="I17" s="10"/>
      <c r="J17" s="10"/>
      <c r="L17" s="10"/>
      <c r="M17" s="10"/>
      <c r="N17" s="10"/>
      <c r="O17" s="10"/>
      <c r="P17" s="10"/>
      <c r="Q17" s="10"/>
      <c r="R17" s="10"/>
      <c r="U17" s="70">
        <f>AVERAGE(U4:U8)</f>
        <v>0.21781419516725897</v>
      </c>
      <c r="V17" s="70">
        <f t="shared" ref="V17:Y17" si="7">AVERAGE(V4:V8)</f>
        <v>0.21199772883704093</v>
      </c>
      <c r="W17" s="70">
        <f t="shared" si="7"/>
        <v>0.15120303166326002</v>
      </c>
      <c r="X17" s="70">
        <f t="shared" si="7"/>
        <v>0.19225682076327288</v>
      </c>
      <c r="Y17" s="70">
        <f t="shared" si="7"/>
        <v>0.22672822356916722</v>
      </c>
    </row>
    <row r="18" spans="1:25" ht="14.4" customHeight="1" x14ac:dyDescent="0.3">
      <c r="A18" s="102" t="s">
        <v>183</v>
      </c>
      <c r="B18" s="102" t="s">
        <v>184</v>
      </c>
      <c r="C18" s="108" t="s">
        <v>185</v>
      </c>
      <c r="D18" s="112" t="s">
        <v>180</v>
      </c>
      <c r="E18" s="112" t="s">
        <v>188</v>
      </c>
      <c r="F18" s="115" t="s">
        <v>189</v>
      </c>
      <c r="G18" s="112" t="s">
        <v>187</v>
      </c>
      <c r="H18" s="104" t="s">
        <v>186</v>
      </c>
      <c r="I18" s="10"/>
      <c r="R18" s="10"/>
      <c r="U18" s="56">
        <f>AVERAGE(U9:U15)</f>
        <v>0.23348751053482955</v>
      </c>
      <c r="V18" s="56">
        <f t="shared" ref="V18:Y18" si="8">AVERAGE(V9:V15)</f>
        <v>0.2024312504917592</v>
      </c>
      <c r="W18" s="56">
        <f t="shared" si="8"/>
        <v>0.16794817588550986</v>
      </c>
      <c r="X18" s="56">
        <f t="shared" si="8"/>
        <v>0.176313227337767</v>
      </c>
      <c r="Y18" s="56">
        <f t="shared" si="8"/>
        <v>0.21981983575013439</v>
      </c>
    </row>
    <row r="19" spans="1:25" ht="14.4" customHeight="1" x14ac:dyDescent="0.3">
      <c r="A19" s="103"/>
      <c r="B19" s="103"/>
      <c r="C19" s="109"/>
      <c r="D19" s="113"/>
      <c r="E19" s="113"/>
      <c r="F19" s="114"/>
      <c r="G19" s="113"/>
      <c r="H19" s="104"/>
      <c r="I19" s="10"/>
      <c r="R19" s="10"/>
    </row>
    <row r="20" spans="1:25" ht="14.4" customHeight="1" x14ac:dyDescent="0.3">
      <c r="A20" s="3" t="s">
        <v>171</v>
      </c>
      <c r="C20" s="5">
        <f t="shared" ref="C20:H20" si="9">AVERAGE(C4:C8)</f>
        <v>3.1448425138080309</v>
      </c>
      <c r="D20" s="5">
        <f t="shared" si="9"/>
        <v>1.7976349943160286</v>
      </c>
      <c r="E20" s="5">
        <f t="shared" si="9"/>
        <v>2.457441409165547</v>
      </c>
      <c r="F20" s="5">
        <f t="shared" si="9"/>
        <v>0.82548981191222581</v>
      </c>
      <c r="G20" s="5">
        <f t="shared" si="9"/>
        <v>1.47012987012987</v>
      </c>
      <c r="H20" s="5">
        <f t="shared" si="9"/>
        <v>2.0969911553963279</v>
      </c>
      <c r="I20" s="10"/>
      <c r="R20" s="10"/>
    </row>
    <row r="21" spans="1:25" ht="14.4" customHeight="1" x14ac:dyDescent="0.3">
      <c r="A21" s="3" t="s">
        <v>172</v>
      </c>
      <c r="C21" s="5">
        <f>AVERAGE(C9:C15)</f>
        <v>2.8183006535947719</v>
      </c>
      <c r="D21" s="5">
        <f>AVERAGE(D9:D15)</f>
        <v>2.4431347977787605</v>
      </c>
      <c r="E21" s="5">
        <f t="shared" ref="E21:H21" si="10">AVERAGE(E9:E15)</f>
        <v>1.81921470342523</v>
      </c>
      <c r="F21" s="5">
        <f t="shared" si="10"/>
        <v>1.2562582927908006</v>
      </c>
      <c r="G21" s="5">
        <f t="shared" si="10"/>
        <v>1.2160253575114255</v>
      </c>
      <c r="H21" s="5">
        <f t="shared" si="10"/>
        <v>1.9246965452847806</v>
      </c>
      <c r="I21" s="10"/>
      <c r="R21" s="10"/>
    </row>
    <row r="22" spans="1:25" ht="14.4" customHeight="1" x14ac:dyDescent="0.3">
      <c r="A22" s="116" t="s">
        <v>179</v>
      </c>
      <c r="B22" s="116"/>
      <c r="C22" s="116"/>
      <c r="D22" s="116"/>
      <c r="E22" s="116"/>
      <c r="F22" s="116"/>
      <c r="G22" s="116"/>
      <c r="H22" s="116"/>
      <c r="I22" s="10"/>
      <c r="R22" s="10"/>
      <c r="S22" s="56"/>
      <c r="T22" s="56"/>
      <c r="U22" s="56"/>
    </row>
    <row r="23" spans="1:25" ht="14.4" customHeight="1" x14ac:dyDescent="0.3">
      <c r="A23" s="38" t="s">
        <v>171</v>
      </c>
      <c r="C23" s="5">
        <f t="shared" ref="C23:H23" si="11">STDEV(C4:C8)</f>
        <v>0.19008728061483687</v>
      </c>
      <c r="D23" s="58">
        <f t="shared" si="11"/>
        <v>0.25218625293962837</v>
      </c>
      <c r="E23" s="58">
        <f t="shared" si="11"/>
        <v>0.17537952043774113</v>
      </c>
      <c r="F23" s="58">
        <f t="shared" si="11"/>
        <v>0.14491958250006828</v>
      </c>
      <c r="G23" s="58">
        <f t="shared" si="11"/>
        <v>0.37333003661934272</v>
      </c>
      <c r="H23" s="58">
        <f t="shared" si="11"/>
        <v>0.70583491213511085</v>
      </c>
      <c r="I23" s="10"/>
      <c r="R23" s="10"/>
      <c r="U23" s="56"/>
    </row>
    <row r="24" spans="1:25" ht="14.4" customHeight="1" x14ac:dyDescent="0.3">
      <c r="A24" s="38" t="s">
        <v>172</v>
      </c>
      <c r="C24" s="5">
        <f t="shared" ref="C24:H24" si="12">STDEV(C9:C15)</f>
        <v>0.24610699737115116</v>
      </c>
      <c r="D24" s="58">
        <f t="shared" si="12"/>
        <v>0.51727459379120089</v>
      </c>
      <c r="E24" s="58">
        <f t="shared" si="12"/>
        <v>0.24493790455131426</v>
      </c>
      <c r="F24" s="58">
        <f t="shared" si="12"/>
        <v>0.44677220794578898</v>
      </c>
      <c r="G24" s="58">
        <f t="shared" si="12"/>
        <v>0.25390825832033731</v>
      </c>
      <c r="H24" s="58">
        <f t="shared" si="12"/>
        <v>0.33882584471410471</v>
      </c>
      <c r="I24" s="10"/>
      <c r="R24" s="10"/>
    </row>
    <row r="25" spans="1:25" ht="14.4" customHeight="1" x14ac:dyDescent="0.3">
      <c r="A25" s="65"/>
      <c r="B25" s="65"/>
      <c r="C25" s="65"/>
      <c r="D25" s="65"/>
      <c r="E25" s="65"/>
      <c r="F25" s="65"/>
      <c r="G25" s="65"/>
      <c r="H25" s="59"/>
      <c r="I25" s="10"/>
      <c r="R25" s="10"/>
    </row>
    <row r="26" spans="1:25" ht="14.4" customHeight="1" x14ac:dyDescent="0.3">
      <c r="A26" s="63"/>
      <c r="B26" s="63"/>
      <c r="C26" s="62"/>
      <c r="D26" s="62"/>
      <c r="E26" s="62"/>
      <c r="F26" s="64"/>
      <c r="G26" s="62"/>
      <c r="H26" s="62"/>
      <c r="I26" s="10"/>
      <c r="R26" s="10"/>
    </row>
    <row r="27" spans="1:25" ht="14.4" customHeight="1" x14ac:dyDescent="0.3">
      <c r="A27" s="63"/>
      <c r="B27" s="63"/>
      <c r="C27" s="62"/>
      <c r="D27" s="62"/>
      <c r="E27" s="62"/>
      <c r="F27" s="64"/>
      <c r="G27" s="62"/>
      <c r="H27" s="62"/>
      <c r="I27" s="10"/>
      <c r="R27" s="10"/>
    </row>
    <row r="28" spans="1:25" ht="14.4" customHeight="1" x14ac:dyDescent="0.3">
      <c r="A28" s="60"/>
      <c r="B28" s="60"/>
      <c r="C28" s="52"/>
      <c r="D28" s="52"/>
      <c r="E28" s="52"/>
      <c r="F28" s="52"/>
      <c r="G28" s="52"/>
      <c r="H28" s="52"/>
      <c r="I28" s="10"/>
      <c r="R28" s="10"/>
    </row>
    <row r="29" spans="1:25" ht="14.4" customHeight="1" x14ac:dyDescent="0.3">
      <c r="A29" s="60"/>
      <c r="B29" s="60"/>
      <c r="C29" s="52"/>
      <c r="D29" s="52"/>
      <c r="E29" s="52"/>
      <c r="F29" s="52"/>
      <c r="G29" s="52"/>
      <c r="H29" s="52"/>
      <c r="I29" s="10"/>
      <c r="R29" s="10"/>
    </row>
    <row r="30" spans="1:25" ht="14.4" customHeight="1" x14ac:dyDescent="0.3">
      <c r="A30" s="60"/>
      <c r="B30" s="60"/>
      <c r="C30" s="52"/>
      <c r="D30" s="52"/>
      <c r="E30" s="52"/>
      <c r="F30" s="52"/>
      <c r="G30" s="52"/>
      <c r="H30" s="52"/>
      <c r="I30" s="10"/>
      <c r="R30" s="10"/>
    </row>
    <row r="31" spans="1:25" ht="14.4" customHeight="1" x14ac:dyDescent="0.3">
      <c r="A31" s="60"/>
      <c r="B31" s="60"/>
      <c r="C31" s="52"/>
      <c r="D31" s="52"/>
      <c r="E31" s="52"/>
      <c r="F31" s="52"/>
      <c r="G31" s="52"/>
      <c r="H31" s="52"/>
      <c r="I31" s="10"/>
      <c r="R31" s="10"/>
    </row>
    <row r="32" spans="1:25" ht="14.4" customHeight="1" x14ac:dyDescent="0.3">
      <c r="A32" s="60"/>
      <c r="B32" s="61"/>
      <c r="C32" s="52"/>
      <c r="D32" s="52"/>
      <c r="E32" s="52"/>
      <c r="F32" s="52"/>
      <c r="G32" s="52"/>
      <c r="H32" s="52"/>
      <c r="I32" s="10"/>
      <c r="R32" s="10"/>
    </row>
    <row r="33" spans="1:18" ht="14.4" customHeight="1" x14ac:dyDescent="0.3">
      <c r="A33" s="60"/>
      <c r="B33" s="60"/>
      <c r="C33" s="52"/>
      <c r="D33" s="52"/>
      <c r="E33" s="52"/>
      <c r="F33" s="52"/>
      <c r="G33" s="52"/>
      <c r="H33" s="52"/>
      <c r="I33" s="10"/>
      <c r="J33" s="10"/>
      <c r="K33" s="38">
        <f>SUM(T4:T15)</f>
        <v>282</v>
      </c>
      <c r="L33" s="10"/>
      <c r="M33" s="10"/>
      <c r="N33" s="10"/>
      <c r="O33" s="10"/>
      <c r="P33" s="10"/>
      <c r="Q33" s="10"/>
      <c r="R33" s="10"/>
    </row>
    <row r="34" spans="1:18" ht="14.4" customHeight="1" x14ac:dyDescent="0.3">
      <c r="A34" s="61"/>
      <c r="B34" s="61"/>
      <c r="C34" s="52"/>
      <c r="D34" s="52"/>
      <c r="E34" s="52"/>
      <c r="F34" s="52"/>
      <c r="G34" s="52"/>
      <c r="H34" s="52"/>
      <c r="P34" s="31"/>
    </row>
    <row r="35" spans="1:18" ht="14.4" customHeight="1" x14ac:dyDescent="0.3">
      <c r="A35" s="61"/>
      <c r="B35" s="61"/>
      <c r="C35" s="52"/>
      <c r="D35" s="52"/>
      <c r="E35" s="52"/>
      <c r="F35" s="52"/>
      <c r="G35" s="52"/>
      <c r="H35" s="52"/>
      <c r="J35" s="106" t="s">
        <v>181</v>
      </c>
      <c r="K35" s="106"/>
      <c r="L35" s="106"/>
      <c r="M35" s="106"/>
      <c r="N35" s="106"/>
      <c r="O35" s="106"/>
      <c r="P35" s="106"/>
      <c r="Q35" s="107"/>
    </row>
    <row r="36" spans="1:18" ht="15" customHeight="1" x14ac:dyDescent="0.3">
      <c r="A36" s="61"/>
      <c r="B36" s="61"/>
      <c r="C36" s="52"/>
      <c r="D36" s="52"/>
      <c r="E36" s="52"/>
      <c r="F36" s="52"/>
      <c r="G36" s="52"/>
      <c r="H36" s="52"/>
      <c r="I36" s="7"/>
      <c r="J36" s="108" t="s">
        <v>7</v>
      </c>
      <c r="K36" s="108" t="s">
        <v>5</v>
      </c>
      <c r="L36" s="110" t="s">
        <v>1</v>
      </c>
      <c r="M36" s="112" t="s">
        <v>2</v>
      </c>
      <c r="N36" s="112" t="s">
        <v>3</v>
      </c>
      <c r="O36" s="112" t="s">
        <v>4</v>
      </c>
      <c r="P36" s="112" t="s">
        <v>6</v>
      </c>
      <c r="Q36" s="7"/>
    </row>
    <row r="37" spans="1:18" x14ac:dyDescent="0.3">
      <c r="A37" s="61"/>
      <c r="B37" s="61"/>
      <c r="C37" s="52"/>
      <c r="D37" s="52"/>
      <c r="E37" s="52"/>
      <c r="F37" s="52"/>
      <c r="G37" s="52"/>
      <c r="H37" s="52"/>
      <c r="I37" s="7"/>
      <c r="J37" s="109"/>
      <c r="K37" s="109"/>
      <c r="L37" s="111"/>
      <c r="M37" s="113"/>
      <c r="N37" s="113"/>
      <c r="O37" s="113"/>
      <c r="P37" s="114"/>
      <c r="Q37" s="44"/>
    </row>
    <row r="38" spans="1:18" x14ac:dyDescent="0.3">
      <c r="A38" s="61"/>
      <c r="B38" s="61"/>
      <c r="C38" s="52"/>
      <c r="D38" s="52"/>
      <c r="E38" s="52"/>
      <c r="F38" s="52"/>
      <c r="G38" s="52"/>
      <c r="H38" s="52"/>
      <c r="I38" s="7"/>
      <c r="J38" s="38" t="s">
        <v>171</v>
      </c>
      <c r="L38" s="55">
        <f>AVERAGE(U4:U8)</f>
        <v>0.21781419516725897</v>
      </c>
      <c r="M38" s="55">
        <f>AVERAGE(V4:V8)</f>
        <v>0.21199772883704093</v>
      </c>
      <c r="N38" s="55">
        <f>AVERAGE(W4:W8)</f>
        <v>0.15120303166326002</v>
      </c>
      <c r="O38" s="55">
        <f>AVERAGE(X4:X8)</f>
        <v>0.19225682076327288</v>
      </c>
      <c r="P38" s="55">
        <f>AVERAGE(Y4:Y8)</f>
        <v>0.22672822356916722</v>
      </c>
      <c r="Q38" s="105" t="s">
        <v>178</v>
      </c>
    </row>
    <row r="39" spans="1:18" ht="15" customHeight="1" x14ac:dyDescent="0.3">
      <c r="A39" s="61"/>
      <c r="B39" s="61"/>
      <c r="C39" s="52"/>
      <c r="D39" s="52"/>
      <c r="E39" s="52"/>
      <c r="F39" s="52"/>
      <c r="G39" s="52"/>
      <c r="H39" s="52"/>
      <c r="I39" s="7"/>
      <c r="J39" s="38" t="s">
        <v>172</v>
      </c>
      <c r="L39" s="55">
        <f>AVERAGE(U9:U15)</f>
        <v>0.23348751053482955</v>
      </c>
      <c r="M39" s="55">
        <f>AVERAGE(V9:V15)</f>
        <v>0.2024312504917592</v>
      </c>
      <c r="N39" s="55">
        <f>AVERAGE(W9:W15)</f>
        <v>0.16794817588550986</v>
      </c>
      <c r="O39" s="55">
        <f>AVERAGE(X9:X15)</f>
        <v>0.176313227337767</v>
      </c>
      <c r="P39" s="55">
        <f>AVERAGE(Y9:Y15)</f>
        <v>0.21981983575013439</v>
      </c>
      <c r="Q39" s="105"/>
    </row>
    <row r="40" spans="1:18" ht="15" customHeight="1" x14ac:dyDescent="0.3">
      <c r="I40" s="7"/>
      <c r="J40" s="45"/>
      <c r="K40" s="45"/>
      <c r="L40" s="57">
        <f>STDEV(U9:U15)</f>
        <v>1.517749293025228E-2</v>
      </c>
      <c r="M40" s="57">
        <f>STDEV(V9:V15)</f>
        <v>1.7828159950451287E-2</v>
      </c>
      <c r="N40" s="57">
        <f>STDEV(W9:W15)</f>
        <v>3.4632917455127081E-2</v>
      </c>
      <c r="O40" s="57">
        <f>STDEV(X9:X15)</f>
        <v>1.9484661439898934E-2</v>
      </c>
      <c r="P40" s="57">
        <f>STDEV(Y9:Y15)</f>
        <v>1.868989620621176E-2</v>
      </c>
      <c r="Q40" s="45" t="s">
        <v>179</v>
      </c>
      <c r="R40" s="44"/>
    </row>
    <row r="41" spans="1:18" ht="15" customHeight="1" x14ac:dyDescent="0.3">
      <c r="I41" s="7"/>
      <c r="J41" s="45"/>
      <c r="K41" s="45"/>
      <c r="L41" s="45"/>
      <c r="M41" s="45"/>
      <c r="N41" s="45"/>
      <c r="O41" s="45"/>
      <c r="P41" s="45"/>
      <c r="Q41" s="45"/>
      <c r="R41" s="44"/>
    </row>
    <row r="42" spans="1:18" ht="15" customHeight="1" x14ac:dyDescent="0.3">
      <c r="I42" s="7"/>
      <c r="J42" s="45"/>
      <c r="K42" s="45"/>
      <c r="L42" s="45"/>
      <c r="M42" s="45"/>
      <c r="N42" s="45"/>
      <c r="O42" s="45"/>
      <c r="P42" s="45"/>
      <c r="Q42" s="45"/>
      <c r="R42" s="44"/>
    </row>
    <row r="43" spans="1:18" ht="15" customHeight="1" x14ac:dyDescent="0.3">
      <c r="I43" s="7"/>
      <c r="J43" s="45"/>
      <c r="K43" s="45"/>
      <c r="L43" s="45"/>
      <c r="M43" s="45"/>
      <c r="N43" s="45"/>
      <c r="O43" s="45"/>
      <c r="P43" s="45"/>
      <c r="Q43" s="45"/>
      <c r="R43" s="44"/>
    </row>
    <row r="44" spans="1:18" ht="15" customHeight="1" x14ac:dyDescent="0.3">
      <c r="I44" s="7"/>
      <c r="J44" s="45"/>
      <c r="K44" s="45"/>
      <c r="L44" s="46"/>
      <c r="M44" s="46"/>
      <c r="N44" s="46"/>
      <c r="O44" s="46"/>
      <c r="P44" s="46"/>
      <c r="Q44" s="46"/>
      <c r="R44" s="44"/>
    </row>
    <row r="45" spans="1:18" ht="15" customHeight="1" x14ac:dyDescent="0.3">
      <c r="I45" s="7"/>
      <c r="J45" s="45"/>
      <c r="K45" s="45"/>
      <c r="L45" s="46"/>
      <c r="M45" s="46"/>
      <c r="N45" s="46"/>
      <c r="O45" s="46"/>
      <c r="P45" s="46"/>
      <c r="Q45" s="46"/>
      <c r="R45" s="44"/>
    </row>
    <row r="46" spans="1:18" x14ac:dyDescent="0.3">
      <c r="I46" s="7"/>
      <c r="J46" s="45"/>
      <c r="K46" s="45"/>
      <c r="L46" s="46"/>
      <c r="M46" s="46"/>
      <c r="N46" s="46"/>
      <c r="O46" s="46"/>
      <c r="P46" s="46"/>
      <c r="Q46" s="46"/>
      <c r="R46" s="44"/>
    </row>
    <row r="47" spans="1:18" x14ac:dyDescent="0.3">
      <c r="I47" s="7"/>
      <c r="J47" s="7"/>
      <c r="K47" s="23"/>
      <c r="L47" s="7"/>
      <c r="M47" s="23"/>
      <c r="N47" s="23"/>
      <c r="O47" s="23"/>
      <c r="P47" s="23"/>
      <c r="Q47" s="23"/>
      <c r="R47" s="7"/>
    </row>
    <row r="48" spans="1:18" x14ac:dyDescent="0.3">
      <c r="I48" s="7"/>
      <c r="J48" s="7"/>
      <c r="K48" s="23"/>
      <c r="L48" s="47"/>
      <c r="M48" s="47"/>
      <c r="N48" s="47"/>
      <c r="O48" s="47"/>
      <c r="P48" s="47"/>
      <c r="Q48" s="47"/>
      <c r="R48" s="7"/>
    </row>
    <row r="49" spans="9:18" x14ac:dyDescent="0.3">
      <c r="I49" s="7"/>
      <c r="J49" s="7"/>
      <c r="K49" s="23"/>
      <c r="L49" s="47"/>
      <c r="M49" s="47"/>
      <c r="N49" s="47"/>
      <c r="O49" s="47"/>
      <c r="P49" s="47"/>
      <c r="Q49" s="47"/>
      <c r="R49" s="7"/>
    </row>
    <row r="50" spans="9:18" x14ac:dyDescent="0.3">
      <c r="I50" s="7"/>
      <c r="J50" s="7"/>
      <c r="K50" s="23"/>
      <c r="L50" s="47"/>
      <c r="M50" s="47"/>
      <c r="N50" s="47"/>
      <c r="O50" s="47"/>
      <c r="P50" s="47"/>
      <c r="Q50" s="47"/>
      <c r="R50" s="7"/>
    </row>
    <row r="51" spans="9:18" x14ac:dyDescent="0.3">
      <c r="I51" s="7"/>
      <c r="J51" s="7"/>
      <c r="K51" s="23"/>
      <c r="L51" s="47"/>
      <c r="M51" s="47"/>
      <c r="N51" s="47"/>
      <c r="O51" s="47"/>
      <c r="P51" s="47"/>
      <c r="Q51" s="47"/>
      <c r="R51" s="7"/>
    </row>
    <row r="52" spans="9:18" x14ac:dyDescent="0.3">
      <c r="I52" s="7"/>
      <c r="J52" s="7"/>
      <c r="K52" s="23"/>
      <c r="L52" s="7"/>
      <c r="M52" s="23"/>
      <c r="N52" s="23"/>
      <c r="O52" s="23"/>
      <c r="P52" s="23"/>
      <c r="Q52" s="23"/>
      <c r="R52" s="7"/>
    </row>
  </sheetData>
  <mergeCells count="46">
    <mergeCell ref="A22:H22"/>
    <mergeCell ref="T2:T3"/>
    <mergeCell ref="U2:U3"/>
    <mergeCell ref="V2:V3"/>
    <mergeCell ref="W2:W3"/>
    <mergeCell ref="A17:H17"/>
    <mergeCell ref="A18:A19"/>
    <mergeCell ref="B18:B19"/>
    <mergeCell ref="C18:C19"/>
    <mergeCell ref="D18:D19"/>
    <mergeCell ref="E18:E19"/>
    <mergeCell ref="F18:F19"/>
    <mergeCell ref="G18:G19"/>
    <mergeCell ref="H18:H19"/>
    <mergeCell ref="A1:H1"/>
    <mergeCell ref="Q2:Q3"/>
    <mergeCell ref="A2:A3"/>
    <mergeCell ref="C2:C3"/>
    <mergeCell ref="B2:B3"/>
    <mergeCell ref="H2:H3"/>
    <mergeCell ref="D2:D3"/>
    <mergeCell ref="E2:E3"/>
    <mergeCell ref="F2:F3"/>
    <mergeCell ref="G2:G3"/>
    <mergeCell ref="J1:P1"/>
    <mergeCell ref="M2:M3"/>
    <mergeCell ref="N2:N3"/>
    <mergeCell ref="O2:O3"/>
    <mergeCell ref="P2:P3"/>
    <mergeCell ref="K2:K3"/>
    <mergeCell ref="Z2:Z3"/>
    <mergeCell ref="J35:Q35"/>
    <mergeCell ref="J36:J37"/>
    <mergeCell ref="K36:K37"/>
    <mergeCell ref="L36:L37"/>
    <mergeCell ref="X2:X3"/>
    <mergeCell ref="M36:M37"/>
    <mergeCell ref="N36:N37"/>
    <mergeCell ref="O36:O37"/>
    <mergeCell ref="P36:P37"/>
    <mergeCell ref="L2:L3"/>
    <mergeCell ref="S1:Y1"/>
    <mergeCell ref="S2:S3"/>
    <mergeCell ref="J2:J3"/>
    <mergeCell ref="Y2:Y3"/>
    <mergeCell ref="Q38:Q39"/>
  </mergeCells>
  <phoneticPr fontId="2" type="noConversion"/>
  <pageMargins left="0.511811024" right="0.511811024" top="0.78740157499999996" bottom="0.78740157499999996" header="0.31496062000000002" footer="0.31496062000000002"/>
  <pageSetup paperSize="9" orientation="portrait" r:id="rId1"/>
  <ignoredErrors>
    <ignoredError sqref="C5:D5 E5:G5 C6:G6 C4:D4 E4:G4 C7:G7 C9:G9 C10:G10 H5 H6 H4 H10 C12:H13 L4:O4 C8 C11:G11 C15:G15 L15:O15 C14:G14 L5:O5 L6:O6 L7:O7 L8:O8 L9:O9 L10:O10 L11:O11 L12:O12 L13:O13 L14:O14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038C48-6BC2-4866-BAB5-2B817FFA32C8}">
  <dimension ref="A1:F23"/>
  <sheetViews>
    <sheetView workbookViewId="0">
      <selection activeCell="A20" sqref="A20"/>
    </sheetView>
  </sheetViews>
  <sheetFormatPr defaultRowHeight="14.4" x14ac:dyDescent="0.3"/>
  <cols>
    <col min="1" max="1" width="18.6640625" customWidth="1"/>
    <col min="2" max="2" width="11.21875" customWidth="1"/>
    <col min="3" max="3" width="12.6640625" customWidth="1"/>
    <col min="4" max="4" width="12.33203125" customWidth="1"/>
    <col min="5" max="5" width="10.44140625" bestFit="1" customWidth="1"/>
    <col min="6" max="6" width="12.33203125" customWidth="1"/>
  </cols>
  <sheetData>
    <row r="1" spans="1:6" ht="15.6" customHeight="1" x14ac:dyDescent="0.3">
      <c r="A1" s="106" t="s">
        <v>177</v>
      </c>
      <c r="B1" s="106"/>
      <c r="C1" s="106"/>
      <c r="D1" s="106"/>
      <c r="E1" s="106"/>
      <c r="F1" s="106"/>
    </row>
    <row r="2" spans="1:6" ht="14.4" customHeight="1" x14ac:dyDescent="0.3">
      <c r="A2" s="108" t="s">
        <v>193</v>
      </c>
      <c r="B2" s="112" t="s">
        <v>180</v>
      </c>
      <c r="C2" s="112" t="s">
        <v>188</v>
      </c>
      <c r="D2" s="115" t="s">
        <v>189</v>
      </c>
      <c r="E2" s="112" t="s">
        <v>187</v>
      </c>
      <c r="F2" s="104" t="s">
        <v>186</v>
      </c>
    </row>
    <row r="3" spans="1:6" ht="14.4" customHeight="1" x14ac:dyDescent="0.3">
      <c r="A3" s="109"/>
      <c r="B3" s="113"/>
      <c r="C3" s="113"/>
      <c r="D3" s="114"/>
      <c r="E3" s="113"/>
      <c r="F3" s="104"/>
    </row>
    <row r="4" spans="1:6" ht="14.4" customHeight="1" x14ac:dyDescent="0.3">
      <c r="A4" s="41">
        <v>21</v>
      </c>
      <c r="B4" s="30">
        <f>AVERAGE('GeoB23513-02'!D4:D35)</f>
        <v>1.90625</v>
      </c>
      <c r="C4" s="30">
        <f>AVERAGE('GeoB23513-02'!E35:E67)</f>
        <v>2.5757575757575757</v>
      </c>
      <c r="D4" s="30">
        <f>AVERAGE('GeoB23513-02'!F4:F35)</f>
        <v>0.59375</v>
      </c>
      <c r="E4" s="30">
        <f>AVERAGE('GeoB23513-02'!G4:G35)</f>
        <v>1</v>
      </c>
      <c r="F4" s="30">
        <f>AVERAGE('GeoB23513-02'!H4:H35)</f>
        <v>1.40625</v>
      </c>
    </row>
    <row r="5" spans="1:6" ht="14.4" customHeight="1" x14ac:dyDescent="0.3">
      <c r="A5" s="41">
        <v>22</v>
      </c>
      <c r="B5" s="30">
        <f>AVERAGE('GeoB23513-02'!D4:D68)</f>
        <v>1.9538461538461538</v>
      </c>
      <c r="C5" s="30">
        <f>AVERAGE('GeoB23513-02'!E36:E68)</f>
        <v>2.4848484848484849</v>
      </c>
      <c r="D5" s="30">
        <f>AVERAGE('GeoB23513-02'!F36:F68)</f>
        <v>0.81818181818181823</v>
      </c>
      <c r="E5" s="30">
        <f>AVERAGE('GeoB23513-02'!G36:G68)</f>
        <v>1.6363636363636365</v>
      </c>
      <c r="F5" s="30">
        <f>AVERAGE('GeoB23513-02'!H36:H68)</f>
        <v>1.5454545454545454</v>
      </c>
    </row>
    <row r="6" spans="1:6" ht="14.4" customHeight="1" x14ac:dyDescent="0.3">
      <c r="A6" s="41">
        <v>23</v>
      </c>
      <c r="B6" s="30">
        <f>AVERAGE('GeoB23513-02'!D70:D97)</f>
        <v>2.0357142857142856</v>
      </c>
      <c r="C6" s="30">
        <f>AVERAGE('GeoB23513-02'!E70:E97)</f>
        <v>2.2142857142857144</v>
      </c>
      <c r="D6" s="30">
        <f>AVERAGE('GeoB23513-02'!F70:F97)</f>
        <v>0.8214285714285714</v>
      </c>
      <c r="E6" s="30">
        <f>AVERAGE('GeoB23513-02'!G70:G97)</f>
        <v>1.3928571428571428</v>
      </c>
      <c r="F6" s="30">
        <f>AVERAGE('GeoB23513-02'!H70:H97)</f>
        <v>1.8928571428571428</v>
      </c>
    </row>
    <row r="7" spans="1:6" ht="14.4" customHeight="1" x14ac:dyDescent="0.3">
      <c r="A7" s="41">
        <v>24</v>
      </c>
      <c r="B7" s="30">
        <f>AVERAGE('GeoB23513-02'!D98:D125)</f>
        <v>1.6785714285714286</v>
      </c>
      <c r="C7" s="30">
        <f>AVERAGE('GeoB23513-02'!E98:E125)</f>
        <v>2.3571428571428572</v>
      </c>
      <c r="D7" s="30">
        <f>AVERAGE('GeoB23513-02'!F98:F125)</f>
        <v>0.9285714285714286</v>
      </c>
      <c r="E7" s="30">
        <f>AVERAGE('GeoB23513-02'!G98:G125)</f>
        <v>1.3214285714285714</v>
      </c>
      <c r="F7" s="30">
        <f>AVERAGE('GeoB23513-02'!H98:H125)</f>
        <v>2.5714285714285716</v>
      </c>
    </row>
    <row r="8" spans="1:6" ht="14.4" customHeight="1" x14ac:dyDescent="0.3">
      <c r="A8" s="41">
        <v>25</v>
      </c>
      <c r="B8" s="30">
        <f>AVERAGE('GeoB23513-02'!D126:D154)</f>
        <v>1.4137931034482758</v>
      </c>
      <c r="C8" s="30">
        <f>AVERAGE('GeoB23513-02'!E126:E154)</f>
        <v>2.6551724137931036</v>
      </c>
      <c r="D8" s="30">
        <f>AVERAGE('GeoB23513-02'!F126:F154)</f>
        <v>0.96551724137931039</v>
      </c>
      <c r="E8" s="30">
        <f>AVERAGE('GeoB23513-02'!G126:G155)</f>
        <v>2</v>
      </c>
      <c r="F8" s="30">
        <f>AVERAGE('GeoB23513-02'!H126:H154)</f>
        <v>3.0689655172413794</v>
      </c>
    </row>
    <row r="9" spans="1:6" ht="14.4" customHeight="1" x14ac:dyDescent="0.3">
      <c r="A9" s="41">
        <v>48</v>
      </c>
      <c r="B9" s="30">
        <f>AVERAGE('GeoB23513-02'!D155:D171)</f>
        <v>1.8823529411764706</v>
      </c>
      <c r="C9" s="41">
        <f>AVERAGE('GeoB23513-02'!E155:E171)</f>
        <v>2</v>
      </c>
      <c r="D9" s="30">
        <f>AVERAGE('GeoB23513-02'!F155:F171)</f>
        <v>0.94117647058823528</v>
      </c>
      <c r="E9" s="30">
        <f>AVERAGE('GeoB23513-02'!G155:G171)</f>
        <v>1.7647058823529411</v>
      </c>
      <c r="F9" s="30">
        <f>AVERAGE('GeoB23513-02'!H155:H171)</f>
        <v>2.4117647058823528</v>
      </c>
    </row>
    <row r="10" spans="1:6" ht="14.4" customHeight="1" x14ac:dyDescent="0.3">
      <c r="A10" s="11">
        <v>49</v>
      </c>
      <c r="B10" s="43">
        <f>AVERAGE('GeoB23513-02'!D172:D189)</f>
        <v>1.7222222222222223</v>
      </c>
      <c r="C10" s="43">
        <f>AVERAGE('GeoB23513-02'!E172:E189)</f>
        <v>1.6666666666666667</v>
      </c>
      <c r="D10" s="43">
        <f>AVERAGE('GeoB23513-02'!F172:F189)</f>
        <v>1</v>
      </c>
      <c r="E10" s="43">
        <f>AVERAGE('GeoB23513-02'!G172:G189)</f>
        <v>1.1176470588235294</v>
      </c>
      <c r="F10" s="43">
        <f>AVERAGE('GeoB23513-02'!H172:H189)</f>
        <v>2.2777777777777777</v>
      </c>
    </row>
    <row r="11" spans="1:6" ht="14.4" customHeight="1" x14ac:dyDescent="0.3">
      <c r="A11" s="11">
        <v>52</v>
      </c>
      <c r="B11" s="43">
        <f>AVERAGE('GeoB23513-02'!D190:D208)</f>
        <v>2.5263157894736841</v>
      </c>
      <c r="C11" s="43">
        <f>AVERAGE('GeoB23513-02'!E190:E208)</f>
        <v>1.736842105263158</v>
      </c>
      <c r="D11" s="43">
        <f>AVERAGE('GeoB23513-02'!F190:F208)</f>
        <v>0.94736842105263153</v>
      </c>
      <c r="E11" s="43">
        <f>AVERAGE('GeoB23513-02'!G190:G208)</f>
        <v>1.0526315789473684</v>
      </c>
      <c r="F11" s="43">
        <f>AVERAGE('GeoB23513-02'!H190:H208)</f>
        <v>1.5263157894736843</v>
      </c>
    </row>
    <row r="12" spans="1:6" ht="14.4" customHeight="1" x14ac:dyDescent="0.3">
      <c r="A12" s="11">
        <v>56</v>
      </c>
      <c r="B12" s="11">
        <f>AVERAGE('GeoB23513-02'!D209:D228)</f>
        <v>2.4500000000000002</v>
      </c>
      <c r="C12" s="11">
        <f>AVERAGE('GeoB23513-02'!E209:E228)</f>
        <v>2.1</v>
      </c>
      <c r="D12" s="11">
        <f>AVERAGE('GeoB23513-02'!F209:F228)</f>
        <v>1</v>
      </c>
      <c r="E12" s="11">
        <f>AVERAGE('GeoB23513-02'!G209:G228)</f>
        <v>1</v>
      </c>
      <c r="F12" s="11">
        <f>AVERAGE('GeoB23513-02'!H209:H228)</f>
        <v>1.95</v>
      </c>
    </row>
    <row r="13" spans="1:6" ht="14.4" customHeight="1" x14ac:dyDescent="0.3">
      <c r="A13" s="11">
        <v>62</v>
      </c>
      <c r="B13" s="43">
        <f>AVERAGE('GeoB23513-02'!D229:D247)</f>
        <v>2.4210526315789473</v>
      </c>
      <c r="C13" s="43">
        <f>AVERAGE('GeoB23513-02'!E229:E247)</f>
        <v>1.8421052631578947</v>
      </c>
      <c r="D13" s="43">
        <f>AVERAGE('GeoB23513-02'!F229:F247)</f>
        <v>1.1052631578947369</v>
      </c>
      <c r="E13" s="43">
        <f>AVERAGE('GeoB23513-02'!G229:G247)</f>
        <v>1.2105263157894737</v>
      </c>
      <c r="F13" s="43">
        <f>AVERAGE('GeoB23513-02'!H229:H247)</f>
        <v>1.9473684210526316</v>
      </c>
    </row>
    <row r="14" spans="1:6" ht="14.4" customHeight="1" x14ac:dyDescent="0.3">
      <c r="A14" s="11">
        <v>63</v>
      </c>
      <c r="B14" s="43">
        <f>AVERAGE('GeoB23513-02'!D248:D265)</f>
        <v>3.1666666666666665</v>
      </c>
      <c r="C14" s="43">
        <f>AVERAGE('GeoB23513-02'!E248:E265)</f>
        <v>1.3888888888888888</v>
      </c>
      <c r="D14" s="43">
        <f>AVERAGE('GeoB23513-02'!F248:F265)</f>
        <v>2</v>
      </c>
      <c r="E14" s="43">
        <f>AVERAGE('GeoB23513-02'!G248:G265)</f>
        <v>1.1666666666666667</v>
      </c>
      <c r="F14" s="43">
        <f>AVERAGE('GeoB23513-02'!H248:H265)</f>
        <v>1.8333333333333333</v>
      </c>
    </row>
    <row r="15" spans="1:6" ht="14.4" customHeight="1" x14ac:dyDescent="0.3">
      <c r="A15" s="11">
        <v>68</v>
      </c>
      <c r="B15" s="43">
        <f>AVERAGE('GeoB23513-02'!D266:D280)</f>
        <v>2.9333333333333331</v>
      </c>
      <c r="C15" s="43">
        <f>AVERAGE('GeoB23513-02'!E266:E280)</f>
        <v>2</v>
      </c>
      <c r="D15" s="11">
        <f>AVERAGE('GeoB23513-02'!F266:F280)</f>
        <v>1.8</v>
      </c>
      <c r="E15" s="11">
        <f>AVERAGE('GeoB23513-02'!G266:G280)</f>
        <v>1.2</v>
      </c>
      <c r="F15" s="43">
        <f>AVERAGE('GeoB23513-02'!H266:H284)</f>
        <v>1.5263157894736843</v>
      </c>
    </row>
    <row r="16" spans="1:6" x14ac:dyDescent="0.3">
      <c r="B16" s="66">
        <f>AVERAGE(B4:B8)</f>
        <v>1.7976349943160286</v>
      </c>
      <c r="C16" s="66">
        <f t="shared" ref="C16:F16" si="0">AVERAGE(C4:C8)</f>
        <v>2.457441409165547</v>
      </c>
      <c r="D16" s="66">
        <f t="shared" si="0"/>
        <v>0.82548981191222581</v>
      </c>
      <c r="E16" s="66">
        <f t="shared" si="0"/>
        <v>1.47012987012987</v>
      </c>
      <c r="F16" s="66">
        <f t="shared" si="0"/>
        <v>2.0969911553963279</v>
      </c>
    </row>
    <row r="17" spans="2:6" x14ac:dyDescent="0.3">
      <c r="B17" s="66">
        <f>AVERAGE(B9:B15)</f>
        <v>2.4431347977787605</v>
      </c>
      <c r="C17" s="66">
        <f t="shared" ref="C17:F17" si="1">AVERAGE(C9:C15)</f>
        <v>1.81921470342523</v>
      </c>
      <c r="D17" s="66">
        <f t="shared" si="1"/>
        <v>1.2562582927908006</v>
      </c>
      <c r="E17" s="66">
        <f t="shared" si="1"/>
        <v>1.2160253575114255</v>
      </c>
      <c r="F17" s="66">
        <f t="shared" si="1"/>
        <v>1.9246965452847806</v>
      </c>
    </row>
    <row r="22" spans="2:6" x14ac:dyDescent="0.3">
      <c r="B22" s="62"/>
      <c r="C22" s="62"/>
      <c r="D22" s="62"/>
      <c r="E22" s="62"/>
      <c r="F22" s="62"/>
    </row>
    <row r="23" spans="2:6" x14ac:dyDescent="0.3">
      <c r="B23" s="62"/>
      <c r="C23" s="62"/>
      <c r="D23" s="62"/>
      <c r="E23" s="62"/>
      <c r="F23" s="62"/>
    </row>
  </sheetData>
  <mergeCells count="7">
    <mergeCell ref="A1:F1"/>
    <mergeCell ref="A2:A3"/>
    <mergeCell ref="B2:B3"/>
    <mergeCell ref="C2:C3"/>
    <mergeCell ref="D2:D3"/>
    <mergeCell ref="E2:E3"/>
    <mergeCell ref="F2:F3"/>
  </mergeCells>
  <pageMargins left="0.511811024" right="0.511811024" top="0.78740157499999996" bottom="0.78740157499999996" header="0.31496062000000002" footer="0.31496062000000002"/>
  <ignoredErrors>
    <ignoredError sqref="B4:F15" formulaRange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GeoB23513-02</vt:lpstr>
      <vt:lpstr>tables</vt:lpstr>
      <vt:lpstr>mean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yhasn</dc:creator>
  <cp:lastModifiedBy>yhasn</cp:lastModifiedBy>
  <dcterms:created xsi:type="dcterms:W3CDTF">2021-07-18T12:42:26Z</dcterms:created>
  <dcterms:modified xsi:type="dcterms:W3CDTF">2022-11-23T21:28:23Z</dcterms:modified>
</cp:coreProperties>
</file>