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asn\Google Drive\Mestrado\Tabelas\"/>
    </mc:Choice>
  </mc:AlternateContent>
  <xr:revisionPtr revIDLastSave="0" documentId="13_ncr:1_{73A1C69A-9BF3-48E0-A1F9-486476CF239E}" xr6:coauthVersionLast="47" xr6:coauthVersionMax="47" xr10:uidLastSave="{00000000-0000-0000-0000-000000000000}"/>
  <bookViews>
    <workbookView xWindow="-108" yWindow="-108" windowWidth="23256" windowHeight="12456" xr2:uid="{A7186F10-395F-4B1D-B95D-5618F90DE26F}"/>
  </bookViews>
  <sheets>
    <sheet name="GeoB23512-01" sheetId="1" r:id="rId1"/>
    <sheet name="tables" sheetId="2" r:id="rId2"/>
    <sheet name="mea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2" l="1"/>
  <c r="AE14" i="2"/>
  <c r="AF14" i="2"/>
  <c r="AG14" i="2"/>
  <c r="AH14" i="2"/>
  <c r="AI14" i="2"/>
  <c r="AD14" i="2"/>
  <c r="AE7" i="2"/>
  <c r="AF7" i="2"/>
  <c r="AG7" i="2"/>
  <c r="AH7" i="2"/>
  <c r="AI7" i="2"/>
  <c r="AD7" i="2"/>
  <c r="M7" i="2"/>
  <c r="N7" i="2"/>
  <c r="O7" i="2"/>
  <c r="P7" i="2"/>
  <c r="L7" i="2"/>
  <c r="N14" i="2"/>
  <c r="O14" i="2"/>
  <c r="P14" i="2"/>
  <c r="M14" i="2"/>
  <c r="L14" i="2"/>
  <c r="D14" i="2"/>
  <c r="E14" i="2"/>
  <c r="F14" i="2"/>
  <c r="G14" i="2"/>
  <c r="H14" i="2"/>
  <c r="C14" i="2"/>
  <c r="D7" i="2"/>
  <c r="E7" i="2"/>
  <c r="F7" i="2"/>
  <c r="G7" i="2"/>
  <c r="H7" i="2"/>
  <c r="C7" i="2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3" i="4"/>
  <c r="E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F8" i="4"/>
  <c r="F21" i="4" s="1"/>
  <c r="E8" i="4"/>
  <c r="D8" i="4"/>
  <c r="C8" i="4"/>
  <c r="B8" i="4"/>
  <c r="B21" i="4" s="1"/>
  <c r="F6" i="4"/>
  <c r="E6" i="4"/>
  <c r="D6" i="4"/>
  <c r="C6" i="4"/>
  <c r="B6" i="4"/>
  <c r="F5" i="4"/>
  <c r="E5" i="4"/>
  <c r="D5" i="4"/>
  <c r="C5" i="4"/>
  <c r="B5" i="4"/>
  <c r="F4" i="4"/>
  <c r="F20" i="4" s="1"/>
  <c r="E4" i="4"/>
  <c r="E20" i="4" s="1"/>
  <c r="D4" i="4"/>
  <c r="C4" i="4"/>
  <c r="B4" i="4"/>
  <c r="B20" i="4" s="1"/>
  <c r="AE17" i="2"/>
  <c r="AF17" i="2"/>
  <c r="AG17" i="2"/>
  <c r="AH17" i="2"/>
  <c r="AI17" i="2"/>
  <c r="AD17" i="2"/>
  <c r="AF16" i="2"/>
  <c r="AG16" i="2"/>
  <c r="AH16" i="2"/>
  <c r="AI16" i="2"/>
  <c r="AE16" i="2"/>
  <c r="AD16" i="2"/>
  <c r="AI15" i="2"/>
  <c r="AF15" i="2"/>
  <c r="AG15" i="2"/>
  <c r="AH15" i="2"/>
  <c r="AE15" i="2"/>
  <c r="AD15" i="2"/>
  <c r="AG13" i="2"/>
  <c r="AH13" i="2"/>
  <c r="AI13" i="2"/>
  <c r="AF13" i="2"/>
  <c r="AE13" i="2"/>
  <c r="AD13" i="2"/>
  <c r="AI11" i="2"/>
  <c r="AH11" i="2"/>
  <c r="AG11" i="2"/>
  <c r="AF11" i="2"/>
  <c r="AE11" i="2"/>
  <c r="AD11" i="2"/>
  <c r="M11" i="2"/>
  <c r="N11" i="2"/>
  <c r="O11" i="2"/>
  <c r="P11" i="2"/>
  <c r="L11" i="2"/>
  <c r="M13" i="2"/>
  <c r="N13" i="2"/>
  <c r="O13" i="2"/>
  <c r="P13" i="2"/>
  <c r="L13" i="2"/>
  <c r="M15" i="2"/>
  <c r="N15" i="2"/>
  <c r="O15" i="2"/>
  <c r="P15" i="2"/>
  <c r="L15" i="2"/>
  <c r="M16" i="2"/>
  <c r="N16" i="2"/>
  <c r="O16" i="2"/>
  <c r="P16" i="2"/>
  <c r="L16" i="2"/>
  <c r="P17" i="2"/>
  <c r="O17" i="2"/>
  <c r="N17" i="2"/>
  <c r="M17" i="2"/>
  <c r="L17" i="2"/>
  <c r="D17" i="2"/>
  <c r="E17" i="2"/>
  <c r="F17" i="2"/>
  <c r="G17" i="2"/>
  <c r="H17" i="2"/>
  <c r="C17" i="2"/>
  <c r="D16" i="2"/>
  <c r="E16" i="2"/>
  <c r="F16" i="2"/>
  <c r="G16" i="2"/>
  <c r="H16" i="2"/>
  <c r="C16" i="2"/>
  <c r="D15" i="2"/>
  <c r="E15" i="2"/>
  <c r="F15" i="2"/>
  <c r="G15" i="2"/>
  <c r="H15" i="2"/>
  <c r="C15" i="2"/>
  <c r="D13" i="2"/>
  <c r="E13" i="2"/>
  <c r="F13" i="2"/>
  <c r="G13" i="2"/>
  <c r="H13" i="2"/>
  <c r="C13" i="2"/>
  <c r="E11" i="2"/>
  <c r="D11" i="2"/>
  <c r="F11" i="2"/>
  <c r="G11" i="2"/>
  <c r="H11" i="2"/>
  <c r="C11" i="2"/>
  <c r="AD9" i="2"/>
  <c r="AE18" i="2"/>
  <c r="AF18" i="2"/>
  <c r="AG18" i="2"/>
  <c r="AH18" i="2"/>
  <c r="AI18" i="2"/>
  <c r="AD18" i="2"/>
  <c r="AE12" i="2"/>
  <c r="AF12" i="2"/>
  <c r="AG12" i="2"/>
  <c r="AH12" i="2"/>
  <c r="AI12" i="2"/>
  <c r="AD12" i="2"/>
  <c r="AE10" i="2"/>
  <c r="AF10" i="2"/>
  <c r="AG10" i="2"/>
  <c r="AH10" i="2"/>
  <c r="AI10" i="2"/>
  <c r="AD10" i="2"/>
  <c r="AE9" i="2"/>
  <c r="AF9" i="2"/>
  <c r="AG9" i="2"/>
  <c r="AH9" i="2"/>
  <c r="AI9" i="2"/>
  <c r="AE8" i="2"/>
  <c r="AF8" i="2"/>
  <c r="AG8" i="2"/>
  <c r="AH8" i="2"/>
  <c r="AI8" i="2"/>
  <c r="AD8" i="2"/>
  <c r="AE6" i="2"/>
  <c r="AF6" i="2"/>
  <c r="AG6" i="2"/>
  <c r="AH6" i="2"/>
  <c r="AI6" i="2"/>
  <c r="AD6" i="2"/>
  <c r="AE5" i="2"/>
  <c r="AF5" i="2"/>
  <c r="AG5" i="2"/>
  <c r="AH5" i="2"/>
  <c r="AI5" i="2"/>
  <c r="AD5" i="2"/>
  <c r="AF4" i="2"/>
  <c r="AG4" i="2"/>
  <c r="AH4" i="2"/>
  <c r="AI4" i="2"/>
  <c r="AE4" i="2"/>
  <c r="AD4" i="2"/>
  <c r="M10" i="2"/>
  <c r="N10" i="2"/>
  <c r="O10" i="2"/>
  <c r="P10" i="2"/>
  <c r="L10" i="2"/>
  <c r="M9" i="2"/>
  <c r="N9" i="2"/>
  <c r="O9" i="2"/>
  <c r="P9" i="2"/>
  <c r="L9" i="2"/>
  <c r="M6" i="2"/>
  <c r="N6" i="2"/>
  <c r="O6" i="2"/>
  <c r="P6" i="2"/>
  <c r="L6" i="2"/>
  <c r="M5" i="2"/>
  <c r="N5" i="2"/>
  <c r="O5" i="2"/>
  <c r="P5" i="2"/>
  <c r="L5" i="2"/>
  <c r="N4" i="2"/>
  <c r="M4" i="2"/>
  <c r="O4" i="2"/>
  <c r="P4" i="2"/>
  <c r="L4" i="2"/>
  <c r="E9" i="2"/>
  <c r="E24" i="2" s="1"/>
  <c r="D10" i="2"/>
  <c r="E10" i="2"/>
  <c r="F10" i="2"/>
  <c r="G10" i="2"/>
  <c r="H10" i="2"/>
  <c r="C10" i="2"/>
  <c r="D9" i="2"/>
  <c r="D24" i="2" s="1"/>
  <c r="F9" i="2"/>
  <c r="F24" i="2" s="1"/>
  <c r="G9" i="2"/>
  <c r="G22" i="2" s="1"/>
  <c r="H9" i="2"/>
  <c r="H22" i="2" s="1"/>
  <c r="C9" i="2"/>
  <c r="D6" i="2"/>
  <c r="E6" i="2"/>
  <c r="F6" i="2"/>
  <c r="G6" i="2"/>
  <c r="H6" i="2"/>
  <c r="C6" i="2"/>
  <c r="D5" i="2"/>
  <c r="E5" i="2"/>
  <c r="F5" i="2"/>
  <c r="G5" i="2"/>
  <c r="H5" i="2"/>
  <c r="C5" i="2"/>
  <c r="E4" i="2"/>
  <c r="E23" i="2" s="1"/>
  <c r="F4" i="2"/>
  <c r="F21" i="2" s="1"/>
  <c r="G4" i="2"/>
  <c r="G21" i="2" s="1"/>
  <c r="H4" i="2"/>
  <c r="H23" i="2" s="1"/>
  <c r="D4" i="2"/>
  <c r="D23" i="2" s="1"/>
  <c r="C4" i="2"/>
  <c r="C21" i="2" s="1"/>
  <c r="M18" i="2"/>
  <c r="N18" i="2"/>
  <c r="O18" i="2"/>
  <c r="P18" i="2"/>
  <c r="L18" i="2"/>
  <c r="M12" i="2"/>
  <c r="N12" i="2"/>
  <c r="O12" i="2"/>
  <c r="P12" i="2"/>
  <c r="L12" i="2"/>
  <c r="P8" i="2"/>
  <c r="M8" i="2"/>
  <c r="N8" i="2"/>
  <c r="O8" i="2"/>
  <c r="L8" i="2"/>
  <c r="D18" i="2"/>
  <c r="E18" i="2"/>
  <c r="F18" i="2"/>
  <c r="G18" i="2"/>
  <c r="H18" i="2"/>
  <c r="C18" i="2"/>
  <c r="F12" i="2"/>
  <c r="D12" i="2"/>
  <c r="E12" i="2"/>
  <c r="G12" i="2"/>
  <c r="H12" i="2"/>
  <c r="C12" i="2"/>
  <c r="H8" i="2"/>
  <c r="D8" i="2"/>
  <c r="E8" i="2"/>
  <c r="F8" i="2"/>
  <c r="G8" i="2"/>
  <c r="C8" i="2"/>
  <c r="C20" i="4" l="1"/>
  <c r="D21" i="4"/>
  <c r="D21" i="2"/>
  <c r="E21" i="2"/>
  <c r="F22" i="2"/>
  <c r="G23" i="2"/>
  <c r="H24" i="2"/>
  <c r="C22" i="2"/>
  <c r="D20" i="4"/>
  <c r="E21" i="4"/>
  <c r="H21" i="2"/>
  <c r="D22" i="2"/>
  <c r="E22" i="2"/>
  <c r="F23" i="2"/>
  <c r="G24" i="2"/>
  <c r="C23" i="2"/>
  <c r="C24" i="2"/>
  <c r="C21" i="4"/>
  <c r="Q14" i="2"/>
  <c r="X14" i="2" s="1"/>
  <c r="Q7" i="2"/>
  <c r="V7" i="2" s="1"/>
  <c r="Q13" i="2"/>
  <c r="X13" i="2" s="1"/>
  <c r="Q15" i="2"/>
  <c r="Y15" i="2" s="1"/>
  <c r="Q16" i="2"/>
  <c r="W16" i="2" s="1"/>
  <c r="Q11" i="2"/>
  <c r="Q17" i="2"/>
  <c r="U17" i="2" s="1"/>
  <c r="Q18" i="2"/>
  <c r="X18" i="2" s="1"/>
  <c r="Q6" i="2"/>
  <c r="X6" i="2" s="1"/>
  <c r="Q12" i="2"/>
  <c r="X12" i="2" s="1"/>
  <c r="Q4" i="2"/>
  <c r="X4" i="2" s="1"/>
  <c r="Q10" i="2"/>
  <c r="W10" i="2" s="1"/>
  <c r="Q5" i="2"/>
  <c r="X5" i="2" s="1"/>
  <c r="Q9" i="2"/>
  <c r="Y9" i="2" s="1"/>
  <c r="Q8" i="2"/>
  <c r="Y8" i="2" s="1"/>
  <c r="V14" i="2" l="1"/>
  <c r="W14" i="2"/>
  <c r="U14" i="2"/>
  <c r="Z14" i="2" s="1"/>
  <c r="X20" i="2"/>
  <c r="Y14" i="2"/>
  <c r="X7" i="2"/>
  <c r="W7" i="2"/>
  <c r="Y7" i="2"/>
  <c r="U7" i="2"/>
  <c r="X16" i="2"/>
  <c r="V16" i="2"/>
  <c r="W13" i="2"/>
  <c r="Y16" i="2"/>
  <c r="V13" i="2"/>
  <c r="W15" i="2"/>
  <c r="Y13" i="2"/>
  <c r="U13" i="2"/>
  <c r="U15" i="2"/>
  <c r="U16" i="2"/>
  <c r="X15" i="2"/>
  <c r="V15" i="2"/>
  <c r="V11" i="2"/>
  <c r="W11" i="2"/>
  <c r="Y11" i="2"/>
  <c r="U11" i="2"/>
  <c r="X11" i="2"/>
  <c r="X17" i="2"/>
  <c r="W17" i="2"/>
  <c r="V17" i="2"/>
  <c r="Y17" i="2"/>
  <c r="W18" i="2"/>
  <c r="Y6" i="2"/>
  <c r="U6" i="2"/>
  <c r="V6" i="2"/>
  <c r="Y10" i="2"/>
  <c r="V10" i="2"/>
  <c r="U10" i="2"/>
  <c r="X10" i="2"/>
  <c r="W6" i="2"/>
  <c r="Y4" i="2"/>
  <c r="Y20" i="2" s="1"/>
  <c r="V4" i="2"/>
  <c r="W4" i="2"/>
  <c r="U4" i="2"/>
  <c r="W9" i="2"/>
  <c r="X8" i="2"/>
  <c r="V5" i="2"/>
  <c r="V9" i="2"/>
  <c r="U5" i="2"/>
  <c r="U9" i="2"/>
  <c r="Y5" i="2"/>
  <c r="X9" i="2"/>
  <c r="W5" i="2"/>
  <c r="U8" i="2"/>
  <c r="V8" i="2"/>
  <c r="V18" i="2"/>
  <c r="U12" i="2"/>
  <c r="U18" i="2"/>
  <c r="W8" i="2"/>
  <c r="V12" i="2"/>
  <c r="Y12" i="2"/>
  <c r="W12" i="2"/>
  <c r="Y18" i="2"/>
  <c r="W21" i="2" l="1"/>
  <c r="Y21" i="2"/>
  <c r="X21" i="2"/>
  <c r="V21" i="2"/>
  <c r="U20" i="2"/>
  <c r="W20" i="2"/>
  <c r="U21" i="2"/>
  <c r="V20" i="2"/>
  <c r="Z7" i="2"/>
  <c r="Z13" i="2"/>
  <c r="Z16" i="2"/>
  <c r="Z15" i="2"/>
  <c r="Z11" i="2"/>
  <c r="Z17" i="2"/>
  <c r="Z6" i="2"/>
  <c r="Z10" i="2"/>
  <c r="Z4" i="2"/>
  <c r="Z9" i="2"/>
  <c r="Z18" i="2"/>
  <c r="Z8" i="2"/>
  <c r="Z5" i="2"/>
  <c r="Z12" i="2"/>
</calcChain>
</file>

<file path=xl/sharedStrings.xml><?xml version="1.0" encoding="utf-8"?>
<sst xmlns="http://schemas.openxmlformats.org/spreadsheetml/2006/main" count="360" uniqueCount="320">
  <si>
    <t>81-2</t>
  </si>
  <si>
    <t>81-3</t>
  </si>
  <si>
    <t>81-4</t>
  </si>
  <si>
    <t>81-5</t>
  </si>
  <si>
    <t>81-6</t>
  </si>
  <si>
    <t>81-7</t>
  </si>
  <si>
    <t>81-8</t>
  </si>
  <si>
    <t>81-9</t>
  </si>
  <si>
    <t>81-10</t>
  </si>
  <si>
    <t>81-11</t>
  </si>
  <si>
    <t>81-12</t>
  </si>
  <si>
    <t>81-13</t>
  </si>
  <si>
    <t>81-14</t>
  </si>
  <si>
    <t>81-15</t>
  </si>
  <si>
    <t>81-16</t>
  </si>
  <si>
    <t>81-17</t>
  </si>
  <si>
    <t>81-18</t>
  </si>
  <si>
    <t>81-19</t>
  </si>
  <si>
    <t>135-2</t>
  </si>
  <si>
    <t>135-3</t>
  </si>
  <si>
    <t>135-4</t>
  </si>
  <si>
    <t>135-5</t>
  </si>
  <si>
    <t>135-6</t>
  </si>
  <si>
    <t>135-7</t>
  </si>
  <si>
    <t>135-9</t>
  </si>
  <si>
    <t>135-10</t>
  </si>
  <si>
    <t>135-11</t>
  </si>
  <si>
    <t>135-12</t>
  </si>
  <si>
    <t>135-15</t>
  </si>
  <si>
    <t>135-16</t>
  </si>
  <si>
    <t>135-17</t>
  </si>
  <si>
    <t>135-18</t>
  </si>
  <si>
    <t>135-19</t>
  </si>
  <si>
    <t>135-1</t>
  </si>
  <si>
    <t>135-09</t>
  </si>
  <si>
    <t>218-2</t>
  </si>
  <si>
    <t>218-3</t>
  </si>
  <si>
    <t>218-4</t>
  </si>
  <si>
    <t>218-5</t>
  </si>
  <si>
    <t>218-6</t>
  </si>
  <si>
    <t>218-7</t>
  </si>
  <si>
    <t>218-8</t>
  </si>
  <si>
    <t>218-9</t>
  </si>
  <si>
    <t>218-10</t>
  </si>
  <si>
    <t>218-11</t>
  </si>
  <si>
    <t>218-12</t>
  </si>
  <si>
    <t>218-13</t>
  </si>
  <si>
    <t>218-14</t>
  </si>
  <si>
    <t>218-15</t>
  </si>
  <si>
    <t>218-16</t>
  </si>
  <si>
    <t>218-17</t>
  </si>
  <si>
    <t>218-18</t>
  </si>
  <si>
    <t>218-19</t>
  </si>
  <si>
    <t>218_12b</t>
  </si>
  <si>
    <t>218-20</t>
  </si>
  <si>
    <t>218-21</t>
  </si>
  <si>
    <t>218-22</t>
  </si>
  <si>
    <t>TOTAL</t>
  </si>
  <si>
    <t>135-08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</si>
  <si>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</si>
  <si>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</si>
  <si>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</si>
  <si>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</si>
  <si>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</si>
  <si>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</si>
  <si>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</si>
  <si>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</si>
  <si>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</si>
  <si>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</si>
  <si>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</si>
  <si>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</si>
  <si>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33-13</t>
  </si>
  <si>
    <t>33-14</t>
  </si>
  <si>
    <t>33-15</t>
  </si>
  <si>
    <t>33-16</t>
  </si>
  <si>
    <t>35-1</t>
  </si>
  <si>
    <t>35-2</t>
  </si>
  <si>
    <t>35-3</t>
  </si>
  <si>
    <t>35-4</t>
  </si>
  <si>
    <t>35-5</t>
  </si>
  <si>
    <t>35-6</t>
  </si>
  <si>
    <t>35-7</t>
  </si>
  <si>
    <t>35-8</t>
  </si>
  <si>
    <t>35-9</t>
  </si>
  <si>
    <t>35-10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</si>
  <si>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</si>
  <si>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</si>
  <si>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</si>
  <si>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</si>
  <si>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</si>
  <si>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</si>
  <si>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</si>
  <si>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</si>
  <si>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</si>
  <si>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</si>
  <si>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37-1</t>
  </si>
  <si>
    <t>37-2</t>
  </si>
  <si>
    <t>37-3</t>
  </si>
  <si>
    <t>37-4</t>
  </si>
  <si>
    <t>37-5</t>
  </si>
  <si>
    <t>37-6</t>
  </si>
  <si>
    <t>37-7</t>
  </si>
  <si>
    <t>37-8</t>
  </si>
  <si>
    <t>37-9</t>
  </si>
  <si>
    <t>37-10</t>
  </si>
  <si>
    <t>37-11</t>
  </si>
  <si>
    <t>37-12</t>
  </si>
  <si>
    <t>37-13</t>
  </si>
  <si>
    <t>37-14</t>
  </si>
  <si>
    <t>37-15</t>
  </si>
  <si>
    <t>37-16</t>
  </si>
  <si>
    <t>37-17</t>
  </si>
  <si>
    <t>37-18</t>
  </si>
  <si>
    <t>37-19</t>
  </si>
  <si>
    <t>127-1</t>
  </si>
  <si>
    <t>127-2</t>
  </si>
  <si>
    <t>127-3</t>
  </si>
  <si>
    <t>127-4</t>
  </si>
  <si>
    <t>127-5</t>
  </si>
  <si>
    <t>127-6</t>
  </si>
  <si>
    <t>127-7</t>
  </si>
  <si>
    <t>127-8</t>
  </si>
  <si>
    <t>127-9</t>
  </si>
  <si>
    <t>127-10</t>
  </si>
  <si>
    <t>127-11</t>
  </si>
  <si>
    <t>127-12</t>
  </si>
  <si>
    <t>127-13</t>
  </si>
  <si>
    <t>127-14</t>
  </si>
  <si>
    <t>127-15</t>
  </si>
  <si>
    <t>127-16</t>
  </si>
  <si>
    <t>127-17</t>
  </si>
  <si>
    <t>127-18</t>
  </si>
  <si>
    <t>127-19</t>
  </si>
  <si>
    <t>127-20</t>
  </si>
  <si>
    <t>129-1</t>
  </si>
  <si>
    <t>129-2</t>
  </si>
  <si>
    <t>129-3</t>
  </si>
  <si>
    <t>129-4</t>
  </si>
  <si>
    <t>129-5</t>
  </si>
  <si>
    <t>129-6</t>
  </si>
  <si>
    <t>129-7</t>
  </si>
  <si>
    <t>129-8</t>
  </si>
  <si>
    <t>129-9</t>
  </si>
  <si>
    <t>129-10</t>
  </si>
  <si>
    <t>129-11</t>
  </si>
  <si>
    <t>129-12</t>
  </si>
  <si>
    <t>129-13</t>
  </si>
  <si>
    <t>129-14</t>
  </si>
  <si>
    <t>129-15</t>
  </si>
  <si>
    <t>129-16</t>
  </si>
  <si>
    <t>129-17</t>
  </si>
  <si>
    <t>129-18</t>
  </si>
  <si>
    <t>129-20</t>
  </si>
  <si>
    <t>131-1</t>
  </si>
  <si>
    <t>131-2</t>
  </si>
  <si>
    <t>131-3</t>
  </si>
  <si>
    <t>131-4</t>
  </si>
  <si>
    <t>131-6</t>
  </si>
  <si>
    <t>131-7</t>
  </si>
  <si>
    <t>131-8</t>
  </si>
  <si>
    <t>131-9</t>
  </si>
  <si>
    <t>131-10</t>
  </si>
  <si>
    <t>131-11</t>
  </si>
  <si>
    <t>131-12</t>
  </si>
  <si>
    <t>131-13</t>
  </si>
  <si>
    <t>131-14</t>
  </si>
  <si>
    <t>131-15</t>
  </si>
  <si>
    <t>131-16</t>
  </si>
  <si>
    <t>131-17</t>
  </si>
  <si>
    <t>131-18</t>
  </si>
  <si>
    <t>131-19</t>
  </si>
  <si>
    <t>135-5a</t>
  </si>
  <si>
    <t>131-5b</t>
  </si>
  <si>
    <t>131-20</t>
  </si>
  <si>
    <t>131-21</t>
  </si>
  <si>
    <t>142-1</t>
  </si>
  <si>
    <t>142-2</t>
  </si>
  <si>
    <t>142-3</t>
  </si>
  <si>
    <t>142-4</t>
  </si>
  <si>
    <t>142-5</t>
  </si>
  <si>
    <t>142-6</t>
  </si>
  <si>
    <t>142-7</t>
  </si>
  <si>
    <t>142-8</t>
  </si>
  <si>
    <t>142-9</t>
  </si>
  <si>
    <t>142-10</t>
  </si>
  <si>
    <t>142-12</t>
  </si>
  <si>
    <t>142-13</t>
  </si>
  <si>
    <t>142-14</t>
  </si>
  <si>
    <t>142-15</t>
  </si>
  <si>
    <t>142-16</t>
  </si>
  <si>
    <t>142-17</t>
  </si>
  <si>
    <t>142-18</t>
  </si>
  <si>
    <t>142-19</t>
  </si>
  <si>
    <t>142-20</t>
  </si>
  <si>
    <t>153-1</t>
  </si>
  <si>
    <t>153-2</t>
  </si>
  <si>
    <t>153-3</t>
  </si>
  <si>
    <t>153-4</t>
  </si>
  <si>
    <t>153-5</t>
  </si>
  <si>
    <t>153-6</t>
  </si>
  <si>
    <t>153-7</t>
  </si>
  <si>
    <t>153-8</t>
  </si>
  <si>
    <t>153-9</t>
  </si>
  <si>
    <t>153-10</t>
  </si>
  <si>
    <t>153-11</t>
  </si>
  <si>
    <t>153-12</t>
  </si>
  <si>
    <t>153-13</t>
  </si>
  <si>
    <t>153-14</t>
  </si>
  <si>
    <t>153-15</t>
  </si>
  <si>
    <t>153-16</t>
  </si>
  <si>
    <t>153-17</t>
  </si>
  <si>
    <t>153-18</t>
  </si>
  <si>
    <t>153-19</t>
  </si>
  <si>
    <t>153-20</t>
  </si>
  <si>
    <t>157-1</t>
  </si>
  <si>
    <t>157-2</t>
  </si>
  <si>
    <t>157-3</t>
  </si>
  <si>
    <t>157-4</t>
  </si>
  <si>
    <t>157-5</t>
  </si>
  <si>
    <t>157-6</t>
  </si>
  <si>
    <t>157-7</t>
  </si>
  <si>
    <t>157-8</t>
  </si>
  <si>
    <t>157-9</t>
  </si>
  <si>
    <t>157-10</t>
  </si>
  <si>
    <t>157-11</t>
  </si>
  <si>
    <t>157-12</t>
  </si>
  <si>
    <t>157-13</t>
  </si>
  <si>
    <t>157-14</t>
  </si>
  <si>
    <t>157-15</t>
  </si>
  <si>
    <t>157-16</t>
  </si>
  <si>
    <t>157-17</t>
  </si>
  <si>
    <t>157-18</t>
  </si>
  <si>
    <t>157-19</t>
  </si>
  <si>
    <t>157-20</t>
  </si>
  <si>
    <t>157-21</t>
  </si>
  <si>
    <t>157-22</t>
  </si>
  <si>
    <t>157-23</t>
  </si>
  <si>
    <t>157-24</t>
  </si>
  <si>
    <t>158-1</t>
  </si>
  <si>
    <t>158-2</t>
  </si>
  <si>
    <t>158-3</t>
  </si>
  <si>
    <t>158-4</t>
  </si>
  <si>
    <t>158-5</t>
  </si>
  <si>
    <t>158-6</t>
  </si>
  <si>
    <t>158-7</t>
  </si>
  <si>
    <t>158-8</t>
  </si>
  <si>
    <t>158-9</t>
  </si>
  <si>
    <t>158-10</t>
  </si>
  <si>
    <t>158-11</t>
  </si>
  <si>
    <t>158-12</t>
  </si>
  <si>
    <t>158-13</t>
  </si>
  <si>
    <t>158-14</t>
  </si>
  <si>
    <t>158-15</t>
  </si>
  <si>
    <t>158-16</t>
  </si>
  <si>
    <t>158-17</t>
  </si>
  <si>
    <t>158-18</t>
  </si>
  <si>
    <t>158-19</t>
  </si>
  <si>
    <t>218-1</t>
  </si>
  <si>
    <t>38-1</t>
  </si>
  <si>
    <t>38-2</t>
  </si>
  <si>
    <t>38-3</t>
  </si>
  <si>
    <t>38-4</t>
  </si>
  <si>
    <t>38-5</t>
  </si>
  <si>
    <t>38-6</t>
  </si>
  <si>
    <t>38-7</t>
  </si>
  <si>
    <t>38-8</t>
  </si>
  <si>
    <t>38-9</t>
  </si>
  <si>
    <t>38-10</t>
  </si>
  <si>
    <t>38-11</t>
  </si>
  <si>
    <t>38-12</t>
  </si>
  <si>
    <t>38-13</t>
  </si>
  <si>
    <t>38-14</t>
  </si>
  <si>
    <t>38-15</t>
  </si>
  <si>
    <t>38-16</t>
  </si>
  <si>
    <t>38-17</t>
  </si>
  <si>
    <t>38-18</t>
  </si>
  <si>
    <t>38-19</t>
  </si>
  <si>
    <t>38-20</t>
  </si>
  <si>
    <t>38-21</t>
  </si>
  <si>
    <t>146-1</t>
  </si>
  <si>
    <t>146-2</t>
  </si>
  <si>
    <t>146-3</t>
  </si>
  <si>
    <t>146-4</t>
  </si>
  <si>
    <t>146-5</t>
  </si>
  <si>
    <t>146-6</t>
  </si>
  <si>
    <t>146-7</t>
  </si>
  <si>
    <t>146-8</t>
  </si>
  <si>
    <t>146-9</t>
  </si>
  <si>
    <t>146-10</t>
  </si>
  <si>
    <t>146-11</t>
  </si>
  <si>
    <t>146-12</t>
  </si>
  <si>
    <t>146-13</t>
  </si>
  <si>
    <t>146-14</t>
  </si>
  <si>
    <t>146-15</t>
  </si>
  <si>
    <t>146-16</t>
  </si>
  <si>
    <t>146-17</t>
  </si>
  <si>
    <t>146-18</t>
  </si>
  <si>
    <t>146-19</t>
  </si>
  <si>
    <t>146-20</t>
  </si>
  <si>
    <t>38-33</t>
  </si>
  <si>
    <t>158-127</t>
  </si>
  <si>
    <t>Dissolution</t>
  </si>
  <si>
    <t>DEPTH (cm)</t>
  </si>
  <si>
    <t>Rounding-angularity (0-5)</t>
  </si>
  <si>
    <t>Percussion Marks</t>
  </si>
  <si>
    <t>fresh surfaces</t>
  </si>
  <si>
    <t>fractures</t>
  </si>
  <si>
    <t>nº of GRAINS</t>
  </si>
  <si>
    <t>Mean</t>
  </si>
  <si>
    <t>adhering particles</t>
  </si>
  <si>
    <t>meaan</t>
  </si>
  <si>
    <t>Median</t>
  </si>
  <si>
    <t>Relative Frequency (%)</t>
  </si>
  <si>
    <t>Absolute Frequency</t>
  </si>
  <si>
    <t xml:space="preserve">GRAIN </t>
  </si>
  <si>
    <t>DEPTH (bsf cm)</t>
  </si>
  <si>
    <t>standard deviation</t>
  </si>
  <si>
    <t xml:space="preserve"> (bsf cm)</t>
  </si>
  <si>
    <t>MICROTEXTURE</t>
  </si>
  <si>
    <r>
      <rPr>
        <b/>
        <sz val="11"/>
        <color theme="1"/>
        <rFont val="Arial"/>
        <family val="2"/>
      </rPr>
      <t xml:space="preserve">Microtextural signatures in quartz grains and foraminifera from tsunami deposits of the Portuguese shelf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</rPr>
      <t>Geo-Marine Letters</t>
    </r>
    <r>
      <rPr>
        <sz val="11"/>
        <color theme="1"/>
        <rFont val="Calibri"/>
        <family val="2"/>
        <scheme val="minor"/>
      </rPr>
      <t xml:space="preserve">
Missilene Yhasnara¹ , Pedro JM Costa²,³, Francisco Dourado¹, Maria Virginia Alves Martins¹, Lisa Feist4, Piero Bellanova4, Klaus Reicherter4
¹Departamento de Geologia Aplicada, Faculdade de Geologia, Universidade do Estado do Rio de Janeiro, Brazil
²Departamento de Ciências da Terra, Faculdade de Ciências e Tecnologia, Universidade de Coimbra, Rua Sílvio Lima, Univ. Coimbra - Pólo II, 3030-790 Coimbra, Portugal
³Instituto Dom Luiz, Faculdade de Ciências, Universidade de Lisboa, Edifício C6, Campo Grande 1749-016, Lisbon, Portugal
4 Institute for Neotectonics and Natural Hazards, RWTH Aachen University, Lochnerstr. 4-20, 52056 Aachen, Germany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>Corresponding author</t>
    </r>
    <r>
      <rPr>
        <sz val="11"/>
        <color theme="1"/>
        <rFont val="Calibri"/>
        <family val="2"/>
        <scheme val="minor"/>
      </rPr>
      <t>: Missilene Yhasnara; yhasnara@gmail.com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</si>
</sst>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89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0" fontId="0" fillId="0" borderId="0" xfId="1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2" fontId="0" fillId="0" borderId="0" xfId="0" applyNumberFormat="1"/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B7D890"/>
      <color rgb="FF39E3DF"/>
      <color rgb="FFB032E2"/>
      <color rgb="FFE21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mean!$B$2</c:f>
              <c:strCache>
                <c:ptCount val="1"/>
                <c:pt idx="0">
                  <c:v>Percussion Marks</c:v>
                </c:pt>
              </c:strCache>
            </c:strRef>
          </c:tx>
          <c:spPr>
            <a:ln w="19050" cap="rnd">
              <a:solidFill>
                <a:srgbClr val="E21E7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21E72"/>
              </a:solidFill>
              <a:ln w="9525">
                <a:noFill/>
              </a:ln>
              <a:effectLst/>
            </c:spPr>
          </c:marker>
          <c:xVal>
            <c:numRef>
              <c:f>mean!$B$9:$B$17</c:f>
              <c:numCache>
                <c:formatCode>General</c:formatCode>
                <c:ptCount val="9"/>
                <c:pt idx="0">
                  <c:v>3</c:v>
                </c:pt>
                <c:pt idx="1">
                  <c:v>2.7</c:v>
                </c:pt>
                <c:pt idx="2" formatCode="0.00">
                  <c:v>3.2173913043478262</c:v>
                </c:pt>
                <c:pt idx="3">
                  <c:v>2.6</c:v>
                </c:pt>
                <c:pt idx="4">
                  <c:v>3.2</c:v>
                </c:pt>
                <c:pt idx="5" formatCode="0.00">
                  <c:v>2.7142857142857144</c:v>
                </c:pt>
                <c:pt idx="6" formatCode="0.00">
                  <c:v>2.9523809523809526</c:v>
                </c:pt>
                <c:pt idx="7">
                  <c:v>3.56</c:v>
                </c:pt>
                <c:pt idx="8">
                  <c:v>3.55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9D-4CDE-B580-5297BFB58F1A}"/>
            </c:ext>
          </c:extLst>
        </c:ser>
        <c:ser>
          <c:idx val="1"/>
          <c:order val="1"/>
          <c:tx>
            <c:strRef>
              <c:f>mean!$C$2</c:f>
              <c:strCache>
                <c:ptCount val="1"/>
                <c:pt idx="0">
                  <c:v>fresh surfaces</c:v>
                </c:pt>
              </c:strCache>
            </c:strRef>
          </c:tx>
          <c:spPr>
            <a:ln w="19050" cap="rnd">
              <a:solidFill>
                <a:srgbClr val="B032E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032E2"/>
              </a:solidFill>
              <a:ln w="9525">
                <a:noFill/>
              </a:ln>
              <a:effectLst/>
            </c:spPr>
          </c:marker>
          <c:xVal>
            <c:numRef>
              <c:f>mean!$C$9:$C$17</c:f>
              <c:numCache>
                <c:formatCode>General</c:formatCode>
                <c:ptCount val="9"/>
                <c:pt idx="0" formatCode="0.00">
                  <c:v>3.6190476190476191</c:v>
                </c:pt>
                <c:pt idx="1">
                  <c:v>3.7</c:v>
                </c:pt>
                <c:pt idx="2" formatCode="0.00">
                  <c:v>3.3913043478260869</c:v>
                </c:pt>
                <c:pt idx="3">
                  <c:v>3.25</c:v>
                </c:pt>
                <c:pt idx="4">
                  <c:v>3.05</c:v>
                </c:pt>
                <c:pt idx="5" formatCode="0.00">
                  <c:v>3.0952380952380953</c:v>
                </c:pt>
                <c:pt idx="6" formatCode="0.00">
                  <c:v>3.4285714285714284</c:v>
                </c:pt>
                <c:pt idx="7">
                  <c:v>3.56</c:v>
                </c:pt>
                <c:pt idx="8">
                  <c:v>3.55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9D-4CDE-B580-5297BFB58F1A}"/>
            </c:ext>
          </c:extLst>
        </c:ser>
        <c:ser>
          <c:idx val="2"/>
          <c:order val="2"/>
          <c:tx>
            <c:strRef>
              <c:f>mean!$D$2</c:f>
              <c:strCache>
                <c:ptCount val="1"/>
                <c:pt idx="0">
                  <c:v>fractures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mean!$D$9:$D$17</c:f>
              <c:numCache>
                <c:formatCode>General</c:formatCode>
                <c:ptCount val="9"/>
                <c:pt idx="0" formatCode="0.00">
                  <c:v>2.8571428571428572</c:v>
                </c:pt>
                <c:pt idx="1">
                  <c:v>2.5499999999999998</c:v>
                </c:pt>
                <c:pt idx="2" formatCode="0.00">
                  <c:v>3.0434782608695654</c:v>
                </c:pt>
                <c:pt idx="3">
                  <c:v>2.2999999999999998</c:v>
                </c:pt>
                <c:pt idx="4">
                  <c:v>3</c:v>
                </c:pt>
                <c:pt idx="5" formatCode="0.00">
                  <c:v>3</c:v>
                </c:pt>
                <c:pt idx="6" formatCode="0.00">
                  <c:v>3.0476190476190474</c:v>
                </c:pt>
                <c:pt idx="7">
                  <c:v>3.32</c:v>
                </c:pt>
                <c:pt idx="8">
                  <c:v>3.3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9D-4CDE-B580-5297BFB58F1A}"/>
            </c:ext>
          </c:extLst>
        </c:ser>
        <c:ser>
          <c:idx val="3"/>
          <c:order val="3"/>
          <c:tx>
            <c:strRef>
              <c:f>mean!$E$2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mean!$E$9:$E$17</c:f>
              <c:numCache>
                <c:formatCode>General</c:formatCode>
                <c:ptCount val="9"/>
                <c:pt idx="0" formatCode="0.00">
                  <c:v>1.8571428571428572</c:v>
                </c:pt>
                <c:pt idx="1">
                  <c:v>1.4</c:v>
                </c:pt>
                <c:pt idx="2" formatCode="0.00">
                  <c:v>1.3478260869565217</c:v>
                </c:pt>
                <c:pt idx="3">
                  <c:v>1.45</c:v>
                </c:pt>
                <c:pt idx="4">
                  <c:v>1.6</c:v>
                </c:pt>
                <c:pt idx="5" formatCode="0.00">
                  <c:v>1.6190476190476191</c:v>
                </c:pt>
                <c:pt idx="6" formatCode="0.00">
                  <c:v>2</c:v>
                </c:pt>
                <c:pt idx="7">
                  <c:v>1.48</c:v>
                </c:pt>
                <c:pt idx="8">
                  <c:v>1.3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48A-4858-828C-EEF297554FA2}"/>
            </c:ext>
          </c:extLst>
        </c:ser>
        <c:ser>
          <c:idx val="4"/>
          <c:order val="4"/>
          <c:tx>
            <c:strRef>
              <c:f>mean!$F$2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7D89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7D890"/>
              </a:solidFill>
              <a:ln w="9525">
                <a:noFill/>
              </a:ln>
              <a:effectLst/>
            </c:spPr>
          </c:marker>
          <c:xVal>
            <c:numRef>
              <c:f>mean!$F$9:$F$17</c:f>
              <c:numCache>
                <c:formatCode>General</c:formatCode>
                <c:ptCount val="9"/>
                <c:pt idx="0" formatCode="0.00">
                  <c:v>1.0476190476190477</c:v>
                </c:pt>
                <c:pt idx="1">
                  <c:v>1.1499999999999999</c:v>
                </c:pt>
                <c:pt idx="2" formatCode="0.00">
                  <c:v>0.91304347826086951</c:v>
                </c:pt>
                <c:pt idx="3">
                  <c:v>1.2</c:v>
                </c:pt>
                <c:pt idx="4">
                  <c:v>0.9</c:v>
                </c:pt>
                <c:pt idx="5" formatCode="0.00">
                  <c:v>0.8571428571428571</c:v>
                </c:pt>
                <c:pt idx="6" formatCode="0.00">
                  <c:v>1.0476190476190477</c:v>
                </c:pt>
                <c:pt idx="7">
                  <c:v>0.72</c:v>
                </c:pt>
                <c:pt idx="8">
                  <c:v>0.7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48A-4858-828C-EEF29755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98816"/>
        <c:axId val="141600896"/>
      </c:scatterChart>
      <c:valAx>
        <c:axId val="141598816"/>
        <c:scaling>
          <c:orientation val="minMax"/>
        </c:scaling>
        <c:delete val="0"/>
        <c:axPos val="t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1600896"/>
        <c:crosses val="autoZero"/>
        <c:crossBetween val="midCat"/>
        <c:majorUnit val="1"/>
        <c:minorUnit val="0.5"/>
      </c:valAx>
      <c:valAx>
        <c:axId val="141600896"/>
        <c:scaling>
          <c:orientation val="maxMin"/>
          <c:max val="158"/>
          <c:min val="127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1598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3"/>
          <c:order val="0"/>
          <c:tx>
            <c:strRef>
              <c:f>mean!$E$2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mean!$E$9:$E$17</c:f>
              <c:numCache>
                <c:formatCode>General</c:formatCode>
                <c:ptCount val="9"/>
                <c:pt idx="0" formatCode="0.00">
                  <c:v>1.8571428571428572</c:v>
                </c:pt>
                <c:pt idx="1">
                  <c:v>1.4</c:v>
                </c:pt>
                <c:pt idx="2" formatCode="0.00">
                  <c:v>1.3478260869565217</c:v>
                </c:pt>
                <c:pt idx="3">
                  <c:v>1.45</c:v>
                </c:pt>
                <c:pt idx="4">
                  <c:v>1.6</c:v>
                </c:pt>
                <c:pt idx="5" formatCode="0.00">
                  <c:v>1.6190476190476191</c:v>
                </c:pt>
                <c:pt idx="6" formatCode="0.00">
                  <c:v>2</c:v>
                </c:pt>
                <c:pt idx="7">
                  <c:v>1.48</c:v>
                </c:pt>
                <c:pt idx="8">
                  <c:v>1.3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469-48C8-A8BC-5D319D77B26E}"/>
            </c:ext>
          </c:extLst>
        </c:ser>
        <c:ser>
          <c:idx val="0"/>
          <c:order val="1"/>
          <c:tx>
            <c:strRef>
              <c:f>mean!$F$2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7D89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7D890"/>
              </a:solidFill>
              <a:ln w="9525">
                <a:noFill/>
              </a:ln>
              <a:effectLst/>
            </c:spPr>
          </c:marker>
          <c:xVal>
            <c:numRef>
              <c:f>mean!$F$9:$F$17</c:f>
              <c:numCache>
                <c:formatCode>General</c:formatCode>
                <c:ptCount val="9"/>
                <c:pt idx="0" formatCode="0.00">
                  <c:v>1.0476190476190477</c:v>
                </c:pt>
                <c:pt idx="1">
                  <c:v>1.1499999999999999</c:v>
                </c:pt>
                <c:pt idx="2" formatCode="0.00">
                  <c:v>0.91304347826086951</c:v>
                </c:pt>
                <c:pt idx="3">
                  <c:v>1.2</c:v>
                </c:pt>
                <c:pt idx="4">
                  <c:v>0.9</c:v>
                </c:pt>
                <c:pt idx="5" formatCode="0.00">
                  <c:v>0.8571428571428571</c:v>
                </c:pt>
                <c:pt idx="6" formatCode="0.00">
                  <c:v>1.0476190476190477</c:v>
                </c:pt>
                <c:pt idx="7">
                  <c:v>0.72</c:v>
                </c:pt>
                <c:pt idx="8">
                  <c:v>0.7</c:v>
                </c:pt>
              </c:numCache>
            </c:numRef>
          </c:xVal>
          <c:yVal>
            <c:numRef>
              <c:f>mean!$A$9:$A$17</c:f>
              <c:numCache>
                <c:formatCode>General</c:formatCode>
                <c:ptCount val="9"/>
                <c:pt idx="0">
                  <c:v>127</c:v>
                </c:pt>
                <c:pt idx="1">
                  <c:v>129</c:v>
                </c:pt>
                <c:pt idx="2">
                  <c:v>131</c:v>
                </c:pt>
                <c:pt idx="3">
                  <c:v>135</c:v>
                </c:pt>
                <c:pt idx="4">
                  <c:v>142</c:v>
                </c:pt>
                <c:pt idx="5">
                  <c:v>146</c:v>
                </c:pt>
                <c:pt idx="6">
                  <c:v>153</c:v>
                </c:pt>
                <c:pt idx="7">
                  <c:v>157</c:v>
                </c:pt>
                <c:pt idx="8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469-48C8-A8BC-5D319D77B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98816"/>
        <c:axId val="141600896"/>
      </c:scatterChart>
      <c:valAx>
        <c:axId val="141598816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1600896"/>
        <c:crosses val="autoZero"/>
        <c:crossBetween val="midCat"/>
        <c:majorUnit val="1"/>
        <c:minorUnit val="0.5"/>
      </c:valAx>
      <c:valAx>
        <c:axId val="141600896"/>
        <c:scaling>
          <c:orientation val="maxMin"/>
          <c:max val="158"/>
          <c:min val="127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1598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mean!$B$2</c:f>
              <c:strCache>
                <c:ptCount val="1"/>
                <c:pt idx="0">
                  <c:v>Percussion Marks</c:v>
                </c:pt>
              </c:strCache>
            </c:strRef>
          </c:tx>
          <c:spPr>
            <a:ln w="19050" cap="rnd">
              <a:solidFill>
                <a:srgbClr val="E21E7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21E72"/>
              </a:solidFill>
              <a:ln w="9525">
                <a:noFill/>
              </a:ln>
              <a:effectLst/>
            </c:spPr>
          </c:marker>
          <c:xVal>
            <c:numRef>
              <c:f>mean!$B$4:$B$7</c:f>
              <c:numCache>
                <c:formatCode>0.00</c:formatCode>
                <c:ptCount val="4"/>
                <c:pt idx="0">
                  <c:v>0.41176470588235292</c:v>
                </c:pt>
                <c:pt idx="1">
                  <c:v>1.2380952380952381</c:v>
                </c:pt>
                <c:pt idx="2" formatCode="General">
                  <c:v>1.1000000000000001</c:v>
                </c:pt>
                <c:pt idx="3">
                  <c:v>1.18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0F-4DD9-8F28-B24289B9D077}"/>
            </c:ext>
          </c:extLst>
        </c:ser>
        <c:ser>
          <c:idx val="1"/>
          <c:order val="1"/>
          <c:tx>
            <c:strRef>
              <c:f>mean!$C$2</c:f>
              <c:strCache>
                <c:ptCount val="1"/>
                <c:pt idx="0">
                  <c:v>fresh surfaces</c:v>
                </c:pt>
              </c:strCache>
            </c:strRef>
          </c:tx>
          <c:spPr>
            <a:ln w="19050" cap="rnd">
              <a:solidFill>
                <a:srgbClr val="B032E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032E2"/>
              </a:solidFill>
              <a:ln w="9525">
                <a:noFill/>
              </a:ln>
              <a:effectLst/>
            </c:spPr>
          </c:marker>
          <c:xVal>
            <c:numRef>
              <c:f>mean!$C$4:$C$7</c:f>
              <c:numCache>
                <c:formatCode>0.00</c:formatCode>
                <c:ptCount val="4"/>
                <c:pt idx="0">
                  <c:v>1.1176470588235294</c:v>
                </c:pt>
                <c:pt idx="1">
                  <c:v>1.1904761904761905</c:v>
                </c:pt>
                <c:pt idx="2" formatCode="General">
                  <c:v>2.35</c:v>
                </c:pt>
                <c:pt idx="3">
                  <c:v>1.77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40F-4DD9-8F28-B24289B9D077}"/>
            </c:ext>
          </c:extLst>
        </c:ser>
        <c:ser>
          <c:idx val="2"/>
          <c:order val="2"/>
          <c:tx>
            <c:strRef>
              <c:f>mean!$D$2</c:f>
              <c:strCache>
                <c:ptCount val="1"/>
                <c:pt idx="0">
                  <c:v>fractures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mean!$D$4:$D$7</c:f>
              <c:numCache>
                <c:formatCode>0.00</c:formatCode>
                <c:ptCount val="4"/>
                <c:pt idx="0">
                  <c:v>0.88235294117647056</c:v>
                </c:pt>
                <c:pt idx="1">
                  <c:v>1.0952380952380953</c:v>
                </c:pt>
                <c:pt idx="2" formatCode="General">
                  <c:v>1.8</c:v>
                </c:pt>
                <c:pt idx="3">
                  <c:v>1.45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40F-4DD9-8F28-B24289B9D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02784"/>
        <c:axId val="2080198208"/>
      </c:scatterChart>
      <c:valAx>
        <c:axId val="2080202784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198208"/>
        <c:crosses val="autoZero"/>
        <c:crossBetween val="midCat"/>
        <c:majorUnit val="1"/>
        <c:minorUnit val="0.5"/>
      </c:valAx>
      <c:valAx>
        <c:axId val="2080198208"/>
        <c:scaling>
          <c:orientation val="maxMin"/>
          <c:max val="38"/>
          <c:min val="33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20278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mean!$E$2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mean!$E$4:$E$7</c:f>
              <c:numCache>
                <c:formatCode>0.00</c:formatCode>
                <c:ptCount val="4"/>
                <c:pt idx="0">
                  <c:v>3.2941176470588234</c:v>
                </c:pt>
                <c:pt idx="1">
                  <c:v>3.5238095238095237</c:v>
                </c:pt>
                <c:pt idx="2" formatCode="General">
                  <c:v>3.1</c:v>
                </c:pt>
                <c:pt idx="3">
                  <c:v>3.32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FB6-4562-A2F4-0EEB8105B9AF}"/>
            </c:ext>
          </c:extLst>
        </c:ser>
        <c:ser>
          <c:idx val="1"/>
          <c:order val="1"/>
          <c:tx>
            <c:strRef>
              <c:f>mean!$F$2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7D89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7D890"/>
              </a:solidFill>
              <a:ln w="9525">
                <a:noFill/>
              </a:ln>
              <a:effectLst/>
            </c:spPr>
          </c:marker>
          <c:xVal>
            <c:numRef>
              <c:f>mean!$F$4:$F$7</c:f>
              <c:numCache>
                <c:formatCode>0.00</c:formatCode>
                <c:ptCount val="4"/>
                <c:pt idx="0">
                  <c:v>2.4117647058823528</c:v>
                </c:pt>
                <c:pt idx="1">
                  <c:v>2.0476190476190474</c:v>
                </c:pt>
                <c:pt idx="2" formatCode="General">
                  <c:v>1.8</c:v>
                </c:pt>
                <c:pt idx="3">
                  <c:v>2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FB6-4562-A2F4-0EEB8105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02784"/>
        <c:axId val="2080198208"/>
      </c:scatterChart>
      <c:valAx>
        <c:axId val="2080202784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198208"/>
        <c:crosses val="autoZero"/>
        <c:crossBetween val="midCat"/>
        <c:majorUnit val="1"/>
        <c:minorUnit val="0.5"/>
      </c:valAx>
      <c:valAx>
        <c:axId val="2080198208"/>
        <c:scaling>
          <c:orientation val="maxMin"/>
          <c:max val="38"/>
          <c:min val="33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20278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mean!$B$2</c:f>
              <c:strCache>
                <c:ptCount val="1"/>
                <c:pt idx="0">
                  <c:v>Percussion Marks</c:v>
                </c:pt>
              </c:strCache>
            </c:strRef>
          </c:tx>
          <c:spPr>
            <a:ln w="19050" cap="rnd">
              <a:solidFill>
                <a:srgbClr val="E21E7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21E72"/>
              </a:solidFill>
              <a:ln w="9525">
                <a:noFill/>
              </a:ln>
              <a:effectLst/>
            </c:spPr>
          </c:marker>
          <c:xVal>
            <c:numRef>
              <c:f>mean!$B$4:$B$7</c:f>
              <c:numCache>
                <c:formatCode>0.00</c:formatCode>
                <c:ptCount val="4"/>
                <c:pt idx="0">
                  <c:v>0.41176470588235292</c:v>
                </c:pt>
                <c:pt idx="1">
                  <c:v>1.2380952380952381</c:v>
                </c:pt>
                <c:pt idx="2" formatCode="General">
                  <c:v>1.1000000000000001</c:v>
                </c:pt>
                <c:pt idx="3">
                  <c:v>1.18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03-4C7D-9A43-7F33D88442AB}"/>
            </c:ext>
          </c:extLst>
        </c:ser>
        <c:ser>
          <c:idx val="1"/>
          <c:order val="1"/>
          <c:tx>
            <c:strRef>
              <c:f>mean!$C$2</c:f>
              <c:strCache>
                <c:ptCount val="1"/>
                <c:pt idx="0">
                  <c:v>fresh surfaces</c:v>
                </c:pt>
              </c:strCache>
            </c:strRef>
          </c:tx>
          <c:spPr>
            <a:ln w="19050" cap="rnd">
              <a:solidFill>
                <a:srgbClr val="B032E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032E2"/>
              </a:solidFill>
              <a:ln w="9525">
                <a:noFill/>
              </a:ln>
              <a:effectLst/>
            </c:spPr>
          </c:marker>
          <c:xVal>
            <c:numRef>
              <c:f>mean!$C$4:$C$7</c:f>
              <c:numCache>
                <c:formatCode>0.00</c:formatCode>
                <c:ptCount val="4"/>
                <c:pt idx="0">
                  <c:v>1.1176470588235294</c:v>
                </c:pt>
                <c:pt idx="1">
                  <c:v>1.1904761904761905</c:v>
                </c:pt>
                <c:pt idx="2" formatCode="General">
                  <c:v>2.35</c:v>
                </c:pt>
                <c:pt idx="3">
                  <c:v>1.77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03-4C7D-9A43-7F33D88442AB}"/>
            </c:ext>
          </c:extLst>
        </c:ser>
        <c:ser>
          <c:idx val="2"/>
          <c:order val="2"/>
          <c:tx>
            <c:strRef>
              <c:f>mean!$D$2</c:f>
              <c:strCache>
                <c:ptCount val="1"/>
                <c:pt idx="0">
                  <c:v>fractures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mean!$D$4:$D$7</c:f>
              <c:numCache>
                <c:formatCode>0.00</c:formatCode>
                <c:ptCount val="4"/>
                <c:pt idx="0">
                  <c:v>0.88235294117647056</c:v>
                </c:pt>
                <c:pt idx="1">
                  <c:v>1.0952380952380953</c:v>
                </c:pt>
                <c:pt idx="2" formatCode="General">
                  <c:v>1.8</c:v>
                </c:pt>
                <c:pt idx="3">
                  <c:v>1.45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F03-4C7D-9A43-7F33D88442AB}"/>
            </c:ext>
          </c:extLst>
        </c:ser>
        <c:ser>
          <c:idx val="3"/>
          <c:order val="3"/>
          <c:tx>
            <c:strRef>
              <c:f>mean!$E$2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xVal>
            <c:numRef>
              <c:f>mean!$E$4:$E$7</c:f>
              <c:numCache>
                <c:formatCode>0.00</c:formatCode>
                <c:ptCount val="4"/>
                <c:pt idx="0">
                  <c:v>3.2941176470588234</c:v>
                </c:pt>
                <c:pt idx="1">
                  <c:v>3.5238095238095237</c:v>
                </c:pt>
                <c:pt idx="2" formatCode="General">
                  <c:v>3.1</c:v>
                </c:pt>
                <c:pt idx="3">
                  <c:v>3.32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F03-4C7D-9A43-7F33D88442AB}"/>
            </c:ext>
          </c:extLst>
        </c:ser>
        <c:ser>
          <c:idx val="4"/>
          <c:order val="4"/>
          <c:tx>
            <c:strRef>
              <c:f>mean!$F$2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7D89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7D890"/>
              </a:solidFill>
              <a:ln w="9525">
                <a:noFill/>
              </a:ln>
              <a:effectLst/>
            </c:spPr>
          </c:marker>
          <c:xVal>
            <c:numRef>
              <c:f>mean!$F$4:$F$7</c:f>
              <c:numCache>
                <c:formatCode>0.00</c:formatCode>
                <c:ptCount val="4"/>
                <c:pt idx="0">
                  <c:v>2.4117647058823528</c:v>
                </c:pt>
                <c:pt idx="1">
                  <c:v>2.0476190476190474</c:v>
                </c:pt>
                <c:pt idx="2" formatCode="General">
                  <c:v>1.8</c:v>
                </c:pt>
                <c:pt idx="3">
                  <c:v>2</c:v>
                </c:pt>
              </c:numCache>
            </c:numRef>
          </c:xVal>
          <c:yVal>
            <c:numRef>
              <c:f>mean!$A$4:$A$7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37</c:v>
                </c:pt>
                <c:pt idx="3">
                  <c:v>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F03-4C7D-9A43-7F33D884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02784"/>
        <c:axId val="2080198208"/>
      </c:scatterChart>
      <c:valAx>
        <c:axId val="2080202784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198208"/>
        <c:crosses val="autoZero"/>
        <c:crossBetween val="midCat"/>
        <c:majorUnit val="1"/>
        <c:minorUnit val="0.5"/>
      </c:valAx>
      <c:valAx>
        <c:axId val="2080198208"/>
        <c:scaling>
          <c:orientation val="maxMin"/>
          <c:max val="38"/>
          <c:min val="33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020278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335280</xdr:colOff>
      <xdr:row>7</xdr:row>
      <xdr:rowOff>144780</xdr:rowOff>
    </xdr:from>
    <xdr:to>
      <xdr:col>10</xdr:col>
      <xdr:colOff>373380</xdr:colOff>
      <xdr:row>16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11D298-A587-BA1C-2B69-62B8284066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586740</xdr:colOff>
      <xdr:row>0</xdr:row>
      <xdr:rowOff>53340</xdr:rowOff>
    </xdr:from>
    <xdr:to>
      <xdr:col>18</xdr:col>
      <xdr:colOff>495300</xdr:colOff>
      <xdr:row>8</xdr:row>
      <xdr:rowOff>99060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2352A69-9FCA-4196-A0C2-7531091F8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22860</xdr:colOff>
      <xdr:row>0</xdr:row>
      <xdr:rowOff>30480</xdr:rowOff>
    </xdr:from>
    <xdr:to>
      <xdr:col>8</xdr:col>
      <xdr:colOff>259080</xdr:colOff>
      <xdr:row>6</xdr:row>
      <xdr:rowOff>22860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F1C8ACE-1291-BDBF-9581-2B8D41454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266700</xdr:colOff>
      <xdr:row>0</xdr:row>
      <xdr:rowOff>53340</xdr:rowOff>
    </xdr:from>
    <xdr:to>
      <xdr:col>10</xdr:col>
      <xdr:colOff>502920</xdr:colOff>
      <xdr:row>6</xdr:row>
      <xdr:rowOff>45720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6538E0D-A623-4A29-8740-7CE95420E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38100</xdr:colOff>
      <xdr:row>0</xdr:row>
      <xdr:rowOff>7620</xdr:rowOff>
    </xdr:from>
    <xdr:to>
      <xdr:col>13</xdr:col>
      <xdr:colOff>274320</xdr:colOff>
      <xdr:row>6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A04AA72-8769-4079-9993-A2AF81CA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37DE-5002-422B-80B9-F6E6F7C475CF}">
  <dimension ref="A1:T319"/>
  <sheetViews>
    <sheetView tabSelected="1" zoomScale="80" zoomScaleNormal="80" workbookViewId="0">
      <selection activeCell="Z4" sqref="Z4"/>
    </sheetView>
  </sheetViews>
  <sheetFormatPr defaultRowHeight="14.4" x14ac:dyDescent="0.3"/>
  <cols>
    <col min="1" max="1" width="10.6640625" customWidth="1"/>
    <col min="2" max="2" width="16" customWidth="1"/>
    <col min="3" max="3" width="20" customWidth="1"/>
    <col min="4" max="4" width="16.88671875" customWidth="1"/>
    <col min="5" max="5" width="20.6640625" customWidth="1"/>
    <col min="6" max="6" width="9.44140625" customWidth="1"/>
    <col min="7" max="7" width="11.21875" customWidth="1"/>
    <col min="8" max="8" width="17.5546875" customWidth="1"/>
    <col min="9" max="9" width="8.88671875" hidden="1" customWidth="1"/>
    <col min="10" max="10" width="8.33203125" hidden="1" customWidth="1"/>
    <col min="11" max="14" width="8.88671875" hidden="1" customWidth="1"/>
    <col min="15" max="15" width="0.109375" customWidth="1"/>
    <col min="16" max="16" width="8.88671875" hidden="1" customWidth="1"/>
    <col min="17" max="17" width="8" hidden="1" customWidth="1"/>
    <col min="18" max="20" width="8.88671875" hidden="1" customWidth="1"/>
  </cols>
  <sheetData>
    <row r="1" spans="1:20" ht="180.6" customHeight="1" x14ac:dyDescent="0.3">
      <c r="A1" s="52" t="s">
        <v>319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15.6" x14ac:dyDescent="0.3">
      <c r="A2" s="26" t="s">
        <v>314</v>
      </c>
      <c r="B2" s="26" t="s">
        <v>315</v>
      </c>
      <c r="C2" s="26" t="s">
        <v>303</v>
      </c>
      <c r="D2" s="29" t="s">
        <v>318</v>
      </c>
      <c r="E2" s="29"/>
      <c r="F2" s="29"/>
      <c r="G2" s="29"/>
      <c r="H2" s="29"/>
    </row>
    <row r="3" spans="1:20" ht="14.4" customHeight="1" x14ac:dyDescent="0.3">
      <c r="A3" s="26"/>
      <c r="B3" s="26"/>
      <c r="C3" s="26"/>
      <c r="D3" s="1" t="s">
        <v>304</v>
      </c>
      <c r="E3" s="1" t="s">
        <v>305</v>
      </c>
      <c r="F3" s="1" t="s">
        <v>306</v>
      </c>
      <c r="G3" s="1" t="s">
        <v>301</v>
      </c>
      <c r="H3" s="1" t="s">
        <v>309</v>
      </c>
    </row>
    <row r="4" spans="1:20" x14ac:dyDescent="0.3">
      <c r="A4" s="5">
        <v>33</v>
      </c>
      <c r="B4" s="27">
        <v>33</v>
      </c>
      <c r="C4">
        <v>3</v>
      </c>
      <c r="D4">
        <v>1</v>
      </c>
      <c r="E4">
        <v>0</v>
      </c>
      <c r="F4">
        <v>0</v>
      </c>
      <c r="G4">
        <v>4</v>
      </c>
      <c r="H4">
        <v>3</v>
      </c>
    </row>
    <row r="5" spans="1:20" x14ac:dyDescent="0.3">
      <c r="A5" t="s">
        <v>59</v>
      </c>
      <c r="B5" s="27"/>
      <c r="C5">
        <v>3</v>
      </c>
      <c r="D5">
        <v>0</v>
      </c>
      <c r="E5">
        <v>2</v>
      </c>
      <c r="F5">
        <v>0</v>
      </c>
      <c r="G5">
        <v>3</v>
      </c>
      <c r="H5">
        <v>1</v>
      </c>
    </row>
    <row r="6" spans="1:20" x14ac:dyDescent="0.3">
      <c r="A6" t="s">
        <v>60</v>
      </c>
      <c r="B6" s="27"/>
      <c r="C6">
        <v>3</v>
      </c>
      <c r="D6">
        <v>1</v>
      </c>
      <c r="E6">
        <v>2</v>
      </c>
      <c r="F6">
        <v>1</v>
      </c>
      <c r="G6">
        <v>2</v>
      </c>
      <c r="H6">
        <v>2</v>
      </c>
    </row>
    <row r="7" spans="1:20" x14ac:dyDescent="0.3">
      <c r="A7" t="s">
        <v>61</v>
      </c>
      <c r="B7" s="27"/>
      <c r="C7">
        <v>2</v>
      </c>
      <c r="D7">
        <v>0</v>
      </c>
      <c r="E7">
        <v>0</v>
      </c>
      <c r="F7">
        <v>1</v>
      </c>
      <c r="G7">
        <v>4</v>
      </c>
      <c r="H7">
        <v>3</v>
      </c>
    </row>
    <row r="8" spans="1:20" x14ac:dyDescent="0.3">
      <c r="A8" t="s">
        <v>62</v>
      </c>
      <c r="B8" s="27"/>
      <c r="C8">
        <v>3</v>
      </c>
      <c r="D8">
        <v>0</v>
      </c>
      <c r="E8">
        <v>2</v>
      </c>
      <c r="F8">
        <v>2</v>
      </c>
      <c r="G8">
        <v>1</v>
      </c>
      <c r="H8">
        <v>3</v>
      </c>
    </row>
    <row r="9" spans="1:20" x14ac:dyDescent="0.3">
      <c r="A9" t="s">
        <v>63</v>
      </c>
      <c r="B9" s="27"/>
      <c r="C9">
        <v>2</v>
      </c>
      <c r="D9">
        <v>0</v>
      </c>
      <c r="E9">
        <v>0</v>
      </c>
      <c r="F9">
        <v>0</v>
      </c>
      <c r="G9">
        <v>5</v>
      </c>
      <c r="H9">
        <v>2</v>
      </c>
    </row>
    <row r="10" spans="1:20" x14ac:dyDescent="0.3">
      <c r="A10" t="s">
        <v>64</v>
      </c>
      <c r="B10" s="27"/>
      <c r="C10">
        <v>3</v>
      </c>
      <c r="D10">
        <v>0</v>
      </c>
      <c r="E10">
        <v>2</v>
      </c>
      <c r="F10">
        <v>0</v>
      </c>
      <c r="G10">
        <v>3</v>
      </c>
      <c r="H10">
        <v>3</v>
      </c>
    </row>
    <row r="11" spans="1:20" x14ac:dyDescent="0.3">
      <c r="A11" t="s">
        <v>65</v>
      </c>
      <c r="B11" s="27"/>
      <c r="C11">
        <v>2</v>
      </c>
      <c r="D11">
        <v>1</v>
      </c>
      <c r="E11">
        <v>0</v>
      </c>
      <c r="F11">
        <v>1</v>
      </c>
      <c r="G11">
        <v>3</v>
      </c>
      <c r="H11">
        <v>3</v>
      </c>
    </row>
    <row r="12" spans="1:20" x14ac:dyDescent="0.3">
      <c r="A12" t="s">
        <v>66</v>
      </c>
      <c r="B12" s="27"/>
      <c r="C12">
        <v>3</v>
      </c>
      <c r="D12">
        <v>0</v>
      </c>
      <c r="E12">
        <v>3</v>
      </c>
      <c r="F12">
        <v>2</v>
      </c>
      <c r="G12">
        <v>3</v>
      </c>
      <c r="H12">
        <v>3</v>
      </c>
    </row>
    <row r="13" spans="1:20" x14ac:dyDescent="0.3">
      <c r="A13" t="s">
        <v>67</v>
      </c>
      <c r="B13" s="27"/>
      <c r="C13">
        <v>0</v>
      </c>
      <c r="D13">
        <v>0</v>
      </c>
      <c r="E13">
        <v>0</v>
      </c>
      <c r="F13">
        <v>0</v>
      </c>
      <c r="G13">
        <v>5</v>
      </c>
      <c r="H13">
        <v>0</v>
      </c>
    </row>
    <row r="14" spans="1:20" x14ac:dyDescent="0.3">
      <c r="A14" t="s">
        <v>68</v>
      </c>
      <c r="B14" s="27"/>
      <c r="C14">
        <v>4</v>
      </c>
      <c r="D14">
        <v>0</v>
      </c>
      <c r="E14">
        <v>2</v>
      </c>
      <c r="F14">
        <v>3</v>
      </c>
      <c r="G14">
        <v>3</v>
      </c>
      <c r="H14">
        <v>2</v>
      </c>
    </row>
    <row r="15" spans="1:20" x14ac:dyDescent="0.3">
      <c r="A15" t="s">
        <v>69</v>
      </c>
      <c r="B15" s="27"/>
      <c r="C15">
        <v>2</v>
      </c>
      <c r="D15">
        <v>2</v>
      </c>
      <c r="E15">
        <v>0</v>
      </c>
      <c r="F15">
        <v>0</v>
      </c>
      <c r="G15">
        <v>2</v>
      </c>
      <c r="H15">
        <v>3</v>
      </c>
    </row>
    <row r="16" spans="1:20" x14ac:dyDescent="0.3">
      <c r="A16" t="s">
        <v>70</v>
      </c>
      <c r="B16" s="27"/>
      <c r="C16">
        <v>2</v>
      </c>
      <c r="D16">
        <v>0</v>
      </c>
      <c r="E16">
        <v>0</v>
      </c>
      <c r="F16">
        <v>0</v>
      </c>
      <c r="G16">
        <v>5</v>
      </c>
      <c r="H16">
        <v>2</v>
      </c>
    </row>
    <row r="17" spans="1:8" x14ac:dyDescent="0.3">
      <c r="A17" t="s">
        <v>71</v>
      </c>
      <c r="B17" s="27"/>
      <c r="C17">
        <v>4</v>
      </c>
      <c r="D17">
        <v>0</v>
      </c>
      <c r="E17">
        <v>3</v>
      </c>
      <c r="F17">
        <v>3</v>
      </c>
      <c r="G17">
        <v>2</v>
      </c>
      <c r="H17">
        <v>3</v>
      </c>
    </row>
    <row r="18" spans="1:8" x14ac:dyDescent="0.3">
      <c r="A18" t="s">
        <v>72</v>
      </c>
      <c r="B18" s="27"/>
      <c r="C18">
        <v>2</v>
      </c>
      <c r="D18">
        <v>0</v>
      </c>
      <c r="E18">
        <v>0</v>
      </c>
      <c r="F18">
        <v>0</v>
      </c>
      <c r="G18">
        <v>5</v>
      </c>
      <c r="H18">
        <v>2</v>
      </c>
    </row>
    <row r="19" spans="1:8" x14ac:dyDescent="0.3">
      <c r="A19" t="s">
        <v>73</v>
      </c>
      <c r="B19" s="27"/>
      <c r="C19">
        <v>2</v>
      </c>
      <c r="D19">
        <v>2</v>
      </c>
      <c r="E19">
        <v>1</v>
      </c>
      <c r="F19">
        <v>2</v>
      </c>
      <c r="G19">
        <v>3</v>
      </c>
      <c r="H19">
        <v>3</v>
      </c>
    </row>
    <row r="20" spans="1:8" x14ac:dyDescent="0.3">
      <c r="A20" t="s">
        <v>74</v>
      </c>
      <c r="B20" s="27"/>
      <c r="C20">
        <v>3</v>
      </c>
      <c r="D20">
        <v>0</v>
      </c>
      <c r="E20">
        <v>2</v>
      </c>
      <c r="F20">
        <v>0</v>
      </c>
      <c r="G20">
        <v>3</v>
      </c>
      <c r="H20">
        <v>3</v>
      </c>
    </row>
    <row r="21" spans="1:8" x14ac:dyDescent="0.3">
      <c r="A21" s="6">
        <v>35</v>
      </c>
      <c r="B21" s="27">
        <v>35</v>
      </c>
      <c r="C21">
        <v>2</v>
      </c>
      <c r="D21">
        <v>0</v>
      </c>
      <c r="E21">
        <v>0</v>
      </c>
      <c r="F21">
        <v>2</v>
      </c>
      <c r="G21">
        <v>4</v>
      </c>
      <c r="H21">
        <v>3</v>
      </c>
    </row>
    <row r="22" spans="1:8" x14ac:dyDescent="0.3">
      <c r="A22" t="s">
        <v>75</v>
      </c>
      <c r="B22" s="27"/>
      <c r="C22">
        <v>3</v>
      </c>
      <c r="D22">
        <v>0</v>
      </c>
      <c r="E22">
        <v>0</v>
      </c>
      <c r="F22">
        <v>0</v>
      </c>
      <c r="G22">
        <v>4</v>
      </c>
      <c r="H22">
        <v>3</v>
      </c>
    </row>
    <row r="23" spans="1:8" x14ac:dyDescent="0.3">
      <c r="A23" t="s">
        <v>76</v>
      </c>
      <c r="B23" s="27"/>
      <c r="C23">
        <v>3</v>
      </c>
      <c r="D23">
        <v>0</v>
      </c>
      <c r="E23">
        <v>2</v>
      </c>
      <c r="F23">
        <v>2</v>
      </c>
      <c r="G23">
        <v>4</v>
      </c>
      <c r="H23">
        <v>2</v>
      </c>
    </row>
    <row r="24" spans="1:8" x14ac:dyDescent="0.3">
      <c r="A24" t="s">
        <v>77</v>
      </c>
      <c r="B24" s="27"/>
      <c r="C24">
        <v>3</v>
      </c>
      <c r="D24">
        <v>3</v>
      </c>
      <c r="E24">
        <v>0</v>
      </c>
      <c r="F24">
        <v>1</v>
      </c>
      <c r="G24">
        <v>3</v>
      </c>
      <c r="H24">
        <v>0</v>
      </c>
    </row>
    <row r="25" spans="1:8" x14ac:dyDescent="0.3">
      <c r="A25" t="s">
        <v>78</v>
      </c>
      <c r="B25" s="27"/>
      <c r="C25">
        <v>4</v>
      </c>
      <c r="D25">
        <v>1</v>
      </c>
      <c r="E25">
        <v>0</v>
      </c>
      <c r="F25">
        <v>1</v>
      </c>
      <c r="G25">
        <v>3</v>
      </c>
      <c r="H25">
        <v>2</v>
      </c>
    </row>
    <row r="26" spans="1:8" x14ac:dyDescent="0.3">
      <c r="A26" t="s">
        <v>79</v>
      </c>
      <c r="B26" s="27"/>
      <c r="C26">
        <v>3</v>
      </c>
      <c r="D26">
        <v>2</v>
      </c>
      <c r="E26">
        <v>0</v>
      </c>
      <c r="F26">
        <v>2</v>
      </c>
      <c r="G26">
        <v>3</v>
      </c>
      <c r="H26">
        <v>2</v>
      </c>
    </row>
    <row r="27" spans="1:8" x14ac:dyDescent="0.3">
      <c r="A27" t="s">
        <v>80</v>
      </c>
      <c r="B27" s="27"/>
      <c r="C27">
        <v>4</v>
      </c>
      <c r="D27">
        <v>2</v>
      </c>
      <c r="E27">
        <v>0</v>
      </c>
      <c r="F27">
        <v>3</v>
      </c>
      <c r="G27">
        <v>5</v>
      </c>
      <c r="H27">
        <v>3</v>
      </c>
    </row>
    <row r="28" spans="1:8" x14ac:dyDescent="0.3">
      <c r="A28" t="s">
        <v>81</v>
      </c>
      <c r="B28" s="27"/>
      <c r="C28">
        <v>1</v>
      </c>
      <c r="D28">
        <v>0</v>
      </c>
      <c r="E28">
        <v>0</v>
      </c>
      <c r="F28">
        <v>0</v>
      </c>
      <c r="G28">
        <v>5</v>
      </c>
      <c r="H28">
        <v>2</v>
      </c>
    </row>
    <row r="29" spans="1:8" x14ac:dyDescent="0.3">
      <c r="A29" t="s">
        <v>82</v>
      </c>
      <c r="B29" s="27"/>
      <c r="C29">
        <v>1</v>
      </c>
      <c r="D29">
        <v>4</v>
      </c>
      <c r="E29">
        <v>0</v>
      </c>
      <c r="F29">
        <v>0</v>
      </c>
      <c r="G29">
        <v>4</v>
      </c>
      <c r="H29">
        <v>0</v>
      </c>
    </row>
    <row r="30" spans="1:8" x14ac:dyDescent="0.3">
      <c r="A30" t="s">
        <v>83</v>
      </c>
      <c r="B30" s="27"/>
      <c r="C30">
        <v>3</v>
      </c>
      <c r="D30">
        <v>0</v>
      </c>
      <c r="E30">
        <v>2</v>
      </c>
      <c r="F30">
        <v>0</v>
      </c>
      <c r="G30">
        <v>4</v>
      </c>
      <c r="H30">
        <v>2</v>
      </c>
    </row>
    <row r="31" spans="1:8" x14ac:dyDescent="0.3">
      <c r="A31" t="s">
        <v>84</v>
      </c>
      <c r="B31" s="27"/>
      <c r="C31">
        <v>2</v>
      </c>
      <c r="D31">
        <v>2</v>
      </c>
      <c r="E31">
        <v>4</v>
      </c>
      <c r="F31">
        <v>1</v>
      </c>
      <c r="G31">
        <v>4</v>
      </c>
      <c r="H31">
        <v>0</v>
      </c>
    </row>
    <row r="32" spans="1:8" x14ac:dyDescent="0.3">
      <c r="A32" t="s">
        <v>85</v>
      </c>
      <c r="B32" s="27"/>
      <c r="C32">
        <v>2</v>
      </c>
      <c r="D32">
        <v>3</v>
      </c>
      <c r="E32">
        <v>0</v>
      </c>
      <c r="F32">
        <v>0</v>
      </c>
      <c r="G32">
        <v>3</v>
      </c>
      <c r="H32">
        <v>2</v>
      </c>
    </row>
    <row r="33" spans="1:8" x14ac:dyDescent="0.3">
      <c r="A33" t="s">
        <v>86</v>
      </c>
      <c r="B33" s="27"/>
      <c r="C33">
        <v>4</v>
      </c>
      <c r="D33">
        <v>2</v>
      </c>
      <c r="E33">
        <v>2</v>
      </c>
      <c r="F33">
        <v>2</v>
      </c>
      <c r="G33">
        <v>3</v>
      </c>
      <c r="H33">
        <v>3</v>
      </c>
    </row>
    <row r="34" spans="1:8" x14ac:dyDescent="0.3">
      <c r="A34" t="s">
        <v>87</v>
      </c>
      <c r="B34" s="27"/>
      <c r="C34">
        <v>4</v>
      </c>
      <c r="D34">
        <v>1</v>
      </c>
      <c r="E34">
        <v>3</v>
      </c>
      <c r="F34">
        <v>2</v>
      </c>
      <c r="G34">
        <v>2</v>
      </c>
      <c r="H34">
        <v>2</v>
      </c>
    </row>
    <row r="35" spans="1:8" x14ac:dyDescent="0.3">
      <c r="A35" t="s">
        <v>88</v>
      </c>
      <c r="B35" s="27"/>
      <c r="C35">
        <v>4</v>
      </c>
      <c r="D35">
        <v>1</v>
      </c>
      <c r="E35">
        <v>2</v>
      </c>
      <c r="F35">
        <v>2</v>
      </c>
      <c r="G35">
        <v>2</v>
      </c>
      <c r="H35">
        <v>2</v>
      </c>
    </row>
    <row r="36" spans="1:8" x14ac:dyDescent="0.3">
      <c r="A36" t="s">
        <v>89</v>
      </c>
      <c r="B36" s="27"/>
      <c r="C36">
        <v>2</v>
      </c>
      <c r="D36">
        <v>0</v>
      </c>
      <c r="E36">
        <v>0</v>
      </c>
      <c r="F36">
        <v>0</v>
      </c>
      <c r="G36">
        <v>5</v>
      </c>
      <c r="H36">
        <v>2</v>
      </c>
    </row>
    <row r="37" spans="1:8" x14ac:dyDescent="0.3">
      <c r="A37" t="s">
        <v>90</v>
      </c>
      <c r="B37" s="27"/>
      <c r="C37">
        <v>3</v>
      </c>
      <c r="D37">
        <v>0</v>
      </c>
      <c r="E37">
        <v>0</v>
      </c>
      <c r="F37">
        <v>2</v>
      </c>
      <c r="G37">
        <v>4</v>
      </c>
      <c r="H37">
        <v>3</v>
      </c>
    </row>
    <row r="38" spans="1:8" x14ac:dyDescent="0.3">
      <c r="A38" t="s">
        <v>91</v>
      </c>
      <c r="B38" s="27"/>
      <c r="C38">
        <v>3</v>
      </c>
      <c r="D38">
        <v>0</v>
      </c>
      <c r="E38">
        <v>2</v>
      </c>
      <c r="F38">
        <v>0</v>
      </c>
      <c r="G38">
        <v>3</v>
      </c>
      <c r="H38">
        <v>2</v>
      </c>
    </row>
    <row r="39" spans="1:8" x14ac:dyDescent="0.3">
      <c r="A39" t="s">
        <v>92</v>
      </c>
      <c r="B39" s="27"/>
      <c r="C39">
        <v>4</v>
      </c>
      <c r="D39">
        <v>3</v>
      </c>
      <c r="E39">
        <v>3</v>
      </c>
      <c r="F39">
        <v>3</v>
      </c>
      <c r="G39">
        <v>3</v>
      </c>
      <c r="H39">
        <v>3</v>
      </c>
    </row>
    <row r="40" spans="1:8" x14ac:dyDescent="0.3">
      <c r="A40" t="s">
        <v>93</v>
      </c>
      <c r="B40" s="27"/>
      <c r="C40">
        <v>3</v>
      </c>
      <c r="D40">
        <v>0</v>
      </c>
      <c r="E40">
        <v>2</v>
      </c>
      <c r="F40">
        <v>0</v>
      </c>
      <c r="G40">
        <v>3</v>
      </c>
      <c r="H40">
        <v>2</v>
      </c>
    </row>
    <row r="41" spans="1:8" x14ac:dyDescent="0.3">
      <c r="A41" t="s">
        <v>94</v>
      </c>
      <c r="B41" s="27"/>
      <c r="C41">
        <v>4</v>
      </c>
      <c r="D41">
        <v>2</v>
      </c>
      <c r="E41">
        <v>3</v>
      </c>
      <c r="F41">
        <v>0</v>
      </c>
      <c r="G41">
        <v>3</v>
      </c>
      <c r="H41">
        <v>3</v>
      </c>
    </row>
    <row r="42" spans="1:8" ht="14.4" customHeight="1" x14ac:dyDescent="0.3">
      <c r="A42" s="6">
        <v>37</v>
      </c>
      <c r="B42" s="27">
        <v>37</v>
      </c>
      <c r="C42">
        <v>4</v>
      </c>
      <c r="D42">
        <v>1</v>
      </c>
      <c r="E42">
        <v>0</v>
      </c>
      <c r="F42">
        <v>3</v>
      </c>
      <c r="G42">
        <v>4</v>
      </c>
      <c r="H42">
        <v>4</v>
      </c>
    </row>
    <row r="43" spans="1:8" ht="14.4" customHeight="1" x14ac:dyDescent="0.3">
      <c r="A43" t="s">
        <v>95</v>
      </c>
      <c r="B43" s="27"/>
      <c r="C43">
        <v>3</v>
      </c>
      <c r="D43">
        <v>2</v>
      </c>
      <c r="E43">
        <v>2</v>
      </c>
      <c r="F43">
        <v>0</v>
      </c>
      <c r="G43">
        <v>4</v>
      </c>
      <c r="H43">
        <v>2</v>
      </c>
    </row>
    <row r="44" spans="1:8" ht="14.4" customHeight="1" x14ac:dyDescent="0.3">
      <c r="A44" t="s">
        <v>96</v>
      </c>
      <c r="B44" s="27"/>
      <c r="C44">
        <v>3</v>
      </c>
      <c r="D44">
        <v>0</v>
      </c>
      <c r="E44">
        <v>3</v>
      </c>
      <c r="F44">
        <v>1</v>
      </c>
      <c r="G44">
        <v>4</v>
      </c>
      <c r="H44">
        <v>3</v>
      </c>
    </row>
    <row r="45" spans="1:8" ht="14.4" customHeight="1" x14ac:dyDescent="0.3">
      <c r="A45" t="s">
        <v>97</v>
      </c>
      <c r="B45" s="27"/>
      <c r="C45">
        <v>4</v>
      </c>
      <c r="D45">
        <v>0</v>
      </c>
      <c r="E45">
        <v>2</v>
      </c>
      <c r="F45">
        <v>2</v>
      </c>
      <c r="G45">
        <v>3</v>
      </c>
      <c r="H45">
        <v>1</v>
      </c>
    </row>
    <row r="46" spans="1:8" ht="14.4" customHeight="1" x14ac:dyDescent="0.3">
      <c r="A46" t="s">
        <v>98</v>
      </c>
      <c r="B46" s="27"/>
      <c r="C46">
        <v>4</v>
      </c>
      <c r="D46">
        <v>4</v>
      </c>
      <c r="E46">
        <v>4</v>
      </c>
      <c r="F46">
        <v>4</v>
      </c>
      <c r="G46">
        <v>2</v>
      </c>
      <c r="H46">
        <v>0</v>
      </c>
    </row>
    <row r="47" spans="1:8" ht="14.4" customHeight="1" x14ac:dyDescent="0.3">
      <c r="A47" t="s">
        <v>99</v>
      </c>
      <c r="B47" s="27"/>
      <c r="C47">
        <v>2</v>
      </c>
      <c r="D47">
        <v>0</v>
      </c>
      <c r="E47">
        <v>2</v>
      </c>
      <c r="F47">
        <v>3</v>
      </c>
      <c r="G47">
        <v>3</v>
      </c>
      <c r="H47">
        <v>2</v>
      </c>
    </row>
    <row r="48" spans="1:8" ht="14.4" customHeight="1" x14ac:dyDescent="0.3">
      <c r="A48" t="s">
        <v>100</v>
      </c>
      <c r="B48" s="27"/>
      <c r="C48">
        <v>3</v>
      </c>
      <c r="D48">
        <v>0</v>
      </c>
      <c r="E48">
        <v>3</v>
      </c>
      <c r="F48">
        <v>3</v>
      </c>
      <c r="G48">
        <v>4</v>
      </c>
      <c r="H48">
        <v>4</v>
      </c>
    </row>
    <row r="49" spans="1:8" ht="14.4" customHeight="1" x14ac:dyDescent="0.3">
      <c r="A49" t="s">
        <v>101</v>
      </c>
      <c r="B49" s="27"/>
      <c r="C49">
        <v>3</v>
      </c>
      <c r="D49">
        <v>0</v>
      </c>
      <c r="E49">
        <v>3</v>
      </c>
      <c r="F49">
        <v>3</v>
      </c>
      <c r="G49">
        <v>4</v>
      </c>
      <c r="H49">
        <v>4</v>
      </c>
    </row>
    <row r="50" spans="1:8" ht="14.4" customHeight="1" x14ac:dyDescent="0.3">
      <c r="A50" t="s">
        <v>102</v>
      </c>
      <c r="B50" s="27"/>
      <c r="C50">
        <v>3</v>
      </c>
      <c r="D50">
        <v>2</v>
      </c>
      <c r="E50">
        <v>3</v>
      </c>
      <c r="F50">
        <v>3</v>
      </c>
      <c r="G50">
        <v>3</v>
      </c>
      <c r="H50">
        <v>1</v>
      </c>
    </row>
    <row r="51" spans="1:8" ht="14.4" customHeight="1" x14ac:dyDescent="0.3">
      <c r="A51" t="s">
        <v>103</v>
      </c>
      <c r="B51" s="27"/>
      <c r="C51">
        <v>2</v>
      </c>
      <c r="D51">
        <v>0</v>
      </c>
      <c r="E51">
        <v>3</v>
      </c>
      <c r="F51">
        <v>0</v>
      </c>
      <c r="G51">
        <v>4</v>
      </c>
      <c r="H51">
        <v>2</v>
      </c>
    </row>
    <row r="52" spans="1:8" ht="14.4" customHeight="1" x14ac:dyDescent="0.3">
      <c r="A52" t="s">
        <v>104</v>
      </c>
      <c r="B52" s="27"/>
      <c r="C52">
        <v>2</v>
      </c>
      <c r="D52">
        <v>1</v>
      </c>
      <c r="E52">
        <v>3</v>
      </c>
      <c r="F52">
        <v>2</v>
      </c>
      <c r="G52">
        <v>3</v>
      </c>
      <c r="H52">
        <v>0</v>
      </c>
    </row>
    <row r="53" spans="1:8" ht="14.4" customHeight="1" x14ac:dyDescent="0.3">
      <c r="A53" t="s">
        <v>105</v>
      </c>
      <c r="B53" s="27"/>
      <c r="C53">
        <v>3</v>
      </c>
      <c r="D53">
        <v>2</v>
      </c>
      <c r="E53">
        <v>4</v>
      </c>
      <c r="F53">
        <v>3</v>
      </c>
      <c r="G53">
        <v>3</v>
      </c>
      <c r="H53">
        <v>0</v>
      </c>
    </row>
    <row r="54" spans="1:8" ht="14.4" customHeight="1" x14ac:dyDescent="0.3">
      <c r="A54" t="s">
        <v>106</v>
      </c>
      <c r="B54" s="27"/>
      <c r="C54">
        <v>3</v>
      </c>
      <c r="D54">
        <v>2</v>
      </c>
      <c r="E54">
        <v>0</v>
      </c>
      <c r="F54">
        <v>2</v>
      </c>
      <c r="G54">
        <v>4</v>
      </c>
      <c r="H54">
        <v>1</v>
      </c>
    </row>
    <row r="55" spans="1:8" ht="14.4" customHeight="1" x14ac:dyDescent="0.3">
      <c r="A55" t="s">
        <v>107</v>
      </c>
      <c r="B55" s="27"/>
      <c r="C55">
        <v>3</v>
      </c>
      <c r="D55">
        <v>0</v>
      </c>
      <c r="E55">
        <v>0</v>
      </c>
      <c r="F55">
        <v>3</v>
      </c>
      <c r="G55">
        <v>4</v>
      </c>
      <c r="H55">
        <v>3</v>
      </c>
    </row>
    <row r="56" spans="1:8" ht="14.4" customHeight="1" x14ac:dyDescent="0.3">
      <c r="A56" t="s">
        <v>108</v>
      </c>
      <c r="B56" s="27"/>
      <c r="C56">
        <v>4</v>
      </c>
      <c r="D56">
        <v>3</v>
      </c>
      <c r="E56">
        <v>4</v>
      </c>
      <c r="F56">
        <v>0</v>
      </c>
      <c r="G56">
        <v>0</v>
      </c>
      <c r="H56">
        <v>1</v>
      </c>
    </row>
    <row r="57" spans="1:8" ht="14.4" customHeight="1" x14ac:dyDescent="0.3">
      <c r="A57" t="s">
        <v>109</v>
      </c>
      <c r="B57" s="27"/>
      <c r="C57">
        <v>2</v>
      </c>
      <c r="D57">
        <v>2</v>
      </c>
      <c r="E57">
        <v>0</v>
      </c>
      <c r="F57">
        <v>0</v>
      </c>
      <c r="G57">
        <v>5</v>
      </c>
      <c r="H57">
        <v>1</v>
      </c>
    </row>
    <row r="58" spans="1:8" ht="14.4" customHeight="1" x14ac:dyDescent="0.3">
      <c r="A58" t="s">
        <v>110</v>
      </c>
      <c r="B58" s="27"/>
      <c r="C58">
        <v>3</v>
      </c>
      <c r="D58">
        <v>0</v>
      </c>
      <c r="E58">
        <v>2</v>
      </c>
      <c r="F58">
        <v>2</v>
      </c>
      <c r="G58">
        <v>4</v>
      </c>
      <c r="H58">
        <v>4</v>
      </c>
    </row>
    <row r="59" spans="1:8" ht="14.4" customHeight="1" x14ac:dyDescent="0.3">
      <c r="A59" t="s">
        <v>111</v>
      </c>
      <c r="B59" s="27"/>
      <c r="C59">
        <v>2</v>
      </c>
      <c r="D59">
        <v>3</v>
      </c>
      <c r="E59">
        <v>1</v>
      </c>
      <c r="F59">
        <v>0</v>
      </c>
      <c r="G59">
        <v>2</v>
      </c>
      <c r="H59">
        <v>1</v>
      </c>
    </row>
    <row r="60" spans="1:8" ht="14.4" customHeight="1" x14ac:dyDescent="0.3">
      <c r="A60" t="s">
        <v>112</v>
      </c>
      <c r="B60" s="27"/>
      <c r="C60">
        <v>4</v>
      </c>
      <c r="D60">
        <v>0</v>
      </c>
      <c r="E60">
        <v>4</v>
      </c>
      <c r="F60">
        <v>1</v>
      </c>
      <c r="G60">
        <v>1</v>
      </c>
      <c r="H60">
        <v>1</v>
      </c>
    </row>
    <row r="61" spans="1:8" ht="14.4" customHeight="1" x14ac:dyDescent="0.3">
      <c r="A61" t="s">
        <v>113</v>
      </c>
      <c r="B61" s="27"/>
      <c r="C61">
        <v>4</v>
      </c>
      <c r="D61">
        <v>0</v>
      </c>
      <c r="E61">
        <v>4</v>
      </c>
      <c r="F61">
        <v>1</v>
      </c>
      <c r="G61">
        <v>1</v>
      </c>
      <c r="H61">
        <v>1</v>
      </c>
    </row>
    <row r="62" spans="1:8" ht="14.4" customHeight="1" x14ac:dyDescent="0.3">
      <c r="A62">
        <v>38</v>
      </c>
      <c r="B62" s="27">
        <v>38</v>
      </c>
      <c r="C62">
        <v>4</v>
      </c>
      <c r="D62">
        <v>1</v>
      </c>
      <c r="E62">
        <v>0</v>
      </c>
      <c r="F62">
        <v>1</v>
      </c>
      <c r="G62">
        <v>3</v>
      </c>
      <c r="H62">
        <v>2</v>
      </c>
    </row>
    <row r="63" spans="1:8" ht="14.4" customHeight="1" x14ac:dyDescent="0.3">
      <c r="A63" t="s">
        <v>258</v>
      </c>
      <c r="B63" s="27"/>
      <c r="C63">
        <v>3</v>
      </c>
      <c r="D63">
        <v>2</v>
      </c>
      <c r="E63">
        <v>0</v>
      </c>
      <c r="F63">
        <v>2</v>
      </c>
      <c r="G63">
        <v>1</v>
      </c>
      <c r="H63">
        <v>2</v>
      </c>
    </row>
    <row r="64" spans="1:8" ht="14.4" customHeight="1" x14ac:dyDescent="0.3">
      <c r="A64" t="s">
        <v>259</v>
      </c>
      <c r="B64" s="27"/>
      <c r="C64">
        <v>4</v>
      </c>
      <c r="D64">
        <v>2</v>
      </c>
      <c r="E64">
        <v>0</v>
      </c>
      <c r="F64">
        <v>3</v>
      </c>
      <c r="G64">
        <v>5</v>
      </c>
      <c r="H64">
        <v>3</v>
      </c>
    </row>
    <row r="65" spans="1:8" ht="14.4" customHeight="1" x14ac:dyDescent="0.3">
      <c r="A65" t="s">
        <v>260</v>
      </c>
      <c r="B65" s="27"/>
      <c r="C65">
        <v>1</v>
      </c>
      <c r="D65">
        <v>0</v>
      </c>
      <c r="E65">
        <v>0</v>
      </c>
      <c r="F65">
        <v>0</v>
      </c>
      <c r="G65">
        <v>5</v>
      </c>
      <c r="H65">
        <v>2</v>
      </c>
    </row>
    <row r="66" spans="1:8" ht="14.4" customHeight="1" x14ac:dyDescent="0.3">
      <c r="A66" t="s">
        <v>261</v>
      </c>
      <c r="B66" s="27"/>
      <c r="C66">
        <v>2</v>
      </c>
      <c r="D66">
        <v>1</v>
      </c>
      <c r="E66">
        <v>3</v>
      </c>
      <c r="F66">
        <v>3</v>
      </c>
      <c r="G66">
        <v>3</v>
      </c>
      <c r="H66">
        <v>3</v>
      </c>
    </row>
    <row r="67" spans="1:8" ht="14.4" customHeight="1" x14ac:dyDescent="0.3">
      <c r="A67" t="s">
        <v>262</v>
      </c>
      <c r="B67" s="27"/>
      <c r="C67">
        <v>3</v>
      </c>
      <c r="D67">
        <v>0</v>
      </c>
      <c r="E67">
        <v>3</v>
      </c>
      <c r="F67">
        <v>2</v>
      </c>
      <c r="G67">
        <v>3</v>
      </c>
      <c r="H67">
        <v>3</v>
      </c>
    </row>
    <row r="68" spans="1:8" ht="14.4" customHeight="1" x14ac:dyDescent="0.3">
      <c r="A68" t="s">
        <v>263</v>
      </c>
      <c r="B68" s="27"/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</row>
    <row r="69" spans="1:8" ht="14.4" customHeight="1" x14ac:dyDescent="0.3">
      <c r="A69" t="s">
        <v>264</v>
      </c>
      <c r="B69" s="27"/>
      <c r="C69">
        <v>4</v>
      </c>
      <c r="D69">
        <v>3</v>
      </c>
      <c r="E69">
        <v>2</v>
      </c>
      <c r="F69">
        <v>3</v>
      </c>
      <c r="G69">
        <v>3</v>
      </c>
      <c r="H69">
        <v>2</v>
      </c>
    </row>
    <row r="70" spans="1:8" ht="14.4" customHeight="1" x14ac:dyDescent="0.3">
      <c r="A70" t="s">
        <v>265</v>
      </c>
      <c r="B70" s="27"/>
      <c r="C70">
        <v>3</v>
      </c>
      <c r="D70">
        <v>3</v>
      </c>
      <c r="E70">
        <v>3</v>
      </c>
      <c r="F70">
        <v>3</v>
      </c>
      <c r="G70">
        <v>3</v>
      </c>
      <c r="H70">
        <v>1</v>
      </c>
    </row>
    <row r="71" spans="1:8" ht="14.4" customHeight="1" x14ac:dyDescent="0.3">
      <c r="A71" t="s">
        <v>266</v>
      </c>
      <c r="B71" s="27"/>
      <c r="C71">
        <v>3</v>
      </c>
      <c r="D71">
        <v>0</v>
      </c>
      <c r="E71">
        <v>3</v>
      </c>
      <c r="F71">
        <v>3</v>
      </c>
      <c r="G71">
        <v>4</v>
      </c>
      <c r="H71">
        <v>3</v>
      </c>
    </row>
    <row r="72" spans="1:8" ht="14.4" customHeight="1" x14ac:dyDescent="0.3">
      <c r="A72" t="s">
        <v>267</v>
      </c>
      <c r="B72" s="27"/>
      <c r="C72">
        <v>3</v>
      </c>
      <c r="D72">
        <v>3</v>
      </c>
      <c r="E72">
        <v>4</v>
      </c>
      <c r="F72">
        <v>3</v>
      </c>
      <c r="G72">
        <v>3</v>
      </c>
      <c r="H72">
        <v>0</v>
      </c>
    </row>
    <row r="73" spans="1:8" ht="14.4" customHeight="1" x14ac:dyDescent="0.3">
      <c r="A73" t="s">
        <v>268</v>
      </c>
      <c r="B73" s="27"/>
      <c r="C73">
        <v>2</v>
      </c>
      <c r="D73">
        <v>0</v>
      </c>
      <c r="E73">
        <v>3</v>
      </c>
      <c r="F73">
        <v>0</v>
      </c>
      <c r="G73">
        <v>3</v>
      </c>
      <c r="H73">
        <v>2</v>
      </c>
    </row>
    <row r="74" spans="1:8" ht="14.4" customHeight="1" x14ac:dyDescent="0.3">
      <c r="A74" t="s">
        <v>269</v>
      </c>
      <c r="B74" s="27"/>
      <c r="C74">
        <v>2</v>
      </c>
      <c r="D74">
        <v>2</v>
      </c>
      <c r="E74">
        <v>3</v>
      </c>
      <c r="F74">
        <v>2</v>
      </c>
      <c r="G74">
        <v>3</v>
      </c>
      <c r="H74">
        <v>1</v>
      </c>
    </row>
    <row r="75" spans="1:8" ht="14.4" customHeight="1" x14ac:dyDescent="0.3">
      <c r="A75" t="s">
        <v>270</v>
      </c>
      <c r="B75" s="27"/>
      <c r="C75">
        <v>3</v>
      </c>
      <c r="D75">
        <v>0</v>
      </c>
      <c r="E75">
        <v>2</v>
      </c>
      <c r="F75">
        <v>0</v>
      </c>
      <c r="G75">
        <v>3</v>
      </c>
      <c r="H75">
        <v>3</v>
      </c>
    </row>
    <row r="76" spans="1:8" ht="14.4" customHeight="1" x14ac:dyDescent="0.3">
      <c r="A76" t="s">
        <v>271</v>
      </c>
      <c r="B76" s="27"/>
      <c r="C76">
        <v>2</v>
      </c>
      <c r="D76">
        <v>2</v>
      </c>
      <c r="E76">
        <v>0</v>
      </c>
      <c r="F76">
        <v>2</v>
      </c>
      <c r="G76">
        <v>2</v>
      </c>
      <c r="H76">
        <v>2</v>
      </c>
    </row>
    <row r="77" spans="1:8" ht="14.4" customHeight="1" x14ac:dyDescent="0.3">
      <c r="A77" t="s">
        <v>272</v>
      </c>
      <c r="B77" s="27"/>
      <c r="C77">
        <v>3</v>
      </c>
      <c r="D77">
        <v>3</v>
      </c>
      <c r="E77">
        <v>2</v>
      </c>
      <c r="F77">
        <v>0</v>
      </c>
      <c r="G77">
        <v>4</v>
      </c>
      <c r="H77">
        <v>1</v>
      </c>
    </row>
    <row r="78" spans="1:8" ht="14.4" customHeight="1" x14ac:dyDescent="0.3">
      <c r="A78" t="s">
        <v>273</v>
      </c>
      <c r="B78" s="27"/>
      <c r="C78">
        <v>2</v>
      </c>
      <c r="D78">
        <v>0</v>
      </c>
      <c r="E78">
        <v>0</v>
      </c>
      <c r="F78">
        <v>1</v>
      </c>
      <c r="G78">
        <v>4</v>
      </c>
      <c r="H78">
        <v>3</v>
      </c>
    </row>
    <row r="79" spans="1:8" ht="14.4" customHeight="1" x14ac:dyDescent="0.3">
      <c r="A79" t="s">
        <v>274</v>
      </c>
      <c r="B79" s="27"/>
      <c r="C79">
        <v>3</v>
      </c>
      <c r="D79">
        <v>2</v>
      </c>
      <c r="E79">
        <v>4</v>
      </c>
      <c r="F79">
        <v>2</v>
      </c>
      <c r="G79">
        <v>4</v>
      </c>
      <c r="H79">
        <v>3</v>
      </c>
    </row>
    <row r="80" spans="1:8" ht="14.4" customHeight="1" x14ac:dyDescent="0.3">
      <c r="A80" t="s">
        <v>275</v>
      </c>
      <c r="B80" s="27"/>
      <c r="C80">
        <v>2</v>
      </c>
      <c r="D80">
        <v>0</v>
      </c>
      <c r="E80">
        <v>3</v>
      </c>
      <c r="F80">
        <v>0</v>
      </c>
      <c r="G80">
        <v>5</v>
      </c>
      <c r="H80">
        <v>2</v>
      </c>
    </row>
    <row r="81" spans="1:8" ht="14.4" customHeight="1" x14ac:dyDescent="0.3">
      <c r="A81" t="s">
        <v>276</v>
      </c>
      <c r="B81" s="27"/>
      <c r="C81">
        <v>3</v>
      </c>
      <c r="D81">
        <v>0</v>
      </c>
      <c r="E81">
        <v>2</v>
      </c>
      <c r="F81">
        <v>0</v>
      </c>
      <c r="G81">
        <v>3</v>
      </c>
      <c r="H81">
        <v>3</v>
      </c>
    </row>
    <row r="82" spans="1:8" ht="14.4" customHeight="1" x14ac:dyDescent="0.3">
      <c r="A82" t="s">
        <v>277</v>
      </c>
      <c r="B82" s="27"/>
      <c r="C82">
        <v>2</v>
      </c>
      <c r="D82">
        <v>2</v>
      </c>
      <c r="E82">
        <v>0</v>
      </c>
      <c r="F82">
        <v>0</v>
      </c>
      <c r="G82">
        <v>5</v>
      </c>
      <c r="H82">
        <v>1</v>
      </c>
    </row>
    <row r="83" spans="1:8" ht="14.4" customHeight="1" x14ac:dyDescent="0.3">
      <c r="A83" t="s">
        <v>278</v>
      </c>
      <c r="B83" s="27"/>
      <c r="C83">
        <v>3</v>
      </c>
      <c r="D83">
        <v>0</v>
      </c>
      <c r="E83">
        <v>2</v>
      </c>
      <c r="F83">
        <v>2</v>
      </c>
      <c r="G83">
        <v>2</v>
      </c>
      <c r="H83">
        <v>2</v>
      </c>
    </row>
    <row r="84" spans="1:8" x14ac:dyDescent="0.3">
      <c r="B84" s="27">
        <v>81</v>
      </c>
      <c r="C84">
        <v>1</v>
      </c>
      <c r="D84">
        <v>3</v>
      </c>
      <c r="E84">
        <v>3</v>
      </c>
      <c r="F84">
        <v>3</v>
      </c>
      <c r="G84">
        <v>2</v>
      </c>
      <c r="H84">
        <v>0</v>
      </c>
    </row>
    <row r="85" spans="1:8" x14ac:dyDescent="0.3">
      <c r="A85" s="2">
        <v>81</v>
      </c>
      <c r="B85" s="27"/>
      <c r="C85">
        <v>3</v>
      </c>
      <c r="D85">
        <v>3</v>
      </c>
      <c r="E85">
        <v>1</v>
      </c>
      <c r="F85">
        <v>2</v>
      </c>
      <c r="G85">
        <v>1</v>
      </c>
      <c r="H85">
        <v>0</v>
      </c>
    </row>
    <row r="86" spans="1:8" x14ac:dyDescent="0.3">
      <c r="A86" t="s">
        <v>0</v>
      </c>
      <c r="B86" s="27"/>
      <c r="C86">
        <v>4</v>
      </c>
      <c r="D86">
        <v>2</v>
      </c>
      <c r="E86">
        <v>3</v>
      </c>
      <c r="F86">
        <v>2</v>
      </c>
      <c r="G86">
        <v>2</v>
      </c>
      <c r="H86">
        <v>3</v>
      </c>
    </row>
    <row r="87" spans="1:8" x14ac:dyDescent="0.3">
      <c r="A87" t="s">
        <v>1</v>
      </c>
      <c r="B87" s="27"/>
      <c r="C87">
        <v>4</v>
      </c>
      <c r="D87">
        <v>2</v>
      </c>
      <c r="E87">
        <v>2</v>
      </c>
      <c r="F87">
        <v>0</v>
      </c>
      <c r="G87">
        <v>3</v>
      </c>
      <c r="H87">
        <v>3</v>
      </c>
    </row>
    <row r="88" spans="1:8" x14ac:dyDescent="0.3">
      <c r="A88" t="s">
        <v>2</v>
      </c>
      <c r="B88" s="27"/>
      <c r="C88">
        <v>3</v>
      </c>
      <c r="D88">
        <v>4</v>
      </c>
      <c r="E88">
        <v>1</v>
      </c>
      <c r="F88">
        <v>0</v>
      </c>
      <c r="G88">
        <v>0</v>
      </c>
      <c r="H88">
        <v>0</v>
      </c>
    </row>
    <row r="89" spans="1:8" x14ac:dyDescent="0.3">
      <c r="A89" t="s">
        <v>3</v>
      </c>
      <c r="B89" s="27"/>
      <c r="C89">
        <v>3</v>
      </c>
      <c r="D89">
        <v>3</v>
      </c>
      <c r="E89">
        <v>0</v>
      </c>
      <c r="F89">
        <v>1</v>
      </c>
      <c r="G89">
        <v>0</v>
      </c>
      <c r="H89">
        <v>0</v>
      </c>
    </row>
    <row r="90" spans="1:8" x14ac:dyDescent="0.3">
      <c r="A90" t="s">
        <v>4</v>
      </c>
      <c r="B90" s="27"/>
      <c r="C90">
        <v>3</v>
      </c>
      <c r="D90">
        <v>0</v>
      </c>
      <c r="E90">
        <v>4</v>
      </c>
      <c r="F90">
        <v>3</v>
      </c>
      <c r="G90">
        <v>2</v>
      </c>
      <c r="H90">
        <v>2</v>
      </c>
    </row>
    <row r="91" spans="1:8" x14ac:dyDescent="0.3">
      <c r="A91" t="s">
        <v>5</v>
      </c>
      <c r="B91" s="27"/>
      <c r="C91">
        <v>5</v>
      </c>
      <c r="D91">
        <v>1</v>
      </c>
      <c r="E91">
        <v>4</v>
      </c>
      <c r="F91">
        <v>3</v>
      </c>
      <c r="G91">
        <v>2</v>
      </c>
      <c r="H91">
        <v>2</v>
      </c>
    </row>
    <row r="92" spans="1:8" x14ac:dyDescent="0.3">
      <c r="A92" t="s">
        <v>6</v>
      </c>
      <c r="B92" s="27"/>
      <c r="C92">
        <v>4</v>
      </c>
      <c r="D92">
        <v>3</v>
      </c>
      <c r="E92">
        <v>3</v>
      </c>
      <c r="F92">
        <v>3</v>
      </c>
      <c r="G92">
        <v>0</v>
      </c>
      <c r="H92">
        <v>0</v>
      </c>
    </row>
    <row r="93" spans="1:8" x14ac:dyDescent="0.3">
      <c r="A93" t="s">
        <v>7</v>
      </c>
      <c r="B93" s="27"/>
      <c r="C93">
        <v>4</v>
      </c>
      <c r="D93">
        <v>2</v>
      </c>
      <c r="E93">
        <v>3</v>
      </c>
      <c r="F93">
        <v>3</v>
      </c>
      <c r="G93">
        <v>0</v>
      </c>
      <c r="H93">
        <v>1</v>
      </c>
    </row>
    <row r="94" spans="1:8" x14ac:dyDescent="0.3">
      <c r="A94" t="s">
        <v>8</v>
      </c>
      <c r="B94" s="27"/>
      <c r="C94">
        <v>4</v>
      </c>
      <c r="D94">
        <v>0</v>
      </c>
      <c r="E94">
        <v>2</v>
      </c>
      <c r="F94">
        <v>0</v>
      </c>
      <c r="G94">
        <v>2</v>
      </c>
      <c r="H94">
        <v>1</v>
      </c>
    </row>
    <row r="95" spans="1:8" x14ac:dyDescent="0.3">
      <c r="A95" t="s">
        <v>9</v>
      </c>
      <c r="B95" s="27"/>
      <c r="C95">
        <v>3</v>
      </c>
      <c r="D95">
        <v>1</v>
      </c>
      <c r="E95">
        <v>4</v>
      </c>
      <c r="F95">
        <v>2</v>
      </c>
      <c r="G95">
        <v>0</v>
      </c>
      <c r="H95">
        <v>0</v>
      </c>
    </row>
    <row r="96" spans="1:8" x14ac:dyDescent="0.3">
      <c r="A96" t="s">
        <v>10</v>
      </c>
      <c r="B96" s="27"/>
      <c r="C96">
        <v>2</v>
      </c>
      <c r="D96">
        <v>0</v>
      </c>
      <c r="E96">
        <v>3</v>
      </c>
      <c r="F96">
        <v>2</v>
      </c>
      <c r="G96">
        <v>4</v>
      </c>
      <c r="H96">
        <v>0</v>
      </c>
    </row>
    <row r="97" spans="1:8" x14ac:dyDescent="0.3">
      <c r="A97" t="s">
        <v>11</v>
      </c>
      <c r="B97" s="27"/>
      <c r="C97">
        <v>3</v>
      </c>
      <c r="D97">
        <v>2</v>
      </c>
      <c r="E97">
        <v>3</v>
      </c>
      <c r="F97">
        <v>2</v>
      </c>
      <c r="G97">
        <v>2</v>
      </c>
      <c r="H97">
        <v>2</v>
      </c>
    </row>
    <row r="98" spans="1:8" x14ac:dyDescent="0.3">
      <c r="A98" t="s">
        <v>12</v>
      </c>
      <c r="B98" s="27"/>
      <c r="C98">
        <v>2</v>
      </c>
      <c r="D98">
        <v>1</v>
      </c>
      <c r="E98">
        <v>3</v>
      </c>
      <c r="F98">
        <v>2</v>
      </c>
      <c r="G98">
        <v>3</v>
      </c>
      <c r="H98">
        <v>2</v>
      </c>
    </row>
    <row r="99" spans="1:8" x14ac:dyDescent="0.3">
      <c r="A99" t="s">
        <v>13</v>
      </c>
      <c r="B99" s="27"/>
      <c r="C99">
        <v>4</v>
      </c>
      <c r="D99">
        <v>0</v>
      </c>
      <c r="E99">
        <v>5</v>
      </c>
      <c r="F99">
        <v>3</v>
      </c>
      <c r="G99">
        <v>0</v>
      </c>
      <c r="H99">
        <v>0</v>
      </c>
    </row>
    <row r="100" spans="1:8" x14ac:dyDescent="0.3">
      <c r="A100" t="s">
        <v>14</v>
      </c>
      <c r="B100" s="27"/>
      <c r="C100">
        <v>4</v>
      </c>
      <c r="D100">
        <v>3</v>
      </c>
      <c r="E100">
        <v>3</v>
      </c>
      <c r="F100">
        <v>3</v>
      </c>
      <c r="G100">
        <v>0</v>
      </c>
      <c r="H100">
        <v>0</v>
      </c>
    </row>
    <row r="101" spans="1:8" x14ac:dyDescent="0.3">
      <c r="A101" t="s">
        <v>15</v>
      </c>
      <c r="B101" s="27"/>
      <c r="C101">
        <v>3</v>
      </c>
      <c r="D101">
        <v>0</v>
      </c>
      <c r="E101">
        <v>2</v>
      </c>
      <c r="F101">
        <v>2</v>
      </c>
      <c r="G101">
        <v>4</v>
      </c>
      <c r="H101">
        <v>1</v>
      </c>
    </row>
    <row r="102" spans="1:8" x14ac:dyDescent="0.3">
      <c r="A102" t="s">
        <v>16</v>
      </c>
      <c r="B102" s="27"/>
      <c r="C102">
        <v>3</v>
      </c>
      <c r="D102">
        <v>2</v>
      </c>
      <c r="E102">
        <v>2</v>
      </c>
      <c r="F102">
        <v>3</v>
      </c>
      <c r="G102">
        <v>2</v>
      </c>
      <c r="H102">
        <v>1</v>
      </c>
    </row>
    <row r="103" spans="1:8" x14ac:dyDescent="0.3">
      <c r="A103" t="s">
        <v>17</v>
      </c>
      <c r="B103" s="27"/>
      <c r="C103">
        <v>4</v>
      </c>
      <c r="D103">
        <v>2</v>
      </c>
      <c r="E103">
        <v>3</v>
      </c>
      <c r="F103">
        <v>2</v>
      </c>
      <c r="G103">
        <v>2</v>
      </c>
      <c r="H103">
        <v>2</v>
      </c>
    </row>
    <row r="104" spans="1:8" x14ac:dyDescent="0.3">
      <c r="A104" s="5">
        <v>127</v>
      </c>
      <c r="B104" s="27">
        <v>127</v>
      </c>
      <c r="C104">
        <v>4</v>
      </c>
      <c r="D104">
        <v>3</v>
      </c>
      <c r="E104">
        <v>4</v>
      </c>
      <c r="F104">
        <v>3</v>
      </c>
      <c r="G104">
        <v>0</v>
      </c>
      <c r="H104">
        <v>0</v>
      </c>
    </row>
    <row r="105" spans="1:8" x14ac:dyDescent="0.3">
      <c r="A105" t="s">
        <v>114</v>
      </c>
      <c r="B105" s="27"/>
      <c r="C105">
        <v>2</v>
      </c>
      <c r="D105">
        <v>1</v>
      </c>
      <c r="E105">
        <v>0</v>
      </c>
      <c r="F105">
        <v>1</v>
      </c>
      <c r="G105">
        <v>4</v>
      </c>
      <c r="H105">
        <v>2</v>
      </c>
    </row>
    <row r="106" spans="1:8" x14ac:dyDescent="0.3">
      <c r="A106" t="s">
        <v>115</v>
      </c>
      <c r="B106" s="27"/>
      <c r="C106">
        <v>3</v>
      </c>
      <c r="D106">
        <v>2</v>
      </c>
      <c r="E106">
        <v>2</v>
      </c>
      <c r="F106">
        <v>3</v>
      </c>
      <c r="G106">
        <v>4</v>
      </c>
      <c r="H106">
        <v>0</v>
      </c>
    </row>
    <row r="107" spans="1:8" x14ac:dyDescent="0.3">
      <c r="A107" t="s">
        <v>116</v>
      </c>
      <c r="B107" s="27"/>
      <c r="C107">
        <v>3</v>
      </c>
      <c r="D107">
        <v>3</v>
      </c>
      <c r="E107">
        <v>4</v>
      </c>
      <c r="F107">
        <v>3</v>
      </c>
      <c r="G107">
        <v>2</v>
      </c>
      <c r="H107">
        <v>0</v>
      </c>
    </row>
    <row r="108" spans="1:8" x14ac:dyDescent="0.3">
      <c r="A108" t="s">
        <v>117</v>
      </c>
      <c r="B108" s="27"/>
      <c r="C108">
        <v>4</v>
      </c>
      <c r="D108">
        <v>3</v>
      </c>
      <c r="E108">
        <v>4</v>
      </c>
      <c r="F108">
        <v>3</v>
      </c>
      <c r="G108">
        <v>2</v>
      </c>
      <c r="H108">
        <v>2</v>
      </c>
    </row>
    <row r="109" spans="1:8" x14ac:dyDescent="0.3">
      <c r="A109" t="s">
        <v>118</v>
      </c>
      <c r="B109" s="27"/>
      <c r="C109">
        <v>3</v>
      </c>
      <c r="D109">
        <v>2</v>
      </c>
      <c r="E109">
        <v>4</v>
      </c>
      <c r="F109">
        <v>3</v>
      </c>
      <c r="G109">
        <v>2</v>
      </c>
      <c r="H109">
        <v>2</v>
      </c>
    </row>
    <row r="110" spans="1:8" x14ac:dyDescent="0.3">
      <c r="A110" t="s">
        <v>119</v>
      </c>
      <c r="B110" s="27"/>
      <c r="C110">
        <v>3</v>
      </c>
      <c r="D110">
        <v>3</v>
      </c>
      <c r="E110">
        <v>4</v>
      </c>
      <c r="F110">
        <v>3</v>
      </c>
      <c r="G110">
        <v>0</v>
      </c>
      <c r="H110">
        <v>0</v>
      </c>
    </row>
    <row r="111" spans="1:8" x14ac:dyDescent="0.3">
      <c r="A111" t="s">
        <v>120</v>
      </c>
      <c r="B111" s="27"/>
      <c r="C111">
        <v>3</v>
      </c>
      <c r="D111">
        <v>2</v>
      </c>
      <c r="E111">
        <v>4</v>
      </c>
      <c r="F111">
        <v>3</v>
      </c>
      <c r="G111">
        <v>2</v>
      </c>
      <c r="H111">
        <v>2</v>
      </c>
    </row>
    <row r="112" spans="1:8" x14ac:dyDescent="0.3">
      <c r="A112" t="s">
        <v>121</v>
      </c>
      <c r="B112" s="27"/>
      <c r="C112">
        <v>3</v>
      </c>
      <c r="D112">
        <v>4</v>
      </c>
      <c r="E112">
        <v>3</v>
      </c>
      <c r="F112">
        <v>3</v>
      </c>
      <c r="G112">
        <v>0</v>
      </c>
      <c r="H112">
        <v>2</v>
      </c>
    </row>
    <row r="113" spans="1:8" x14ac:dyDescent="0.3">
      <c r="A113" t="s">
        <v>122</v>
      </c>
      <c r="B113" s="27"/>
      <c r="C113">
        <v>4</v>
      </c>
      <c r="D113">
        <v>3</v>
      </c>
      <c r="E113">
        <v>5</v>
      </c>
      <c r="F113">
        <v>3</v>
      </c>
      <c r="G113">
        <v>1</v>
      </c>
      <c r="H113">
        <v>2</v>
      </c>
    </row>
    <row r="114" spans="1:8" x14ac:dyDescent="0.3">
      <c r="A114" t="s">
        <v>123</v>
      </c>
      <c r="B114" s="27"/>
      <c r="C114">
        <v>2</v>
      </c>
      <c r="D114">
        <v>3</v>
      </c>
      <c r="E114">
        <v>4</v>
      </c>
      <c r="F114">
        <v>3</v>
      </c>
      <c r="G114">
        <v>3</v>
      </c>
      <c r="H114">
        <v>0</v>
      </c>
    </row>
    <row r="115" spans="1:8" x14ac:dyDescent="0.3">
      <c r="A115" t="s">
        <v>124</v>
      </c>
      <c r="B115" s="27"/>
      <c r="C115">
        <v>3</v>
      </c>
      <c r="D115">
        <v>3</v>
      </c>
      <c r="E115">
        <v>3</v>
      </c>
      <c r="F115">
        <v>2</v>
      </c>
      <c r="G115">
        <v>0</v>
      </c>
      <c r="H115">
        <v>2</v>
      </c>
    </row>
    <row r="116" spans="1:8" x14ac:dyDescent="0.3">
      <c r="A116" t="s">
        <v>125</v>
      </c>
      <c r="B116" s="27"/>
      <c r="C116">
        <v>4</v>
      </c>
      <c r="D116">
        <v>3</v>
      </c>
      <c r="E116">
        <v>4</v>
      </c>
      <c r="F116">
        <v>3</v>
      </c>
      <c r="G116">
        <v>3</v>
      </c>
      <c r="H116">
        <v>2</v>
      </c>
    </row>
    <row r="117" spans="1:8" x14ac:dyDescent="0.3">
      <c r="A117" t="s">
        <v>126</v>
      </c>
      <c r="B117" s="27"/>
      <c r="C117">
        <v>3</v>
      </c>
      <c r="D117">
        <v>3</v>
      </c>
      <c r="E117">
        <v>4</v>
      </c>
      <c r="F117">
        <v>4</v>
      </c>
      <c r="G117">
        <v>3</v>
      </c>
      <c r="H117">
        <v>0</v>
      </c>
    </row>
    <row r="118" spans="1:8" x14ac:dyDescent="0.3">
      <c r="A118" t="s">
        <v>127</v>
      </c>
      <c r="B118" s="27"/>
      <c r="C118">
        <v>4</v>
      </c>
      <c r="D118">
        <v>2</v>
      </c>
      <c r="E118">
        <v>4</v>
      </c>
      <c r="F118">
        <v>3</v>
      </c>
      <c r="G118">
        <v>4</v>
      </c>
      <c r="H118">
        <v>0</v>
      </c>
    </row>
    <row r="119" spans="1:8" x14ac:dyDescent="0.3">
      <c r="A119" t="s">
        <v>128</v>
      </c>
      <c r="B119" s="27"/>
      <c r="C119">
        <v>3</v>
      </c>
      <c r="D119">
        <v>3</v>
      </c>
      <c r="E119">
        <v>4</v>
      </c>
      <c r="F119">
        <v>4</v>
      </c>
      <c r="G119">
        <v>3</v>
      </c>
      <c r="H119">
        <v>0</v>
      </c>
    </row>
    <row r="120" spans="1:8" x14ac:dyDescent="0.3">
      <c r="A120" t="s">
        <v>129</v>
      </c>
      <c r="B120" s="27"/>
      <c r="C120">
        <v>3</v>
      </c>
      <c r="D120">
        <v>4</v>
      </c>
      <c r="E120">
        <v>4</v>
      </c>
      <c r="F120">
        <v>3</v>
      </c>
      <c r="G120">
        <v>3</v>
      </c>
      <c r="H120">
        <v>3</v>
      </c>
    </row>
    <row r="121" spans="1:8" x14ac:dyDescent="0.3">
      <c r="A121" t="s">
        <v>130</v>
      </c>
      <c r="B121" s="27"/>
      <c r="C121">
        <v>3</v>
      </c>
      <c r="D121">
        <v>4</v>
      </c>
      <c r="E121">
        <v>4</v>
      </c>
      <c r="F121">
        <v>3</v>
      </c>
      <c r="G121">
        <v>3</v>
      </c>
      <c r="H121">
        <v>3</v>
      </c>
    </row>
    <row r="122" spans="1:8" x14ac:dyDescent="0.3">
      <c r="A122" t="s">
        <v>131</v>
      </c>
      <c r="B122" s="27"/>
      <c r="C122">
        <v>2</v>
      </c>
      <c r="D122">
        <v>4</v>
      </c>
      <c r="E122">
        <v>4</v>
      </c>
      <c r="F122">
        <v>3</v>
      </c>
      <c r="G122">
        <v>0</v>
      </c>
      <c r="H122">
        <v>0</v>
      </c>
    </row>
    <row r="123" spans="1:8" x14ac:dyDescent="0.3">
      <c r="A123" t="s">
        <v>132</v>
      </c>
      <c r="B123" s="27"/>
      <c r="C123">
        <v>2</v>
      </c>
      <c r="D123">
        <v>4</v>
      </c>
      <c r="E123">
        <v>4</v>
      </c>
      <c r="F123">
        <v>2</v>
      </c>
      <c r="G123">
        <v>0</v>
      </c>
      <c r="H123">
        <v>0</v>
      </c>
    </row>
    <row r="124" spans="1:8" x14ac:dyDescent="0.3">
      <c r="A124" t="s">
        <v>133</v>
      </c>
      <c r="B124" s="27"/>
      <c r="C124">
        <v>2</v>
      </c>
      <c r="D124">
        <v>4</v>
      </c>
      <c r="E124">
        <v>3</v>
      </c>
      <c r="F124">
        <v>2</v>
      </c>
      <c r="G124">
        <v>0</v>
      </c>
      <c r="H124">
        <v>0</v>
      </c>
    </row>
    <row r="125" spans="1:8" x14ac:dyDescent="0.3">
      <c r="A125">
        <v>129</v>
      </c>
      <c r="B125" s="27">
        <v>129</v>
      </c>
      <c r="C125">
        <v>3</v>
      </c>
      <c r="D125">
        <v>2</v>
      </c>
      <c r="E125">
        <v>4</v>
      </c>
      <c r="F125">
        <v>2</v>
      </c>
      <c r="G125">
        <v>0</v>
      </c>
      <c r="H125">
        <v>0</v>
      </c>
    </row>
    <row r="126" spans="1:8" x14ac:dyDescent="0.3">
      <c r="A126" t="s">
        <v>134</v>
      </c>
      <c r="B126" s="27"/>
      <c r="C126">
        <v>3</v>
      </c>
      <c r="D126">
        <v>4</v>
      </c>
      <c r="E126">
        <v>3</v>
      </c>
      <c r="F126">
        <v>3</v>
      </c>
      <c r="G126">
        <v>0</v>
      </c>
      <c r="H126">
        <v>0</v>
      </c>
    </row>
    <row r="127" spans="1:8" x14ac:dyDescent="0.3">
      <c r="A127" t="s">
        <v>135</v>
      </c>
      <c r="B127" s="27"/>
      <c r="C127">
        <v>3</v>
      </c>
      <c r="D127">
        <v>2</v>
      </c>
      <c r="E127">
        <v>3</v>
      </c>
      <c r="F127">
        <v>2</v>
      </c>
      <c r="G127">
        <v>3</v>
      </c>
      <c r="H127">
        <v>3</v>
      </c>
    </row>
    <row r="128" spans="1:8" x14ac:dyDescent="0.3">
      <c r="A128" t="s">
        <v>136</v>
      </c>
      <c r="B128" s="27"/>
      <c r="C128">
        <v>4</v>
      </c>
      <c r="D128">
        <v>2</v>
      </c>
      <c r="E128">
        <v>3</v>
      </c>
      <c r="F128">
        <v>3</v>
      </c>
      <c r="G128">
        <v>0</v>
      </c>
      <c r="H128">
        <v>0</v>
      </c>
    </row>
    <row r="129" spans="1:8" x14ac:dyDescent="0.3">
      <c r="A129" t="s">
        <v>137</v>
      </c>
      <c r="B129" s="27"/>
      <c r="C129">
        <v>2</v>
      </c>
      <c r="D129">
        <v>3</v>
      </c>
      <c r="E129">
        <v>3</v>
      </c>
      <c r="F129">
        <v>3</v>
      </c>
      <c r="G129">
        <v>3</v>
      </c>
      <c r="H129">
        <v>3</v>
      </c>
    </row>
    <row r="130" spans="1:8" x14ac:dyDescent="0.3">
      <c r="A130" t="s">
        <v>138</v>
      </c>
      <c r="B130" s="27"/>
      <c r="C130">
        <v>3</v>
      </c>
      <c r="D130">
        <v>4</v>
      </c>
      <c r="E130">
        <v>4</v>
      </c>
      <c r="F130">
        <v>2</v>
      </c>
      <c r="G130">
        <v>3</v>
      </c>
      <c r="H130">
        <v>0</v>
      </c>
    </row>
    <row r="131" spans="1:8" x14ac:dyDescent="0.3">
      <c r="A131" t="s">
        <v>139</v>
      </c>
      <c r="B131" s="27"/>
      <c r="C131">
        <v>2</v>
      </c>
      <c r="D131">
        <v>2</v>
      </c>
      <c r="E131">
        <v>3</v>
      </c>
      <c r="F131">
        <v>2</v>
      </c>
      <c r="G131">
        <v>3</v>
      </c>
      <c r="H131">
        <v>3</v>
      </c>
    </row>
    <row r="132" spans="1:8" x14ac:dyDescent="0.3">
      <c r="A132" t="s">
        <v>140</v>
      </c>
      <c r="B132" s="27"/>
      <c r="C132">
        <v>2</v>
      </c>
      <c r="D132">
        <v>2</v>
      </c>
      <c r="E132">
        <v>3</v>
      </c>
      <c r="F132">
        <v>2</v>
      </c>
      <c r="G132">
        <v>3</v>
      </c>
      <c r="H132">
        <v>3</v>
      </c>
    </row>
    <row r="133" spans="1:8" x14ac:dyDescent="0.3">
      <c r="A133" t="s">
        <v>141</v>
      </c>
      <c r="B133" s="27"/>
      <c r="C133">
        <v>3</v>
      </c>
      <c r="D133">
        <v>2</v>
      </c>
      <c r="E133">
        <v>4</v>
      </c>
      <c r="F133">
        <v>3</v>
      </c>
      <c r="G133">
        <v>1</v>
      </c>
      <c r="H133">
        <v>3</v>
      </c>
    </row>
    <row r="134" spans="1:8" x14ac:dyDescent="0.3">
      <c r="A134" t="s">
        <v>142</v>
      </c>
      <c r="B134" s="27"/>
      <c r="C134">
        <v>3</v>
      </c>
      <c r="D134">
        <v>3</v>
      </c>
      <c r="E134">
        <v>4</v>
      </c>
      <c r="F134">
        <v>3</v>
      </c>
      <c r="G134">
        <v>0</v>
      </c>
      <c r="H134">
        <v>0</v>
      </c>
    </row>
    <row r="135" spans="1:8" x14ac:dyDescent="0.3">
      <c r="A135" t="s">
        <v>143</v>
      </c>
      <c r="B135" s="27"/>
      <c r="C135">
        <v>4</v>
      </c>
      <c r="D135">
        <v>3</v>
      </c>
      <c r="E135">
        <v>3</v>
      </c>
      <c r="F135">
        <v>3</v>
      </c>
      <c r="G135">
        <v>2</v>
      </c>
      <c r="H135">
        <v>1</v>
      </c>
    </row>
    <row r="136" spans="1:8" x14ac:dyDescent="0.3">
      <c r="A136" t="s">
        <v>144</v>
      </c>
      <c r="B136" s="27"/>
      <c r="C136">
        <v>4</v>
      </c>
      <c r="D136">
        <v>3</v>
      </c>
      <c r="E136">
        <v>5</v>
      </c>
      <c r="F136">
        <v>3</v>
      </c>
      <c r="G136">
        <v>0</v>
      </c>
      <c r="H136">
        <v>0</v>
      </c>
    </row>
    <row r="137" spans="1:8" x14ac:dyDescent="0.3">
      <c r="A137" t="s">
        <v>145</v>
      </c>
      <c r="B137" s="27"/>
      <c r="C137">
        <v>3</v>
      </c>
      <c r="D137">
        <v>2</v>
      </c>
      <c r="E137">
        <v>4</v>
      </c>
      <c r="F137">
        <v>2</v>
      </c>
      <c r="G137">
        <v>0</v>
      </c>
      <c r="H137">
        <v>0</v>
      </c>
    </row>
    <row r="138" spans="1:8" x14ac:dyDescent="0.3">
      <c r="A138" t="s">
        <v>146</v>
      </c>
      <c r="B138" s="27"/>
      <c r="C138">
        <v>4</v>
      </c>
      <c r="D138">
        <v>3</v>
      </c>
      <c r="E138">
        <v>5</v>
      </c>
      <c r="F138">
        <v>3</v>
      </c>
      <c r="G138">
        <v>0</v>
      </c>
      <c r="H138">
        <v>0</v>
      </c>
    </row>
    <row r="139" spans="1:8" x14ac:dyDescent="0.3">
      <c r="A139" t="s">
        <v>147</v>
      </c>
      <c r="B139" s="27"/>
      <c r="C139">
        <v>2</v>
      </c>
      <c r="D139">
        <v>3</v>
      </c>
      <c r="E139">
        <v>4</v>
      </c>
      <c r="F139">
        <v>3</v>
      </c>
      <c r="G139">
        <v>3</v>
      </c>
      <c r="H139">
        <v>2</v>
      </c>
    </row>
    <row r="140" spans="1:8" x14ac:dyDescent="0.3">
      <c r="A140" t="s">
        <v>148</v>
      </c>
      <c r="B140" s="27"/>
      <c r="C140">
        <v>3</v>
      </c>
      <c r="D140">
        <v>2</v>
      </c>
      <c r="E140">
        <v>3</v>
      </c>
      <c r="F140">
        <v>0</v>
      </c>
      <c r="G140">
        <v>4</v>
      </c>
      <c r="H140">
        <v>2</v>
      </c>
    </row>
    <row r="141" spans="1:8" x14ac:dyDescent="0.3">
      <c r="A141" t="s">
        <v>149</v>
      </c>
      <c r="B141" s="27"/>
      <c r="C141">
        <v>4</v>
      </c>
      <c r="D141">
        <v>4</v>
      </c>
      <c r="E141">
        <v>4</v>
      </c>
      <c r="F141">
        <v>4</v>
      </c>
      <c r="G141">
        <v>0</v>
      </c>
      <c r="H141">
        <v>0</v>
      </c>
    </row>
    <row r="142" spans="1:8" x14ac:dyDescent="0.3">
      <c r="A142" t="s">
        <v>150</v>
      </c>
      <c r="B142" s="27"/>
      <c r="C142">
        <v>3</v>
      </c>
      <c r="D142">
        <v>2</v>
      </c>
      <c r="E142">
        <v>3</v>
      </c>
      <c r="F142">
        <v>2</v>
      </c>
      <c r="G142">
        <v>3</v>
      </c>
      <c r="H142">
        <v>1</v>
      </c>
    </row>
    <row r="143" spans="1:8" x14ac:dyDescent="0.3">
      <c r="A143" t="s">
        <v>151</v>
      </c>
      <c r="B143" s="27"/>
      <c r="C143">
        <v>3</v>
      </c>
      <c r="D143">
        <v>3</v>
      </c>
      <c r="E143">
        <v>5</v>
      </c>
      <c r="F143">
        <v>3</v>
      </c>
      <c r="G143">
        <v>0</v>
      </c>
      <c r="H143">
        <v>1</v>
      </c>
    </row>
    <row r="144" spans="1:8" x14ac:dyDescent="0.3">
      <c r="A144" t="s">
        <v>152</v>
      </c>
      <c r="B144" s="27"/>
      <c r="C144">
        <v>4</v>
      </c>
      <c r="D144">
        <v>3</v>
      </c>
      <c r="E144">
        <v>4</v>
      </c>
      <c r="F144">
        <v>3</v>
      </c>
      <c r="G144">
        <v>0</v>
      </c>
      <c r="H144">
        <v>1</v>
      </c>
    </row>
    <row r="145" spans="1:8" x14ac:dyDescent="0.3">
      <c r="A145" s="11">
        <v>131</v>
      </c>
      <c r="B145" s="25">
        <v>131</v>
      </c>
      <c r="C145">
        <v>4</v>
      </c>
      <c r="D145">
        <v>2</v>
      </c>
      <c r="E145">
        <v>4</v>
      </c>
      <c r="F145">
        <v>3</v>
      </c>
      <c r="G145">
        <v>0</v>
      </c>
      <c r="H145">
        <v>2</v>
      </c>
    </row>
    <row r="146" spans="1:8" x14ac:dyDescent="0.3">
      <c r="A146" t="s">
        <v>153</v>
      </c>
      <c r="B146" s="25"/>
      <c r="C146">
        <v>3</v>
      </c>
      <c r="D146">
        <v>3</v>
      </c>
      <c r="E146">
        <v>2</v>
      </c>
      <c r="F146">
        <v>2</v>
      </c>
      <c r="G146">
        <v>4</v>
      </c>
      <c r="H146">
        <v>0</v>
      </c>
    </row>
    <row r="147" spans="1:8" x14ac:dyDescent="0.3">
      <c r="A147" t="s">
        <v>154</v>
      </c>
      <c r="B147" s="25"/>
      <c r="C147">
        <v>3</v>
      </c>
      <c r="D147">
        <v>3</v>
      </c>
      <c r="E147">
        <v>3</v>
      </c>
      <c r="F147">
        <v>3</v>
      </c>
      <c r="G147">
        <v>2</v>
      </c>
      <c r="H147">
        <v>2</v>
      </c>
    </row>
    <row r="148" spans="1:8" x14ac:dyDescent="0.3">
      <c r="A148" t="s">
        <v>155</v>
      </c>
      <c r="B148" s="25"/>
      <c r="C148">
        <v>3</v>
      </c>
      <c r="D148">
        <v>3</v>
      </c>
      <c r="E148">
        <v>3</v>
      </c>
      <c r="F148">
        <v>3</v>
      </c>
      <c r="G148">
        <v>1</v>
      </c>
      <c r="H148">
        <v>1</v>
      </c>
    </row>
    <row r="149" spans="1:8" x14ac:dyDescent="0.3">
      <c r="A149" t="s">
        <v>156</v>
      </c>
      <c r="B149" s="25"/>
      <c r="C149">
        <v>5</v>
      </c>
      <c r="D149">
        <v>4</v>
      </c>
      <c r="E149">
        <v>4</v>
      </c>
      <c r="F149">
        <v>4</v>
      </c>
      <c r="G149">
        <v>0</v>
      </c>
      <c r="H149">
        <v>0</v>
      </c>
    </row>
    <row r="150" spans="1:8" x14ac:dyDescent="0.3">
      <c r="A150" t="s">
        <v>171</v>
      </c>
      <c r="B150" s="25"/>
      <c r="C150">
        <v>3</v>
      </c>
      <c r="D150">
        <v>2</v>
      </c>
      <c r="E150">
        <v>4</v>
      </c>
      <c r="F150">
        <v>3</v>
      </c>
      <c r="G150">
        <v>2</v>
      </c>
      <c r="H150">
        <v>0</v>
      </c>
    </row>
    <row r="151" spans="1:8" x14ac:dyDescent="0.3">
      <c r="A151" t="s">
        <v>172</v>
      </c>
      <c r="B151" s="25"/>
      <c r="C151">
        <v>3</v>
      </c>
      <c r="D151">
        <v>2</v>
      </c>
      <c r="E151">
        <v>4</v>
      </c>
      <c r="F151">
        <v>3</v>
      </c>
      <c r="G151">
        <v>2</v>
      </c>
      <c r="H151">
        <v>0</v>
      </c>
    </row>
    <row r="152" spans="1:8" x14ac:dyDescent="0.3">
      <c r="A152" t="s">
        <v>157</v>
      </c>
      <c r="B152" s="25"/>
      <c r="C152">
        <v>4</v>
      </c>
      <c r="D152">
        <v>3</v>
      </c>
      <c r="E152">
        <v>3</v>
      </c>
      <c r="F152">
        <v>4</v>
      </c>
      <c r="G152">
        <v>0</v>
      </c>
      <c r="H152">
        <v>0</v>
      </c>
    </row>
    <row r="153" spans="1:8" x14ac:dyDescent="0.3">
      <c r="A153" t="s">
        <v>158</v>
      </c>
      <c r="B153" s="25"/>
      <c r="C153">
        <v>3</v>
      </c>
      <c r="D153">
        <v>2</v>
      </c>
      <c r="E153">
        <v>1</v>
      </c>
      <c r="F153">
        <v>0</v>
      </c>
      <c r="G153">
        <v>2</v>
      </c>
      <c r="H153">
        <v>2</v>
      </c>
    </row>
    <row r="154" spans="1:8" x14ac:dyDescent="0.3">
      <c r="A154" t="s">
        <v>159</v>
      </c>
      <c r="B154" s="25"/>
      <c r="C154">
        <v>5</v>
      </c>
      <c r="D154">
        <v>4</v>
      </c>
      <c r="E154">
        <v>5</v>
      </c>
      <c r="F154">
        <v>4</v>
      </c>
      <c r="G154">
        <v>2</v>
      </c>
      <c r="H154">
        <v>0</v>
      </c>
    </row>
    <row r="155" spans="1:8" x14ac:dyDescent="0.3">
      <c r="A155" t="s">
        <v>160</v>
      </c>
      <c r="B155" s="25"/>
      <c r="C155">
        <v>3</v>
      </c>
      <c r="D155">
        <v>3</v>
      </c>
      <c r="E155">
        <v>3</v>
      </c>
      <c r="F155">
        <v>4</v>
      </c>
      <c r="G155">
        <v>0</v>
      </c>
      <c r="H155">
        <v>0</v>
      </c>
    </row>
    <row r="156" spans="1:8" x14ac:dyDescent="0.3">
      <c r="A156" t="s">
        <v>161</v>
      </c>
      <c r="B156" s="25"/>
      <c r="C156">
        <v>4</v>
      </c>
      <c r="D156">
        <v>4</v>
      </c>
      <c r="E156">
        <v>4</v>
      </c>
      <c r="F156">
        <v>4</v>
      </c>
      <c r="G156">
        <v>3</v>
      </c>
      <c r="H156">
        <v>2</v>
      </c>
    </row>
    <row r="157" spans="1:8" x14ac:dyDescent="0.3">
      <c r="A157" t="s">
        <v>162</v>
      </c>
      <c r="B157" s="25"/>
      <c r="C157">
        <v>2</v>
      </c>
      <c r="D157">
        <v>3</v>
      </c>
      <c r="E157">
        <v>3</v>
      </c>
      <c r="F157">
        <v>3</v>
      </c>
      <c r="G157">
        <v>1</v>
      </c>
      <c r="H157">
        <v>3</v>
      </c>
    </row>
    <row r="158" spans="1:8" x14ac:dyDescent="0.3">
      <c r="A158" t="s">
        <v>163</v>
      </c>
      <c r="B158" s="25"/>
      <c r="C158">
        <v>3</v>
      </c>
      <c r="D158">
        <v>4</v>
      </c>
      <c r="E158">
        <v>3</v>
      </c>
      <c r="F158">
        <v>3</v>
      </c>
      <c r="G158">
        <v>2</v>
      </c>
      <c r="H158">
        <v>2</v>
      </c>
    </row>
    <row r="159" spans="1:8" x14ac:dyDescent="0.3">
      <c r="A159" t="s">
        <v>164</v>
      </c>
      <c r="B159" s="25"/>
      <c r="C159">
        <v>3</v>
      </c>
      <c r="D159">
        <v>3</v>
      </c>
      <c r="E159">
        <v>3</v>
      </c>
      <c r="F159">
        <v>2</v>
      </c>
      <c r="G159">
        <v>3</v>
      </c>
      <c r="H159">
        <v>3</v>
      </c>
    </row>
    <row r="160" spans="1:8" x14ac:dyDescent="0.3">
      <c r="A160" t="s">
        <v>165</v>
      </c>
      <c r="B160" s="25"/>
      <c r="C160">
        <v>4</v>
      </c>
      <c r="D160">
        <v>3</v>
      </c>
      <c r="E160">
        <v>4</v>
      </c>
      <c r="F160">
        <v>2</v>
      </c>
      <c r="G160">
        <v>1</v>
      </c>
      <c r="H160">
        <v>0</v>
      </c>
    </row>
    <row r="161" spans="1:8" x14ac:dyDescent="0.3">
      <c r="A161" t="s">
        <v>166</v>
      </c>
      <c r="B161" s="25"/>
      <c r="C161">
        <v>2</v>
      </c>
      <c r="D161">
        <v>4</v>
      </c>
      <c r="E161">
        <v>2</v>
      </c>
      <c r="F161">
        <v>2</v>
      </c>
      <c r="G161">
        <v>0</v>
      </c>
      <c r="H161">
        <v>1</v>
      </c>
    </row>
    <row r="162" spans="1:8" x14ac:dyDescent="0.3">
      <c r="A162" t="s">
        <v>167</v>
      </c>
      <c r="B162" s="25"/>
      <c r="C162">
        <v>3</v>
      </c>
      <c r="D162">
        <v>4</v>
      </c>
      <c r="E162">
        <v>3</v>
      </c>
      <c r="F162">
        <v>3</v>
      </c>
      <c r="G162">
        <v>2</v>
      </c>
      <c r="H162">
        <v>0</v>
      </c>
    </row>
    <row r="163" spans="1:8" x14ac:dyDescent="0.3">
      <c r="A163" t="s">
        <v>168</v>
      </c>
      <c r="B163" s="25"/>
      <c r="C163">
        <v>4</v>
      </c>
      <c r="D163">
        <v>4</v>
      </c>
      <c r="E163">
        <v>5</v>
      </c>
      <c r="F163">
        <v>4</v>
      </c>
      <c r="G163">
        <v>0</v>
      </c>
      <c r="H163">
        <v>0</v>
      </c>
    </row>
    <row r="164" spans="1:8" x14ac:dyDescent="0.3">
      <c r="A164" t="s">
        <v>169</v>
      </c>
      <c r="B164" s="25"/>
      <c r="C164">
        <v>4</v>
      </c>
      <c r="D164">
        <v>3</v>
      </c>
      <c r="E164">
        <v>4</v>
      </c>
      <c r="F164">
        <v>3</v>
      </c>
      <c r="G164">
        <v>1</v>
      </c>
      <c r="H164">
        <v>0</v>
      </c>
    </row>
    <row r="165" spans="1:8" x14ac:dyDescent="0.3">
      <c r="A165" t="s">
        <v>170</v>
      </c>
      <c r="B165" s="25"/>
      <c r="C165">
        <v>4</v>
      </c>
      <c r="D165">
        <v>4</v>
      </c>
      <c r="E165">
        <v>5</v>
      </c>
      <c r="F165">
        <v>4</v>
      </c>
      <c r="G165">
        <v>0</v>
      </c>
      <c r="H165">
        <v>0</v>
      </c>
    </row>
    <row r="166" spans="1:8" x14ac:dyDescent="0.3">
      <c r="A166" t="s">
        <v>173</v>
      </c>
      <c r="B166" s="25"/>
      <c r="C166">
        <v>3</v>
      </c>
      <c r="D166">
        <v>3</v>
      </c>
      <c r="E166">
        <v>3</v>
      </c>
      <c r="F166">
        <v>3</v>
      </c>
      <c r="G166">
        <v>0</v>
      </c>
      <c r="H166">
        <v>0</v>
      </c>
    </row>
    <row r="167" spans="1:8" x14ac:dyDescent="0.3">
      <c r="A167" t="s">
        <v>174</v>
      </c>
      <c r="B167" s="25"/>
      <c r="C167">
        <v>3</v>
      </c>
      <c r="D167">
        <v>4</v>
      </c>
      <c r="E167">
        <v>3</v>
      </c>
      <c r="F167">
        <v>4</v>
      </c>
      <c r="G167">
        <v>3</v>
      </c>
      <c r="H167">
        <v>3</v>
      </c>
    </row>
    <row r="168" spans="1:8" x14ac:dyDescent="0.3">
      <c r="B168" s="25">
        <v>135</v>
      </c>
      <c r="C168">
        <v>2</v>
      </c>
      <c r="D168">
        <v>4</v>
      </c>
      <c r="E168">
        <v>3</v>
      </c>
      <c r="F168">
        <v>2</v>
      </c>
      <c r="G168">
        <v>0</v>
      </c>
      <c r="H168">
        <v>3</v>
      </c>
    </row>
    <row r="169" spans="1:8" x14ac:dyDescent="0.3">
      <c r="A169" s="11">
        <v>135</v>
      </c>
      <c r="B169" s="25"/>
      <c r="C169">
        <v>3</v>
      </c>
      <c r="D169">
        <v>3</v>
      </c>
      <c r="E169">
        <v>4</v>
      </c>
      <c r="F169">
        <v>4</v>
      </c>
      <c r="G169">
        <v>0</v>
      </c>
      <c r="H169">
        <v>2</v>
      </c>
    </row>
    <row r="170" spans="1:8" x14ac:dyDescent="0.3">
      <c r="A170" t="s">
        <v>33</v>
      </c>
      <c r="B170" s="25"/>
      <c r="C170">
        <v>3</v>
      </c>
      <c r="D170">
        <v>4</v>
      </c>
      <c r="E170">
        <v>3</v>
      </c>
      <c r="F170">
        <v>2</v>
      </c>
      <c r="G170">
        <v>0</v>
      </c>
      <c r="H170">
        <v>2</v>
      </c>
    </row>
    <row r="171" spans="1:8" x14ac:dyDescent="0.3">
      <c r="A171" t="s">
        <v>18</v>
      </c>
      <c r="B171" s="25"/>
      <c r="C171">
        <v>3</v>
      </c>
      <c r="D171">
        <v>0</v>
      </c>
      <c r="E171">
        <v>3</v>
      </c>
      <c r="F171">
        <v>0</v>
      </c>
      <c r="G171">
        <v>3</v>
      </c>
      <c r="H171">
        <v>2</v>
      </c>
    </row>
    <row r="172" spans="1:8" x14ac:dyDescent="0.3">
      <c r="A172" t="s">
        <v>19</v>
      </c>
      <c r="B172" s="25"/>
      <c r="C172">
        <v>3</v>
      </c>
      <c r="D172">
        <v>1</v>
      </c>
      <c r="E172">
        <v>3</v>
      </c>
      <c r="F172">
        <v>1</v>
      </c>
      <c r="G172">
        <v>2</v>
      </c>
      <c r="H172">
        <v>1</v>
      </c>
    </row>
    <row r="173" spans="1:8" x14ac:dyDescent="0.3">
      <c r="A173" t="s">
        <v>20</v>
      </c>
      <c r="B173" s="25"/>
      <c r="C173">
        <v>4</v>
      </c>
      <c r="D173">
        <v>2</v>
      </c>
      <c r="E173">
        <v>2</v>
      </c>
      <c r="F173">
        <v>0</v>
      </c>
      <c r="G173">
        <v>2</v>
      </c>
      <c r="H173">
        <v>0</v>
      </c>
    </row>
    <row r="174" spans="1:8" x14ac:dyDescent="0.3">
      <c r="A174" t="s">
        <v>21</v>
      </c>
      <c r="B174" s="25"/>
      <c r="C174">
        <v>4</v>
      </c>
      <c r="D174">
        <v>2</v>
      </c>
      <c r="E174">
        <v>5</v>
      </c>
      <c r="F174">
        <v>3</v>
      </c>
      <c r="G174">
        <v>0</v>
      </c>
      <c r="H174">
        <v>0</v>
      </c>
    </row>
    <row r="175" spans="1:8" x14ac:dyDescent="0.3">
      <c r="A175" t="s">
        <v>22</v>
      </c>
      <c r="B175" s="25"/>
      <c r="C175">
        <v>3</v>
      </c>
      <c r="D175">
        <v>3</v>
      </c>
      <c r="E175">
        <v>5</v>
      </c>
      <c r="F175">
        <v>4</v>
      </c>
      <c r="G175">
        <v>0</v>
      </c>
      <c r="H175">
        <v>1</v>
      </c>
    </row>
    <row r="176" spans="1:8" x14ac:dyDescent="0.3">
      <c r="A176" t="s">
        <v>23</v>
      </c>
      <c r="B176" s="25"/>
      <c r="C176">
        <v>2</v>
      </c>
      <c r="D176">
        <v>2</v>
      </c>
      <c r="E176">
        <v>2</v>
      </c>
      <c r="F176">
        <v>3</v>
      </c>
      <c r="G176">
        <v>3</v>
      </c>
      <c r="H176">
        <v>0</v>
      </c>
    </row>
    <row r="177" spans="1:8" x14ac:dyDescent="0.3">
      <c r="A177" t="s">
        <v>58</v>
      </c>
      <c r="B177" s="25"/>
      <c r="C177">
        <v>3</v>
      </c>
      <c r="D177">
        <v>3</v>
      </c>
      <c r="E177">
        <v>2</v>
      </c>
      <c r="F177">
        <v>2</v>
      </c>
      <c r="G177">
        <v>3</v>
      </c>
      <c r="H177">
        <v>1</v>
      </c>
    </row>
    <row r="178" spans="1:8" x14ac:dyDescent="0.3">
      <c r="A178" t="s">
        <v>24</v>
      </c>
      <c r="B178" s="25"/>
      <c r="C178">
        <v>3</v>
      </c>
      <c r="D178">
        <v>3</v>
      </c>
      <c r="E178">
        <v>2</v>
      </c>
      <c r="F178">
        <v>2</v>
      </c>
      <c r="G178">
        <v>2</v>
      </c>
      <c r="H178">
        <v>2</v>
      </c>
    </row>
    <row r="179" spans="1:8" x14ac:dyDescent="0.3">
      <c r="A179" t="s">
        <v>34</v>
      </c>
      <c r="B179" s="25"/>
      <c r="C179">
        <v>2</v>
      </c>
      <c r="D179">
        <v>2</v>
      </c>
      <c r="E179">
        <v>3</v>
      </c>
      <c r="F179">
        <v>2</v>
      </c>
      <c r="G179">
        <v>2</v>
      </c>
      <c r="H179">
        <v>2</v>
      </c>
    </row>
    <row r="180" spans="1:8" x14ac:dyDescent="0.3">
      <c r="A180" t="s">
        <v>25</v>
      </c>
      <c r="B180" s="25"/>
      <c r="C180">
        <v>3</v>
      </c>
      <c r="D180">
        <v>3</v>
      </c>
      <c r="E180">
        <v>3</v>
      </c>
      <c r="F180">
        <v>4</v>
      </c>
      <c r="G180">
        <v>4</v>
      </c>
      <c r="H180">
        <v>1</v>
      </c>
    </row>
    <row r="181" spans="1:8" x14ac:dyDescent="0.3">
      <c r="A181" t="s">
        <v>26</v>
      </c>
      <c r="B181" s="25"/>
      <c r="C181">
        <v>4</v>
      </c>
      <c r="D181">
        <v>4</v>
      </c>
      <c r="E181">
        <v>3</v>
      </c>
      <c r="F181">
        <v>4</v>
      </c>
      <c r="G181">
        <v>0</v>
      </c>
      <c r="H181">
        <v>0</v>
      </c>
    </row>
    <row r="182" spans="1:8" x14ac:dyDescent="0.3">
      <c r="A182" t="s">
        <v>27</v>
      </c>
      <c r="B182" s="25"/>
      <c r="C182">
        <v>2</v>
      </c>
      <c r="D182">
        <v>4</v>
      </c>
      <c r="E182">
        <v>3</v>
      </c>
      <c r="F182">
        <v>0</v>
      </c>
      <c r="G182">
        <v>1</v>
      </c>
      <c r="H182">
        <v>1</v>
      </c>
    </row>
    <row r="183" spans="1:8" x14ac:dyDescent="0.3">
      <c r="A183" t="s">
        <v>28</v>
      </c>
      <c r="B183" s="25"/>
      <c r="C183">
        <v>3</v>
      </c>
      <c r="D183">
        <v>4</v>
      </c>
      <c r="E183">
        <v>4</v>
      </c>
      <c r="F183">
        <v>2</v>
      </c>
      <c r="G183">
        <v>2</v>
      </c>
      <c r="H183">
        <v>2</v>
      </c>
    </row>
    <row r="184" spans="1:8" x14ac:dyDescent="0.3">
      <c r="A184" t="s">
        <v>29</v>
      </c>
      <c r="B184" s="25"/>
      <c r="C184">
        <v>4</v>
      </c>
      <c r="D184">
        <v>3</v>
      </c>
      <c r="E184">
        <v>3</v>
      </c>
      <c r="F184">
        <v>2</v>
      </c>
      <c r="G184">
        <v>2</v>
      </c>
      <c r="H184">
        <v>1</v>
      </c>
    </row>
    <row r="185" spans="1:8" x14ac:dyDescent="0.3">
      <c r="A185" t="s">
        <v>30</v>
      </c>
      <c r="B185" s="25"/>
      <c r="C185">
        <v>4</v>
      </c>
      <c r="D185">
        <v>0</v>
      </c>
      <c r="E185">
        <v>5</v>
      </c>
      <c r="F185">
        <v>4</v>
      </c>
      <c r="G185">
        <v>2</v>
      </c>
      <c r="H185">
        <v>2</v>
      </c>
    </row>
    <row r="186" spans="1:8" x14ac:dyDescent="0.3">
      <c r="A186" t="s">
        <v>31</v>
      </c>
      <c r="B186" s="25"/>
      <c r="C186">
        <v>3</v>
      </c>
      <c r="D186">
        <v>2</v>
      </c>
      <c r="E186">
        <v>4</v>
      </c>
      <c r="F186">
        <v>3</v>
      </c>
      <c r="G186">
        <v>0</v>
      </c>
      <c r="H186">
        <v>0</v>
      </c>
    </row>
    <row r="187" spans="1:8" x14ac:dyDescent="0.3">
      <c r="A187" t="s">
        <v>32</v>
      </c>
      <c r="B187" s="25"/>
      <c r="C187">
        <v>3</v>
      </c>
      <c r="D187">
        <v>3</v>
      </c>
      <c r="E187">
        <v>3</v>
      </c>
      <c r="F187">
        <v>2</v>
      </c>
      <c r="G187">
        <v>1</v>
      </c>
      <c r="H187">
        <v>1</v>
      </c>
    </row>
    <row r="188" spans="1:8" ht="15" customHeight="1" x14ac:dyDescent="0.3">
      <c r="A188" s="6">
        <v>142</v>
      </c>
      <c r="B188" s="25">
        <v>142</v>
      </c>
      <c r="C188">
        <v>4</v>
      </c>
      <c r="D188">
        <v>3</v>
      </c>
      <c r="E188">
        <v>3</v>
      </c>
      <c r="F188">
        <v>0</v>
      </c>
      <c r="G188">
        <v>2</v>
      </c>
      <c r="H188">
        <v>2</v>
      </c>
    </row>
    <row r="189" spans="1:8" ht="18" customHeight="1" x14ac:dyDescent="0.3">
      <c r="A189" t="s">
        <v>175</v>
      </c>
      <c r="B189" s="25"/>
      <c r="C189">
        <v>3</v>
      </c>
      <c r="D189">
        <v>3</v>
      </c>
      <c r="E189">
        <v>3</v>
      </c>
      <c r="F189">
        <v>4</v>
      </c>
      <c r="G189">
        <v>0</v>
      </c>
      <c r="H189">
        <v>0</v>
      </c>
    </row>
    <row r="190" spans="1:8" ht="18" customHeight="1" x14ac:dyDescent="0.3">
      <c r="A190" t="s">
        <v>176</v>
      </c>
      <c r="B190" s="25"/>
      <c r="C190">
        <v>2</v>
      </c>
      <c r="D190">
        <v>3</v>
      </c>
      <c r="E190">
        <v>3</v>
      </c>
      <c r="F190">
        <v>3</v>
      </c>
      <c r="G190">
        <v>3</v>
      </c>
      <c r="H190">
        <v>3</v>
      </c>
    </row>
    <row r="191" spans="1:8" ht="18" customHeight="1" x14ac:dyDescent="0.3">
      <c r="A191" t="s">
        <v>177</v>
      </c>
      <c r="B191" s="25"/>
      <c r="C191">
        <v>4</v>
      </c>
      <c r="D191">
        <v>4</v>
      </c>
      <c r="E191">
        <v>3</v>
      </c>
      <c r="F191">
        <v>3</v>
      </c>
      <c r="G191">
        <v>2</v>
      </c>
      <c r="H191">
        <v>2</v>
      </c>
    </row>
    <row r="192" spans="1:8" ht="18" customHeight="1" x14ac:dyDescent="0.3">
      <c r="A192" t="s">
        <v>178</v>
      </c>
      <c r="B192" s="25"/>
      <c r="C192">
        <v>3</v>
      </c>
      <c r="D192">
        <v>3</v>
      </c>
      <c r="E192">
        <v>4</v>
      </c>
      <c r="F192">
        <v>2</v>
      </c>
      <c r="G192">
        <v>2</v>
      </c>
      <c r="H192">
        <v>0</v>
      </c>
    </row>
    <row r="193" spans="1:8" ht="18" customHeight="1" x14ac:dyDescent="0.3">
      <c r="A193" t="s">
        <v>179</v>
      </c>
      <c r="B193" s="25"/>
      <c r="C193">
        <v>5</v>
      </c>
      <c r="D193">
        <v>4</v>
      </c>
      <c r="E193">
        <v>4</v>
      </c>
      <c r="F193">
        <v>4</v>
      </c>
      <c r="G193">
        <v>2</v>
      </c>
      <c r="H193">
        <v>2</v>
      </c>
    </row>
    <row r="194" spans="1:8" ht="18" customHeight="1" x14ac:dyDescent="0.3">
      <c r="A194" t="s">
        <v>180</v>
      </c>
      <c r="B194" s="25"/>
      <c r="C194">
        <v>3</v>
      </c>
      <c r="D194">
        <v>3</v>
      </c>
      <c r="E194">
        <v>4</v>
      </c>
      <c r="F194">
        <v>3</v>
      </c>
      <c r="G194">
        <v>0</v>
      </c>
      <c r="H194">
        <v>2</v>
      </c>
    </row>
    <row r="195" spans="1:8" ht="18" customHeight="1" x14ac:dyDescent="0.3">
      <c r="A195" t="s">
        <v>181</v>
      </c>
      <c r="B195" s="25"/>
      <c r="C195">
        <v>3</v>
      </c>
      <c r="D195">
        <v>4</v>
      </c>
      <c r="E195">
        <v>3</v>
      </c>
      <c r="F195">
        <v>3</v>
      </c>
      <c r="G195">
        <v>3</v>
      </c>
      <c r="H195">
        <v>0</v>
      </c>
    </row>
    <row r="196" spans="1:8" ht="18" customHeight="1" x14ac:dyDescent="0.3">
      <c r="A196" t="s">
        <v>182</v>
      </c>
      <c r="B196" s="25"/>
      <c r="C196">
        <v>3</v>
      </c>
      <c r="D196">
        <v>4</v>
      </c>
      <c r="E196">
        <v>3</v>
      </c>
      <c r="F196">
        <v>3</v>
      </c>
      <c r="G196">
        <v>0</v>
      </c>
      <c r="H196">
        <v>0</v>
      </c>
    </row>
    <row r="197" spans="1:8" ht="18" customHeight="1" x14ac:dyDescent="0.3">
      <c r="A197" t="s">
        <v>183</v>
      </c>
      <c r="B197" s="25"/>
      <c r="C197">
        <v>3</v>
      </c>
      <c r="D197">
        <v>2</v>
      </c>
      <c r="E197">
        <v>2</v>
      </c>
      <c r="F197">
        <v>3</v>
      </c>
      <c r="G197">
        <v>3</v>
      </c>
      <c r="H197">
        <v>0</v>
      </c>
    </row>
    <row r="198" spans="1:8" ht="18" customHeight="1" x14ac:dyDescent="0.3">
      <c r="A198" t="s">
        <v>184</v>
      </c>
      <c r="B198" s="25"/>
      <c r="C198">
        <v>4</v>
      </c>
      <c r="D198">
        <v>4</v>
      </c>
      <c r="E198">
        <v>4</v>
      </c>
      <c r="F198">
        <v>4</v>
      </c>
      <c r="G198">
        <v>0</v>
      </c>
      <c r="H198">
        <v>0</v>
      </c>
    </row>
    <row r="199" spans="1:8" ht="18" customHeight="1" x14ac:dyDescent="0.3">
      <c r="A199" t="s">
        <v>185</v>
      </c>
      <c r="B199" s="25"/>
      <c r="C199">
        <v>2</v>
      </c>
      <c r="D199">
        <v>3</v>
      </c>
      <c r="E199">
        <v>2</v>
      </c>
      <c r="F199">
        <v>3</v>
      </c>
      <c r="G199">
        <v>2</v>
      </c>
      <c r="H199">
        <v>0</v>
      </c>
    </row>
    <row r="200" spans="1:8" ht="18" customHeight="1" x14ac:dyDescent="0.3">
      <c r="A200" t="s">
        <v>186</v>
      </c>
      <c r="B200" s="25"/>
      <c r="C200">
        <v>5</v>
      </c>
      <c r="D200">
        <v>4</v>
      </c>
      <c r="E200">
        <v>4</v>
      </c>
      <c r="F200">
        <v>4</v>
      </c>
      <c r="G200">
        <v>0</v>
      </c>
      <c r="H200">
        <v>1</v>
      </c>
    </row>
    <row r="201" spans="1:8" ht="18" customHeight="1" x14ac:dyDescent="0.3">
      <c r="A201" t="s">
        <v>187</v>
      </c>
      <c r="B201" s="25"/>
      <c r="C201">
        <v>3</v>
      </c>
      <c r="D201">
        <v>3</v>
      </c>
      <c r="E201">
        <v>3</v>
      </c>
      <c r="F201">
        <v>4</v>
      </c>
      <c r="G201">
        <v>2</v>
      </c>
      <c r="H201">
        <v>0</v>
      </c>
    </row>
    <row r="202" spans="1:8" ht="18" customHeight="1" x14ac:dyDescent="0.3">
      <c r="A202" t="s">
        <v>188</v>
      </c>
      <c r="B202" s="25"/>
      <c r="C202">
        <v>1</v>
      </c>
      <c r="D202">
        <v>2</v>
      </c>
      <c r="E202">
        <v>2</v>
      </c>
      <c r="F202">
        <v>2</v>
      </c>
      <c r="G202">
        <v>4</v>
      </c>
      <c r="H202">
        <v>1</v>
      </c>
    </row>
    <row r="203" spans="1:8" ht="18" customHeight="1" x14ac:dyDescent="0.3">
      <c r="A203" t="s">
        <v>189</v>
      </c>
      <c r="B203" s="25"/>
      <c r="C203">
        <v>4</v>
      </c>
      <c r="D203">
        <v>3</v>
      </c>
      <c r="E203">
        <v>3</v>
      </c>
      <c r="F203">
        <v>4</v>
      </c>
      <c r="G203">
        <v>0</v>
      </c>
      <c r="H203">
        <v>1</v>
      </c>
    </row>
    <row r="204" spans="1:8" ht="18" customHeight="1" x14ac:dyDescent="0.3">
      <c r="A204" t="s">
        <v>190</v>
      </c>
      <c r="B204" s="25"/>
      <c r="C204">
        <v>4</v>
      </c>
      <c r="D204">
        <v>3</v>
      </c>
      <c r="E204">
        <v>3</v>
      </c>
      <c r="F204">
        <v>2</v>
      </c>
      <c r="G204">
        <v>1</v>
      </c>
      <c r="H204">
        <v>0</v>
      </c>
    </row>
    <row r="205" spans="1:8" ht="18" customHeight="1" x14ac:dyDescent="0.3">
      <c r="A205" t="s">
        <v>191</v>
      </c>
      <c r="B205" s="25"/>
      <c r="C205">
        <v>3</v>
      </c>
      <c r="D205">
        <v>3</v>
      </c>
      <c r="E205">
        <v>3</v>
      </c>
      <c r="F205">
        <v>3</v>
      </c>
      <c r="G205">
        <v>3</v>
      </c>
      <c r="H205">
        <v>2</v>
      </c>
    </row>
    <row r="206" spans="1:8" ht="18" customHeight="1" x14ac:dyDescent="0.3">
      <c r="A206" t="s">
        <v>192</v>
      </c>
      <c r="B206" s="25"/>
      <c r="C206">
        <v>3</v>
      </c>
      <c r="D206">
        <v>4</v>
      </c>
      <c r="E206">
        <v>3</v>
      </c>
      <c r="F206">
        <v>3</v>
      </c>
      <c r="G206">
        <v>0</v>
      </c>
      <c r="H206">
        <v>2</v>
      </c>
    </row>
    <row r="207" spans="1:8" ht="18" customHeight="1" x14ac:dyDescent="0.3">
      <c r="A207" t="s">
        <v>193</v>
      </c>
      <c r="B207" s="25"/>
      <c r="C207">
        <v>3</v>
      </c>
      <c r="D207">
        <v>2</v>
      </c>
      <c r="E207">
        <v>2</v>
      </c>
      <c r="F207">
        <v>3</v>
      </c>
      <c r="G207">
        <v>3</v>
      </c>
      <c r="H207">
        <v>0</v>
      </c>
    </row>
    <row r="208" spans="1:8" ht="18" customHeight="1" x14ac:dyDescent="0.3">
      <c r="A208">
        <v>146</v>
      </c>
      <c r="B208" s="25">
        <v>146</v>
      </c>
      <c r="C208">
        <v>3</v>
      </c>
      <c r="D208">
        <v>4</v>
      </c>
      <c r="E208">
        <v>3</v>
      </c>
      <c r="F208">
        <v>3</v>
      </c>
      <c r="G208">
        <v>0</v>
      </c>
      <c r="H208">
        <v>0</v>
      </c>
    </row>
    <row r="209" spans="1:8" ht="18" customHeight="1" x14ac:dyDescent="0.3">
      <c r="A209" t="s">
        <v>279</v>
      </c>
      <c r="B209" s="25"/>
      <c r="C209">
        <v>3</v>
      </c>
      <c r="D209">
        <v>2</v>
      </c>
      <c r="E209">
        <v>2</v>
      </c>
      <c r="F209">
        <v>3</v>
      </c>
      <c r="G209">
        <v>3</v>
      </c>
      <c r="H209">
        <v>0</v>
      </c>
    </row>
    <row r="210" spans="1:8" ht="18" customHeight="1" x14ac:dyDescent="0.3">
      <c r="A210" t="s">
        <v>280</v>
      </c>
      <c r="B210" s="25"/>
      <c r="C210">
        <v>4</v>
      </c>
      <c r="D210">
        <v>4</v>
      </c>
      <c r="E210">
        <v>4</v>
      </c>
      <c r="F210">
        <v>4</v>
      </c>
      <c r="G210">
        <v>0</v>
      </c>
      <c r="H210">
        <v>0</v>
      </c>
    </row>
    <row r="211" spans="1:8" ht="18" customHeight="1" x14ac:dyDescent="0.3">
      <c r="A211" t="s">
        <v>281</v>
      </c>
      <c r="B211" s="25"/>
      <c r="C211">
        <v>3</v>
      </c>
      <c r="D211">
        <v>3</v>
      </c>
      <c r="E211">
        <v>3</v>
      </c>
      <c r="F211">
        <v>3</v>
      </c>
      <c r="G211">
        <v>2</v>
      </c>
      <c r="H211">
        <v>2</v>
      </c>
    </row>
    <row r="212" spans="1:8" ht="18" customHeight="1" x14ac:dyDescent="0.3">
      <c r="A212" t="s">
        <v>282</v>
      </c>
      <c r="B212" s="25"/>
      <c r="C212">
        <v>3</v>
      </c>
      <c r="D212">
        <v>4</v>
      </c>
      <c r="E212">
        <v>3</v>
      </c>
      <c r="F212">
        <v>4</v>
      </c>
      <c r="G212">
        <v>3</v>
      </c>
      <c r="H212">
        <v>2</v>
      </c>
    </row>
    <row r="213" spans="1:8" ht="18" customHeight="1" x14ac:dyDescent="0.3">
      <c r="A213" t="s">
        <v>283</v>
      </c>
      <c r="B213" s="25"/>
      <c r="C213">
        <v>3</v>
      </c>
      <c r="D213">
        <v>3</v>
      </c>
      <c r="E213">
        <v>3</v>
      </c>
      <c r="F213">
        <v>4</v>
      </c>
      <c r="G213">
        <v>0</v>
      </c>
      <c r="H213">
        <v>0</v>
      </c>
    </row>
    <row r="214" spans="1:8" ht="18" customHeight="1" x14ac:dyDescent="0.3">
      <c r="A214" t="s">
        <v>284</v>
      </c>
      <c r="B214" s="25"/>
      <c r="C214">
        <v>3</v>
      </c>
      <c r="D214">
        <v>3</v>
      </c>
      <c r="E214">
        <v>3</v>
      </c>
      <c r="F214">
        <v>3</v>
      </c>
      <c r="G214">
        <v>3</v>
      </c>
      <c r="H214">
        <v>3</v>
      </c>
    </row>
    <row r="215" spans="1:8" ht="18" customHeight="1" x14ac:dyDescent="0.3">
      <c r="A215" t="s">
        <v>285</v>
      </c>
      <c r="B215" s="25"/>
      <c r="C215">
        <v>3</v>
      </c>
      <c r="D215">
        <v>3</v>
      </c>
      <c r="E215">
        <v>5</v>
      </c>
      <c r="F215">
        <v>4</v>
      </c>
      <c r="G215">
        <v>0</v>
      </c>
      <c r="H215">
        <v>1</v>
      </c>
    </row>
    <row r="216" spans="1:8" ht="18" customHeight="1" x14ac:dyDescent="0.3">
      <c r="A216" t="s">
        <v>286</v>
      </c>
      <c r="B216" s="25"/>
      <c r="C216">
        <v>2</v>
      </c>
      <c r="D216">
        <v>2</v>
      </c>
      <c r="E216">
        <v>2</v>
      </c>
      <c r="F216">
        <v>3</v>
      </c>
      <c r="G216">
        <v>3</v>
      </c>
      <c r="H216">
        <v>0</v>
      </c>
    </row>
    <row r="217" spans="1:8" ht="18" customHeight="1" x14ac:dyDescent="0.3">
      <c r="A217" t="s">
        <v>287</v>
      </c>
      <c r="B217" s="25"/>
      <c r="C217">
        <v>3</v>
      </c>
      <c r="D217">
        <v>3</v>
      </c>
      <c r="E217">
        <v>2</v>
      </c>
      <c r="F217">
        <v>2</v>
      </c>
      <c r="G217">
        <v>3</v>
      </c>
      <c r="H217">
        <v>1</v>
      </c>
    </row>
    <row r="218" spans="1:8" ht="18" customHeight="1" x14ac:dyDescent="0.3">
      <c r="A218" t="s">
        <v>288</v>
      </c>
      <c r="B218" s="25"/>
      <c r="C218">
        <v>3</v>
      </c>
      <c r="D218">
        <v>3</v>
      </c>
      <c r="E218">
        <v>2</v>
      </c>
      <c r="F218">
        <v>2</v>
      </c>
      <c r="G218">
        <v>2</v>
      </c>
      <c r="H218">
        <v>2</v>
      </c>
    </row>
    <row r="219" spans="1:8" ht="18" customHeight="1" x14ac:dyDescent="0.3">
      <c r="A219" t="s">
        <v>289</v>
      </c>
      <c r="B219" s="25"/>
      <c r="C219">
        <v>3</v>
      </c>
      <c r="D219">
        <v>2</v>
      </c>
      <c r="E219">
        <v>3</v>
      </c>
      <c r="F219">
        <v>3</v>
      </c>
      <c r="G219">
        <v>2</v>
      </c>
      <c r="H219">
        <v>0</v>
      </c>
    </row>
    <row r="220" spans="1:8" ht="18" customHeight="1" x14ac:dyDescent="0.3">
      <c r="A220" t="s">
        <v>290</v>
      </c>
      <c r="B220" s="25"/>
      <c r="C220">
        <v>4</v>
      </c>
      <c r="D220">
        <v>4</v>
      </c>
      <c r="E220">
        <v>4</v>
      </c>
      <c r="F220">
        <v>4</v>
      </c>
      <c r="G220">
        <v>2</v>
      </c>
      <c r="H220">
        <v>0</v>
      </c>
    </row>
    <row r="221" spans="1:8" ht="18" customHeight="1" x14ac:dyDescent="0.3">
      <c r="A221" t="s">
        <v>291</v>
      </c>
      <c r="B221" s="25"/>
      <c r="C221">
        <v>3</v>
      </c>
      <c r="D221">
        <v>4</v>
      </c>
      <c r="E221">
        <v>3</v>
      </c>
      <c r="F221">
        <v>3</v>
      </c>
      <c r="G221">
        <v>0</v>
      </c>
      <c r="H221">
        <v>0</v>
      </c>
    </row>
    <row r="222" spans="1:8" ht="18" customHeight="1" x14ac:dyDescent="0.3">
      <c r="A222" t="s">
        <v>292</v>
      </c>
      <c r="B222" s="25"/>
      <c r="C222">
        <v>3</v>
      </c>
      <c r="D222">
        <v>2</v>
      </c>
      <c r="E222">
        <v>3</v>
      </c>
      <c r="F222">
        <v>2</v>
      </c>
      <c r="G222">
        <v>3</v>
      </c>
      <c r="H222">
        <v>2</v>
      </c>
    </row>
    <row r="223" spans="1:8" ht="18" customHeight="1" x14ac:dyDescent="0.3">
      <c r="A223" t="s">
        <v>293</v>
      </c>
      <c r="B223" s="25"/>
      <c r="C223">
        <v>4</v>
      </c>
      <c r="D223">
        <v>2</v>
      </c>
      <c r="E223">
        <v>3</v>
      </c>
      <c r="F223">
        <v>3</v>
      </c>
      <c r="G223">
        <v>0</v>
      </c>
      <c r="H223">
        <v>0</v>
      </c>
    </row>
    <row r="224" spans="1:8" ht="18" customHeight="1" x14ac:dyDescent="0.3">
      <c r="A224" t="s">
        <v>294</v>
      </c>
      <c r="B224" s="25"/>
      <c r="C224">
        <v>2</v>
      </c>
      <c r="D224">
        <v>3</v>
      </c>
      <c r="E224">
        <v>3</v>
      </c>
      <c r="F224">
        <v>3</v>
      </c>
      <c r="G224">
        <v>3</v>
      </c>
      <c r="H224">
        <v>1</v>
      </c>
    </row>
    <row r="225" spans="1:8" ht="18" customHeight="1" x14ac:dyDescent="0.3">
      <c r="A225" t="s">
        <v>295</v>
      </c>
      <c r="B225" s="25"/>
      <c r="C225">
        <v>3</v>
      </c>
      <c r="D225">
        <v>2</v>
      </c>
      <c r="E225">
        <v>3</v>
      </c>
      <c r="F225">
        <v>2</v>
      </c>
      <c r="G225">
        <v>2</v>
      </c>
      <c r="H225">
        <v>2</v>
      </c>
    </row>
    <row r="226" spans="1:8" ht="18" customHeight="1" x14ac:dyDescent="0.3">
      <c r="A226" t="s">
        <v>296</v>
      </c>
      <c r="B226" s="25"/>
      <c r="C226">
        <v>2</v>
      </c>
      <c r="D226">
        <v>1</v>
      </c>
      <c r="E226">
        <v>3</v>
      </c>
      <c r="F226">
        <v>2</v>
      </c>
      <c r="G226">
        <v>3</v>
      </c>
      <c r="H226">
        <v>2</v>
      </c>
    </row>
    <row r="227" spans="1:8" ht="18" customHeight="1" x14ac:dyDescent="0.3">
      <c r="A227" t="s">
        <v>297</v>
      </c>
      <c r="B227" s="25"/>
      <c r="C227">
        <v>4</v>
      </c>
      <c r="D227">
        <v>0</v>
      </c>
      <c r="E227">
        <v>5</v>
      </c>
      <c r="F227">
        <v>3</v>
      </c>
      <c r="G227">
        <v>0</v>
      </c>
      <c r="H227">
        <v>0</v>
      </c>
    </row>
    <row r="228" spans="1:8" ht="18" customHeight="1" x14ac:dyDescent="0.3">
      <c r="A228" t="s">
        <v>298</v>
      </c>
      <c r="B228" s="25"/>
      <c r="C228">
        <v>4</v>
      </c>
      <c r="D228">
        <v>3</v>
      </c>
      <c r="E228">
        <v>3</v>
      </c>
      <c r="F228">
        <v>3</v>
      </c>
      <c r="G228">
        <v>0</v>
      </c>
      <c r="H228">
        <v>0</v>
      </c>
    </row>
    <row r="229" spans="1:8" x14ac:dyDescent="0.3">
      <c r="A229">
        <v>153</v>
      </c>
      <c r="B229" s="28">
        <v>153</v>
      </c>
      <c r="C229">
        <v>5</v>
      </c>
      <c r="D229">
        <v>4</v>
      </c>
      <c r="E229">
        <v>3</v>
      </c>
      <c r="F229">
        <v>4</v>
      </c>
      <c r="G229">
        <v>2</v>
      </c>
      <c r="H229">
        <v>2</v>
      </c>
    </row>
    <row r="230" spans="1:8" x14ac:dyDescent="0.3">
      <c r="A230" t="s">
        <v>194</v>
      </c>
      <c r="B230" s="28"/>
      <c r="C230">
        <v>4</v>
      </c>
      <c r="D230">
        <v>3</v>
      </c>
      <c r="E230">
        <v>5</v>
      </c>
      <c r="F230">
        <v>4</v>
      </c>
      <c r="G230">
        <v>0</v>
      </c>
      <c r="H230">
        <v>0</v>
      </c>
    </row>
    <row r="231" spans="1:8" x14ac:dyDescent="0.3">
      <c r="A231" t="s">
        <v>195</v>
      </c>
      <c r="B231" s="28"/>
      <c r="C231">
        <v>3</v>
      </c>
      <c r="D231">
        <v>1</v>
      </c>
      <c r="E231">
        <v>4</v>
      </c>
      <c r="F231">
        <v>1</v>
      </c>
      <c r="G231">
        <v>3</v>
      </c>
      <c r="H231">
        <v>3</v>
      </c>
    </row>
    <row r="232" spans="1:8" x14ac:dyDescent="0.3">
      <c r="A232" t="s">
        <v>196</v>
      </c>
      <c r="B232" s="28"/>
      <c r="C232">
        <v>3</v>
      </c>
      <c r="D232">
        <v>3</v>
      </c>
      <c r="E232">
        <v>3</v>
      </c>
      <c r="F232">
        <v>3</v>
      </c>
      <c r="G232">
        <v>2</v>
      </c>
      <c r="H232">
        <v>2</v>
      </c>
    </row>
    <row r="233" spans="1:8" x14ac:dyDescent="0.3">
      <c r="A233" t="s">
        <v>197</v>
      </c>
      <c r="B233" s="28"/>
      <c r="C233">
        <v>3</v>
      </c>
      <c r="D233">
        <v>4</v>
      </c>
      <c r="E233">
        <v>3</v>
      </c>
      <c r="F233">
        <v>4</v>
      </c>
      <c r="G233">
        <v>3</v>
      </c>
      <c r="H233">
        <v>2</v>
      </c>
    </row>
    <row r="234" spans="1:8" x14ac:dyDescent="0.3">
      <c r="A234" t="s">
        <v>198</v>
      </c>
      <c r="B234" s="28"/>
      <c r="C234">
        <v>3</v>
      </c>
      <c r="D234">
        <v>3</v>
      </c>
      <c r="E234">
        <v>3</v>
      </c>
      <c r="F234">
        <v>4</v>
      </c>
      <c r="G234">
        <v>0</v>
      </c>
      <c r="H234">
        <v>0</v>
      </c>
    </row>
    <row r="235" spans="1:8" x14ac:dyDescent="0.3">
      <c r="A235" t="s">
        <v>199</v>
      </c>
      <c r="B235" s="28"/>
      <c r="C235">
        <v>3</v>
      </c>
      <c r="D235">
        <v>3</v>
      </c>
      <c r="E235">
        <v>3</v>
      </c>
      <c r="F235">
        <v>3</v>
      </c>
      <c r="G235">
        <v>3</v>
      </c>
      <c r="H235">
        <v>3</v>
      </c>
    </row>
    <row r="236" spans="1:8" x14ac:dyDescent="0.3">
      <c r="A236" t="s">
        <v>200</v>
      </c>
      <c r="B236" s="28"/>
      <c r="C236">
        <v>4</v>
      </c>
      <c r="D236">
        <v>4</v>
      </c>
      <c r="E236">
        <v>4</v>
      </c>
      <c r="F236">
        <v>4</v>
      </c>
      <c r="G236">
        <v>2</v>
      </c>
      <c r="H236">
        <v>0</v>
      </c>
    </row>
    <row r="237" spans="1:8" x14ac:dyDescent="0.3">
      <c r="A237" t="s">
        <v>201</v>
      </c>
      <c r="B237" s="28"/>
      <c r="C237">
        <v>4</v>
      </c>
      <c r="D237">
        <v>4</v>
      </c>
      <c r="E237">
        <v>4</v>
      </c>
      <c r="F237">
        <v>4</v>
      </c>
      <c r="G237">
        <v>0</v>
      </c>
      <c r="H237">
        <v>0</v>
      </c>
    </row>
    <row r="238" spans="1:8" x14ac:dyDescent="0.3">
      <c r="A238" t="s">
        <v>202</v>
      </c>
      <c r="B238" s="28"/>
      <c r="C238">
        <v>3</v>
      </c>
      <c r="D238">
        <v>2</v>
      </c>
      <c r="E238">
        <v>3</v>
      </c>
      <c r="F238">
        <v>2</v>
      </c>
      <c r="G238">
        <v>0</v>
      </c>
      <c r="H238">
        <v>2</v>
      </c>
    </row>
    <row r="239" spans="1:8" x14ac:dyDescent="0.3">
      <c r="A239" t="s">
        <v>203</v>
      </c>
      <c r="B239" s="28"/>
      <c r="C239">
        <v>4</v>
      </c>
      <c r="D239">
        <v>3</v>
      </c>
      <c r="E239">
        <v>3</v>
      </c>
      <c r="F239">
        <v>3</v>
      </c>
      <c r="G239">
        <v>2</v>
      </c>
      <c r="H239">
        <v>1</v>
      </c>
    </row>
    <row r="240" spans="1:8" x14ac:dyDescent="0.3">
      <c r="A240" t="s">
        <v>204</v>
      </c>
      <c r="B240" s="28"/>
      <c r="C240">
        <v>3</v>
      </c>
      <c r="D240">
        <v>2</v>
      </c>
      <c r="E240">
        <v>3</v>
      </c>
      <c r="F240">
        <v>3</v>
      </c>
      <c r="G240">
        <v>3</v>
      </c>
      <c r="H240">
        <v>0</v>
      </c>
    </row>
    <row r="241" spans="1:8" x14ac:dyDescent="0.3">
      <c r="A241" t="s">
        <v>205</v>
      </c>
      <c r="B241" s="28"/>
      <c r="C241">
        <v>3</v>
      </c>
      <c r="D241">
        <v>4</v>
      </c>
      <c r="E241">
        <v>4</v>
      </c>
      <c r="F241">
        <v>3</v>
      </c>
      <c r="G241">
        <v>3</v>
      </c>
      <c r="H241">
        <v>1</v>
      </c>
    </row>
    <row r="242" spans="1:8" x14ac:dyDescent="0.3">
      <c r="A242" t="s">
        <v>206</v>
      </c>
      <c r="B242" s="28"/>
      <c r="C242">
        <v>5</v>
      </c>
      <c r="D242">
        <v>4</v>
      </c>
      <c r="E242">
        <v>5</v>
      </c>
      <c r="F242">
        <v>4</v>
      </c>
      <c r="G242">
        <v>0</v>
      </c>
      <c r="H242">
        <v>0</v>
      </c>
    </row>
    <row r="243" spans="1:8" x14ac:dyDescent="0.3">
      <c r="A243" t="s">
        <v>207</v>
      </c>
      <c r="B243" s="28"/>
      <c r="C243">
        <v>4</v>
      </c>
      <c r="D243">
        <v>3</v>
      </c>
      <c r="E243">
        <v>3</v>
      </c>
      <c r="F243">
        <v>3</v>
      </c>
      <c r="G243">
        <v>2</v>
      </c>
      <c r="H243">
        <v>2</v>
      </c>
    </row>
    <row r="244" spans="1:8" x14ac:dyDescent="0.3">
      <c r="A244" t="s">
        <v>208</v>
      </c>
      <c r="B244" s="28"/>
      <c r="C244">
        <v>4</v>
      </c>
      <c r="D244">
        <v>4</v>
      </c>
      <c r="E244">
        <v>4</v>
      </c>
      <c r="F244">
        <v>4</v>
      </c>
      <c r="G244">
        <v>1</v>
      </c>
      <c r="H244">
        <v>0</v>
      </c>
    </row>
    <row r="245" spans="1:8" x14ac:dyDescent="0.3">
      <c r="A245" t="s">
        <v>209</v>
      </c>
      <c r="B245" s="28"/>
      <c r="C245">
        <v>3</v>
      </c>
      <c r="D245">
        <v>2</v>
      </c>
      <c r="E245">
        <v>3</v>
      </c>
      <c r="F245">
        <v>0</v>
      </c>
      <c r="G245">
        <v>4</v>
      </c>
      <c r="H245">
        <v>0</v>
      </c>
    </row>
    <row r="246" spans="1:8" x14ac:dyDescent="0.3">
      <c r="A246" t="s">
        <v>210</v>
      </c>
      <c r="B246" s="28"/>
      <c r="C246">
        <v>3</v>
      </c>
      <c r="D246">
        <v>3</v>
      </c>
      <c r="E246">
        <v>3</v>
      </c>
      <c r="F246">
        <v>3</v>
      </c>
      <c r="G246">
        <v>4</v>
      </c>
      <c r="H246">
        <v>2</v>
      </c>
    </row>
    <row r="247" spans="1:8" x14ac:dyDescent="0.3">
      <c r="A247" t="s">
        <v>211</v>
      </c>
      <c r="B247" s="28"/>
      <c r="C247">
        <v>3</v>
      </c>
      <c r="D247">
        <v>2</v>
      </c>
      <c r="E247">
        <v>3</v>
      </c>
      <c r="F247">
        <v>2</v>
      </c>
      <c r="G247">
        <v>2</v>
      </c>
      <c r="H247">
        <v>0</v>
      </c>
    </row>
    <row r="248" spans="1:8" x14ac:dyDescent="0.3">
      <c r="A248" t="s">
        <v>212</v>
      </c>
      <c r="B248" s="28"/>
      <c r="C248">
        <v>2</v>
      </c>
      <c r="D248">
        <v>1</v>
      </c>
      <c r="E248">
        <v>3</v>
      </c>
      <c r="F248">
        <v>2</v>
      </c>
      <c r="G248">
        <v>3</v>
      </c>
      <c r="H248">
        <v>1</v>
      </c>
    </row>
    <row r="249" spans="1:8" x14ac:dyDescent="0.3">
      <c r="A249" t="s">
        <v>213</v>
      </c>
      <c r="B249" s="28"/>
      <c r="C249">
        <v>3</v>
      </c>
      <c r="D249">
        <v>3</v>
      </c>
      <c r="E249">
        <v>3</v>
      </c>
      <c r="F249">
        <v>4</v>
      </c>
      <c r="G249">
        <v>3</v>
      </c>
      <c r="H249">
        <v>1</v>
      </c>
    </row>
    <row r="250" spans="1:8" x14ac:dyDescent="0.3">
      <c r="A250" s="6">
        <v>157</v>
      </c>
      <c r="B250" s="27">
        <v>157</v>
      </c>
      <c r="C250">
        <v>3</v>
      </c>
      <c r="D250">
        <v>2</v>
      </c>
      <c r="E250">
        <v>3</v>
      </c>
      <c r="F250">
        <v>3</v>
      </c>
      <c r="G250">
        <v>2</v>
      </c>
      <c r="H250">
        <v>0</v>
      </c>
    </row>
    <row r="251" spans="1:8" x14ac:dyDescent="0.3">
      <c r="A251" t="s">
        <v>214</v>
      </c>
      <c r="B251" s="27"/>
      <c r="C251">
        <v>4</v>
      </c>
      <c r="D251">
        <v>4</v>
      </c>
      <c r="E251">
        <v>4</v>
      </c>
      <c r="F251">
        <v>4</v>
      </c>
      <c r="G251">
        <v>2</v>
      </c>
      <c r="H251">
        <v>0</v>
      </c>
    </row>
    <row r="252" spans="1:8" x14ac:dyDescent="0.3">
      <c r="A252" t="s">
        <v>215</v>
      </c>
      <c r="B252" s="27"/>
      <c r="C252">
        <v>3</v>
      </c>
      <c r="D252">
        <v>3</v>
      </c>
      <c r="E252">
        <v>2</v>
      </c>
      <c r="F252">
        <v>3</v>
      </c>
      <c r="G252">
        <v>0</v>
      </c>
      <c r="H252">
        <v>1</v>
      </c>
    </row>
    <row r="253" spans="1:8" x14ac:dyDescent="0.3">
      <c r="A253" t="s">
        <v>216</v>
      </c>
      <c r="B253" s="27"/>
      <c r="C253">
        <v>4</v>
      </c>
      <c r="D253">
        <v>4</v>
      </c>
      <c r="E253">
        <v>2</v>
      </c>
      <c r="F253">
        <v>4</v>
      </c>
      <c r="G253">
        <v>1</v>
      </c>
      <c r="H253">
        <v>3</v>
      </c>
    </row>
    <row r="254" spans="1:8" x14ac:dyDescent="0.3">
      <c r="A254" t="s">
        <v>217</v>
      </c>
      <c r="B254" s="27"/>
      <c r="C254">
        <v>4</v>
      </c>
      <c r="D254">
        <v>3</v>
      </c>
      <c r="E254">
        <v>3</v>
      </c>
      <c r="F254">
        <v>2</v>
      </c>
      <c r="G254">
        <v>2</v>
      </c>
      <c r="H254">
        <v>1</v>
      </c>
    </row>
    <row r="255" spans="1:8" x14ac:dyDescent="0.3">
      <c r="A255" t="s">
        <v>218</v>
      </c>
      <c r="B255" s="27"/>
      <c r="C255">
        <v>3</v>
      </c>
      <c r="D255">
        <v>4</v>
      </c>
      <c r="E255">
        <v>3</v>
      </c>
      <c r="F255">
        <v>3</v>
      </c>
      <c r="G255">
        <v>2</v>
      </c>
      <c r="H255">
        <v>0</v>
      </c>
    </row>
    <row r="256" spans="1:8" x14ac:dyDescent="0.3">
      <c r="A256" t="s">
        <v>219</v>
      </c>
      <c r="B256" s="27"/>
      <c r="C256">
        <v>4</v>
      </c>
      <c r="D256">
        <v>4</v>
      </c>
      <c r="E256">
        <v>4</v>
      </c>
      <c r="F256">
        <v>3</v>
      </c>
      <c r="G256">
        <v>2</v>
      </c>
      <c r="H256">
        <v>2</v>
      </c>
    </row>
    <row r="257" spans="1:8" x14ac:dyDescent="0.3">
      <c r="A257" t="s">
        <v>220</v>
      </c>
      <c r="B257" s="27"/>
      <c r="C257">
        <v>4</v>
      </c>
      <c r="D257">
        <v>4</v>
      </c>
      <c r="E257">
        <v>4</v>
      </c>
      <c r="F257">
        <v>4</v>
      </c>
      <c r="G257">
        <v>0</v>
      </c>
      <c r="H257">
        <v>0</v>
      </c>
    </row>
    <row r="258" spans="1:8" x14ac:dyDescent="0.3">
      <c r="A258" t="s">
        <v>221</v>
      </c>
      <c r="B258" s="27"/>
      <c r="C258">
        <v>3</v>
      </c>
      <c r="D258">
        <v>3</v>
      </c>
      <c r="E258">
        <v>3</v>
      </c>
      <c r="F258">
        <v>2</v>
      </c>
      <c r="G258">
        <v>2</v>
      </c>
      <c r="H258">
        <v>0</v>
      </c>
    </row>
    <row r="259" spans="1:8" x14ac:dyDescent="0.3">
      <c r="A259" t="s">
        <v>222</v>
      </c>
      <c r="B259" s="27"/>
      <c r="C259">
        <v>4</v>
      </c>
      <c r="D259">
        <v>3</v>
      </c>
      <c r="E259">
        <v>3</v>
      </c>
      <c r="F259">
        <v>4</v>
      </c>
      <c r="G259">
        <v>2</v>
      </c>
      <c r="H259">
        <v>0</v>
      </c>
    </row>
    <row r="260" spans="1:8" x14ac:dyDescent="0.3">
      <c r="A260" t="s">
        <v>223</v>
      </c>
      <c r="B260" s="27"/>
      <c r="C260">
        <v>4</v>
      </c>
      <c r="D260">
        <v>4</v>
      </c>
      <c r="E260">
        <v>4</v>
      </c>
      <c r="F260">
        <v>3</v>
      </c>
      <c r="G260">
        <v>2</v>
      </c>
      <c r="H260">
        <v>3</v>
      </c>
    </row>
    <row r="261" spans="1:8" x14ac:dyDescent="0.3">
      <c r="A261" t="s">
        <v>224</v>
      </c>
      <c r="B261" s="27"/>
      <c r="C261">
        <v>4</v>
      </c>
      <c r="D261">
        <v>4</v>
      </c>
      <c r="E261">
        <v>4</v>
      </c>
      <c r="F261">
        <v>4</v>
      </c>
      <c r="G261">
        <v>2</v>
      </c>
      <c r="H261">
        <v>3</v>
      </c>
    </row>
    <row r="262" spans="1:8" x14ac:dyDescent="0.3">
      <c r="A262" t="s">
        <v>225</v>
      </c>
      <c r="B262" s="27"/>
      <c r="C262">
        <v>3</v>
      </c>
      <c r="D262">
        <v>4</v>
      </c>
      <c r="E262">
        <v>4</v>
      </c>
      <c r="F262">
        <v>3</v>
      </c>
      <c r="G262">
        <v>2</v>
      </c>
      <c r="H262">
        <v>1</v>
      </c>
    </row>
    <row r="263" spans="1:8" x14ac:dyDescent="0.3">
      <c r="A263" t="s">
        <v>226</v>
      </c>
      <c r="B263" s="27"/>
      <c r="C263">
        <v>4</v>
      </c>
      <c r="D263">
        <v>4</v>
      </c>
      <c r="E263">
        <v>4</v>
      </c>
      <c r="F263">
        <v>3</v>
      </c>
      <c r="G263">
        <v>0</v>
      </c>
      <c r="H263">
        <v>0</v>
      </c>
    </row>
    <row r="264" spans="1:8" x14ac:dyDescent="0.3">
      <c r="A264" t="s">
        <v>227</v>
      </c>
      <c r="B264" s="27"/>
      <c r="C264">
        <v>3</v>
      </c>
      <c r="D264">
        <v>3</v>
      </c>
      <c r="E264">
        <v>3</v>
      </c>
      <c r="F264">
        <v>2</v>
      </c>
      <c r="G264">
        <v>3</v>
      </c>
      <c r="H264">
        <v>0</v>
      </c>
    </row>
    <row r="265" spans="1:8" x14ac:dyDescent="0.3">
      <c r="A265" t="s">
        <v>228</v>
      </c>
      <c r="B265" s="27"/>
      <c r="C265">
        <v>4</v>
      </c>
      <c r="D265">
        <v>3</v>
      </c>
      <c r="E265">
        <v>4</v>
      </c>
      <c r="F265">
        <v>4</v>
      </c>
      <c r="G265">
        <v>0</v>
      </c>
      <c r="H265">
        <v>0</v>
      </c>
    </row>
    <row r="266" spans="1:8" x14ac:dyDescent="0.3">
      <c r="A266" t="s">
        <v>229</v>
      </c>
      <c r="B266" s="27"/>
      <c r="C266">
        <v>5</v>
      </c>
      <c r="D266">
        <v>4</v>
      </c>
      <c r="E266">
        <v>5</v>
      </c>
      <c r="F266">
        <v>4</v>
      </c>
      <c r="G266">
        <v>0</v>
      </c>
      <c r="H266">
        <v>0</v>
      </c>
    </row>
    <row r="267" spans="1:8" x14ac:dyDescent="0.3">
      <c r="A267" t="s">
        <v>230</v>
      </c>
      <c r="B267" s="27"/>
      <c r="C267">
        <v>3</v>
      </c>
      <c r="D267">
        <v>3</v>
      </c>
      <c r="E267">
        <v>4</v>
      </c>
      <c r="F267">
        <v>4</v>
      </c>
      <c r="G267">
        <v>2</v>
      </c>
      <c r="H267">
        <v>0</v>
      </c>
    </row>
    <row r="268" spans="1:8" x14ac:dyDescent="0.3">
      <c r="A268" t="s">
        <v>231</v>
      </c>
      <c r="B268" s="27"/>
      <c r="C268">
        <v>4</v>
      </c>
      <c r="D268">
        <v>4</v>
      </c>
      <c r="E268">
        <v>4</v>
      </c>
      <c r="F268">
        <v>3</v>
      </c>
      <c r="G268">
        <v>0</v>
      </c>
      <c r="H268">
        <v>3</v>
      </c>
    </row>
    <row r="269" spans="1:8" x14ac:dyDescent="0.3">
      <c r="A269" t="s">
        <v>232</v>
      </c>
      <c r="B269" s="27"/>
      <c r="C269">
        <v>4</v>
      </c>
      <c r="D269">
        <v>4</v>
      </c>
      <c r="E269">
        <v>4</v>
      </c>
      <c r="F269">
        <v>4</v>
      </c>
      <c r="G269">
        <v>2</v>
      </c>
      <c r="H269">
        <v>0</v>
      </c>
    </row>
    <row r="270" spans="1:8" x14ac:dyDescent="0.3">
      <c r="A270" t="s">
        <v>233</v>
      </c>
      <c r="B270" s="27"/>
      <c r="C270">
        <v>4</v>
      </c>
      <c r="D270">
        <v>4</v>
      </c>
      <c r="E270">
        <v>4</v>
      </c>
      <c r="F270">
        <v>4</v>
      </c>
      <c r="G270">
        <v>3</v>
      </c>
      <c r="H270">
        <v>0</v>
      </c>
    </row>
    <row r="271" spans="1:8" x14ac:dyDescent="0.3">
      <c r="A271" t="s">
        <v>234</v>
      </c>
      <c r="B271" s="27"/>
      <c r="C271">
        <v>3</v>
      </c>
      <c r="D271">
        <v>3</v>
      </c>
      <c r="E271">
        <v>3</v>
      </c>
      <c r="F271">
        <v>3</v>
      </c>
      <c r="G271">
        <v>0</v>
      </c>
      <c r="H271">
        <v>0</v>
      </c>
    </row>
    <row r="272" spans="1:8" x14ac:dyDescent="0.3">
      <c r="A272" t="s">
        <v>235</v>
      </c>
      <c r="B272" s="27"/>
      <c r="C272">
        <v>4</v>
      </c>
      <c r="D272">
        <v>4</v>
      </c>
      <c r="E272">
        <v>4</v>
      </c>
      <c r="F272">
        <v>4</v>
      </c>
      <c r="G272">
        <v>0</v>
      </c>
      <c r="H272">
        <v>1</v>
      </c>
    </row>
    <row r="273" spans="1:8" x14ac:dyDescent="0.3">
      <c r="A273" t="s">
        <v>236</v>
      </c>
      <c r="B273" s="27"/>
      <c r="C273">
        <v>3</v>
      </c>
      <c r="D273">
        <v>4</v>
      </c>
      <c r="E273">
        <v>3</v>
      </c>
      <c r="F273">
        <v>3</v>
      </c>
      <c r="G273">
        <v>3</v>
      </c>
      <c r="H273">
        <v>0</v>
      </c>
    </row>
    <row r="274" spans="1:8" x14ac:dyDescent="0.3">
      <c r="A274" t="s">
        <v>237</v>
      </c>
      <c r="B274" s="27"/>
      <c r="C274">
        <v>3</v>
      </c>
      <c r="D274">
        <v>3</v>
      </c>
      <c r="E274">
        <v>4</v>
      </c>
      <c r="F274">
        <v>3</v>
      </c>
      <c r="G274">
        <v>3</v>
      </c>
      <c r="H274">
        <v>0</v>
      </c>
    </row>
    <row r="275" spans="1:8" ht="14.4" customHeight="1" x14ac:dyDescent="0.3">
      <c r="A275">
        <v>158</v>
      </c>
      <c r="B275" s="27">
        <v>158</v>
      </c>
      <c r="C275">
        <v>3</v>
      </c>
      <c r="D275">
        <v>4</v>
      </c>
      <c r="E275">
        <v>4</v>
      </c>
      <c r="F275">
        <v>3</v>
      </c>
      <c r="G275">
        <v>0</v>
      </c>
      <c r="H275">
        <v>1</v>
      </c>
    </row>
    <row r="276" spans="1:8" ht="14.4" customHeight="1" x14ac:dyDescent="0.3">
      <c r="A276" t="s">
        <v>238</v>
      </c>
      <c r="B276" s="27"/>
      <c r="C276">
        <v>4</v>
      </c>
      <c r="D276">
        <v>4</v>
      </c>
      <c r="E276">
        <v>5</v>
      </c>
      <c r="F276">
        <v>4</v>
      </c>
      <c r="G276">
        <v>0</v>
      </c>
      <c r="H276">
        <v>0</v>
      </c>
    </row>
    <row r="277" spans="1:8" ht="14.4" customHeight="1" x14ac:dyDescent="0.3">
      <c r="A277" t="s">
        <v>239</v>
      </c>
      <c r="B277" s="27"/>
      <c r="C277">
        <v>3</v>
      </c>
      <c r="D277">
        <v>3</v>
      </c>
      <c r="E277">
        <v>3</v>
      </c>
      <c r="F277">
        <v>3</v>
      </c>
      <c r="G277">
        <v>2</v>
      </c>
      <c r="H277">
        <v>0</v>
      </c>
    </row>
    <row r="278" spans="1:8" ht="14.4" customHeight="1" x14ac:dyDescent="0.3">
      <c r="A278" t="s">
        <v>240</v>
      </c>
      <c r="B278" s="27"/>
      <c r="C278">
        <v>4</v>
      </c>
      <c r="D278">
        <v>4</v>
      </c>
      <c r="E278">
        <v>4</v>
      </c>
      <c r="F278">
        <v>4</v>
      </c>
      <c r="G278">
        <v>2</v>
      </c>
      <c r="H278">
        <v>0</v>
      </c>
    </row>
    <row r="279" spans="1:8" ht="14.4" customHeight="1" x14ac:dyDescent="0.3">
      <c r="A279" t="s">
        <v>241</v>
      </c>
      <c r="B279" s="27"/>
      <c r="C279">
        <v>3</v>
      </c>
      <c r="D279">
        <v>3</v>
      </c>
      <c r="E279">
        <v>2</v>
      </c>
      <c r="F279">
        <v>3</v>
      </c>
      <c r="G279">
        <v>3</v>
      </c>
      <c r="H279">
        <v>2</v>
      </c>
    </row>
    <row r="280" spans="1:8" ht="14.4" customHeight="1" x14ac:dyDescent="0.3">
      <c r="A280" t="s">
        <v>242</v>
      </c>
      <c r="B280" s="27"/>
      <c r="C280">
        <v>3</v>
      </c>
      <c r="D280">
        <v>4</v>
      </c>
      <c r="E280">
        <v>2</v>
      </c>
      <c r="F280">
        <v>3</v>
      </c>
      <c r="G280">
        <v>2</v>
      </c>
      <c r="H280">
        <v>0</v>
      </c>
    </row>
    <row r="281" spans="1:8" ht="14.4" customHeight="1" x14ac:dyDescent="0.3">
      <c r="A281" t="s">
        <v>243</v>
      </c>
      <c r="B281" s="27"/>
      <c r="C281">
        <v>4</v>
      </c>
      <c r="D281">
        <v>4</v>
      </c>
      <c r="E281">
        <v>4</v>
      </c>
      <c r="F281">
        <v>4</v>
      </c>
      <c r="G281">
        <v>2</v>
      </c>
      <c r="H281">
        <v>1</v>
      </c>
    </row>
    <row r="282" spans="1:8" ht="14.4" customHeight="1" x14ac:dyDescent="0.3">
      <c r="A282" t="s">
        <v>244</v>
      </c>
      <c r="B282" s="27"/>
      <c r="C282">
        <v>4</v>
      </c>
      <c r="D282">
        <v>3</v>
      </c>
      <c r="E282">
        <v>4</v>
      </c>
      <c r="F282">
        <v>4</v>
      </c>
      <c r="G282">
        <v>2</v>
      </c>
      <c r="H282">
        <v>1</v>
      </c>
    </row>
    <row r="283" spans="1:8" ht="14.4" customHeight="1" x14ac:dyDescent="0.3">
      <c r="A283" t="s">
        <v>245</v>
      </c>
      <c r="B283" s="27"/>
      <c r="C283">
        <v>3</v>
      </c>
      <c r="D283">
        <v>4</v>
      </c>
      <c r="E283">
        <v>3</v>
      </c>
      <c r="F283">
        <v>3</v>
      </c>
      <c r="G283">
        <v>2</v>
      </c>
      <c r="H283">
        <v>0</v>
      </c>
    </row>
    <row r="284" spans="1:8" ht="14.4" customHeight="1" x14ac:dyDescent="0.3">
      <c r="A284" t="s">
        <v>246</v>
      </c>
      <c r="B284" s="27"/>
      <c r="C284">
        <v>4</v>
      </c>
      <c r="D284">
        <v>4</v>
      </c>
      <c r="E284">
        <v>4</v>
      </c>
      <c r="F284">
        <v>4</v>
      </c>
      <c r="G284">
        <v>0</v>
      </c>
      <c r="H284">
        <v>0</v>
      </c>
    </row>
    <row r="285" spans="1:8" ht="14.4" customHeight="1" x14ac:dyDescent="0.3">
      <c r="A285" t="s">
        <v>247</v>
      </c>
      <c r="B285" s="27"/>
      <c r="C285">
        <v>4</v>
      </c>
      <c r="D285">
        <v>4</v>
      </c>
      <c r="E285">
        <v>4</v>
      </c>
      <c r="F285">
        <v>4</v>
      </c>
      <c r="G285">
        <v>0</v>
      </c>
      <c r="H285">
        <v>0</v>
      </c>
    </row>
    <row r="286" spans="1:8" ht="14.4" customHeight="1" x14ac:dyDescent="0.3">
      <c r="A286" t="s">
        <v>248</v>
      </c>
      <c r="B286" s="27"/>
      <c r="C286">
        <v>3</v>
      </c>
      <c r="D286">
        <v>4</v>
      </c>
      <c r="E286">
        <v>3</v>
      </c>
      <c r="F286">
        <v>3</v>
      </c>
      <c r="G286">
        <v>0</v>
      </c>
      <c r="H286">
        <v>2</v>
      </c>
    </row>
    <row r="287" spans="1:8" ht="14.4" customHeight="1" x14ac:dyDescent="0.3">
      <c r="A287" t="s">
        <v>249</v>
      </c>
      <c r="B287" s="27"/>
      <c r="C287">
        <v>3</v>
      </c>
      <c r="D287">
        <v>3</v>
      </c>
      <c r="E287">
        <v>3</v>
      </c>
      <c r="F287">
        <v>2</v>
      </c>
      <c r="G287">
        <v>3</v>
      </c>
      <c r="H287">
        <v>2</v>
      </c>
    </row>
    <row r="288" spans="1:8" ht="14.4" customHeight="1" x14ac:dyDescent="0.3">
      <c r="A288" t="s">
        <v>250</v>
      </c>
      <c r="B288" s="27"/>
      <c r="C288">
        <v>3</v>
      </c>
      <c r="D288">
        <v>3</v>
      </c>
      <c r="E288">
        <v>5</v>
      </c>
      <c r="F288">
        <v>3</v>
      </c>
      <c r="G288">
        <v>0</v>
      </c>
      <c r="H288">
        <v>0</v>
      </c>
    </row>
    <row r="289" spans="1:8" ht="14.4" customHeight="1" x14ac:dyDescent="0.3">
      <c r="A289" t="s">
        <v>251</v>
      </c>
      <c r="B289" s="27"/>
      <c r="C289">
        <v>3</v>
      </c>
      <c r="D289">
        <v>3</v>
      </c>
      <c r="E289">
        <v>3</v>
      </c>
      <c r="F289">
        <v>3</v>
      </c>
      <c r="G289">
        <v>1</v>
      </c>
      <c r="H289">
        <v>1</v>
      </c>
    </row>
    <row r="290" spans="1:8" ht="14.4" customHeight="1" x14ac:dyDescent="0.3">
      <c r="A290" t="s">
        <v>252</v>
      </c>
      <c r="B290" s="27"/>
      <c r="C290">
        <v>4</v>
      </c>
      <c r="D290">
        <v>2</v>
      </c>
      <c r="E290">
        <v>4</v>
      </c>
      <c r="F290">
        <v>2</v>
      </c>
      <c r="G290">
        <v>2</v>
      </c>
      <c r="H290">
        <v>3</v>
      </c>
    </row>
    <row r="291" spans="1:8" ht="14.4" customHeight="1" x14ac:dyDescent="0.3">
      <c r="A291" t="s">
        <v>253</v>
      </c>
      <c r="B291" s="27"/>
      <c r="C291">
        <v>3</v>
      </c>
      <c r="D291">
        <v>4</v>
      </c>
      <c r="E291">
        <v>3</v>
      </c>
      <c r="F291">
        <v>4</v>
      </c>
      <c r="G291">
        <v>3</v>
      </c>
      <c r="H291">
        <v>1</v>
      </c>
    </row>
    <row r="292" spans="1:8" ht="14.4" customHeight="1" x14ac:dyDescent="0.3">
      <c r="A292" t="s">
        <v>254</v>
      </c>
      <c r="B292" s="27"/>
      <c r="C292">
        <v>3</v>
      </c>
      <c r="D292">
        <v>3</v>
      </c>
      <c r="E292">
        <v>3</v>
      </c>
      <c r="F292">
        <v>3</v>
      </c>
      <c r="G292">
        <v>2</v>
      </c>
      <c r="H292">
        <v>0</v>
      </c>
    </row>
    <row r="293" spans="1:8" ht="14.4" customHeight="1" x14ac:dyDescent="0.3">
      <c r="A293" t="s">
        <v>255</v>
      </c>
      <c r="B293" s="27"/>
      <c r="C293">
        <v>4</v>
      </c>
      <c r="D293">
        <v>4</v>
      </c>
      <c r="E293">
        <v>4</v>
      </c>
      <c r="F293">
        <v>4</v>
      </c>
      <c r="G293">
        <v>0</v>
      </c>
      <c r="H293">
        <v>0</v>
      </c>
    </row>
    <row r="294" spans="1:8" x14ac:dyDescent="0.3">
      <c r="A294" t="s">
        <v>256</v>
      </c>
      <c r="B294" s="27"/>
      <c r="C294">
        <v>4</v>
      </c>
      <c r="D294">
        <v>4</v>
      </c>
      <c r="E294">
        <v>4</v>
      </c>
      <c r="F294">
        <v>3</v>
      </c>
      <c r="G294">
        <v>0</v>
      </c>
      <c r="H294">
        <v>0</v>
      </c>
    </row>
    <row r="295" spans="1:8" ht="14.4" customHeight="1" x14ac:dyDescent="0.3">
      <c r="A295">
        <v>218</v>
      </c>
      <c r="B295" s="25">
        <v>218</v>
      </c>
      <c r="C295">
        <v>4</v>
      </c>
      <c r="D295">
        <v>1</v>
      </c>
      <c r="E295">
        <v>0</v>
      </c>
      <c r="F295">
        <v>2</v>
      </c>
      <c r="G295">
        <v>4</v>
      </c>
      <c r="H295">
        <v>4</v>
      </c>
    </row>
    <row r="296" spans="1:8" ht="14.4" customHeight="1" x14ac:dyDescent="0.3">
      <c r="A296" t="s">
        <v>257</v>
      </c>
      <c r="B296" s="25"/>
      <c r="C296">
        <v>3</v>
      </c>
      <c r="D296">
        <v>2</v>
      </c>
      <c r="E296">
        <v>2</v>
      </c>
      <c r="F296">
        <v>2</v>
      </c>
      <c r="G296">
        <v>3</v>
      </c>
      <c r="H296">
        <v>1</v>
      </c>
    </row>
    <row r="297" spans="1:8" ht="14.4" customHeight="1" x14ac:dyDescent="0.3">
      <c r="A297" t="s">
        <v>35</v>
      </c>
      <c r="B297" s="25"/>
      <c r="C297">
        <v>3</v>
      </c>
      <c r="D297">
        <v>2</v>
      </c>
      <c r="E297">
        <v>2</v>
      </c>
      <c r="F297">
        <v>3</v>
      </c>
      <c r="G297">
        <v>0</v>
      </c>
      <c r="H297">
        <v>2</v>
      </c>
    </row>
    <row r="298" spans="1:8" ht="14.4" customHeight="1" x14ac:dyDescent="0.3">
      <c r="A298" t="s">
        <v>36</v>
      </c>
      <c r="B298" s="25"/>
      <c r="C298">
        <v>2</v>
      </c>
      <c r="D298">
        <v>3</v>
      </c>
      <c r="E298">
        <v>0</v>
      </c>
      <c r="F298">
        <v>2</v>
      </c>
      <c r="G298">
        <v>2</v>
      </c>
      <c r="H298">
        <v>2</v>
      </c>
    </row>
    <row r="299" spans="1:8" ht="14.4" customHeight="1" x14ac:dyDescent="0.3">
      <c r="A299" t="s">
        <v>37</v>
      </c>
      <c r="B299" s="25"/>
      <c r="C299">
        <v>4</v>
      </c>
      <c r="D299">
        <v>3</v>
      </c>
      <c r="E299">
        <v>3</v>
      </c>
      <c r="F299">
        <v>2</v>
      </c>
      <c r="G299">
        <v>3</v>
      </c>
      <c r="H299">
        <v>2</v>
      </c>
    </row>
    <row r="300" spans="1:8" ht="14.4" customHeight="1" x14ac:dyDescent="0.3">
      <c r="A300" t="s">
        <v>38</v>
      </c>
      <c r="B300" s="25"/>
      <c r="C300">
        <v>3</v>
      </c>
      <c r="D300">
        <v>0</v>
      </c>
      <c r="E300">
        <v>2</v>
      </c>
      <c r="F300">
        <v>3</v>
      </c>
      <c r="G300">
        <v>3</v>
      </c>
      <c r="H300">
        <v>2</v>
      </c>
    </row>
    <row r="301" spans="1:8" ht="14.4" customHeight="1" x14ac:dyDescent="0.3">
      <c r="A301" t="s">
        <v>39</v>
      </c>
      <c r="B301" s="25"/>
      <c r="C301">
        <v>3</v>
      </c>
      <c r="D301">
        <v>0</v>
      </c>
      <c r="E301">
        <v>5</v>
      </c>
      <c r="F301">
        <v>3</v>
      </c>
      <c r="G301">
        <v>0</v>
      </c>
      <c r="H301">
        <v>2</v>
      </c>
    </row>
    <row r="302" spans="1:8" ht="14.4" customHeight="1" x14ac:dyDescent="0.3">
      <c r="A302" t="s">
        <v>40</v>
      </c>
      <c r="B302" s="25"/>
      <c r="C302">
        <v>4</v>
      </c>
      <c r="D302">
        <v>3</v>
      </c>
      <c r="E302">
        <v>3</v>
      </c>
      <c r="F302">
        <v>3</v>
      </c>
      <c r="G302">
        <v>2</v>
      </c>
      <c r="H302">
        <v>0</v>
      </c>
    </row>
    <row r="303" spans="1:8" ht="14.4" customHeight="1" x14ac:dyDescent="0.3">
      <c r="A303" t="s">
        <v>41</v>
      </c>
      <c r="B303" s="25"/>
      <c r="C303">
        <v>4</v>
      </c>
      <c r="D303">
        <v>3</v>
      </c>
      <c r="E303">
        <v>4</v>
      </c>
      <c r="F303">
        <v>3</v>
      </c>
      <c r="G303">
        <v>3</v>
      </c>
      <c r="H303">
        <v>0</v>
      </c>
    </row>
    <row r="304" spans="1:8" ht="14.4" customHeight="1" x14ac:dyDescent="0.3">
      <c r="A304" t="s">
        <v>42</v>
      </c>
      <c r="B304" s="25"/>
      <c r="C304">
        <v>2</v>
      </c>
      <c r="D304">
        <v>2</v>
      </c>
      <c r="E304">
        <v>3</v>
      </c>
      <c r="F304">
        <v>3</v>
      </c>
      <c r="G304">
        <v>2</v>
      </c>
      <c r="H304">
        <v>0</v>
      </c>
    </row>
    <row r="305" spans="1:8" ht="14.4" customHeight="1" x14ac:dyDescent="0.3">
      <c r="A305" t="s">
        <v>43</v>
      </c>
      <c r="B305" s="25"/>
      <c r="C305">
        <v>4</v>
      </c>
      <c r="D305">
        <v>1</v>
      </c>
      <c r="E305">
        <v>4</v>
      </c>
      <c r="F305">
        <v>4</v>
      </c>
      <c r="G305">
        <v>1</v>
      </c>
      <c r="H305">
        <v>3</v>
      </c>
    </row>
    <row r="306" spans="1:8" ht="14.4" customHeight="1" x14ac:dyDescent="0.3">
      <c r="A306" t="s">
        <v>44</v>
      </c>
      <c r="B306" s="25"/>
      <c r="C306">
        <v>3</v>
      </c>
      <c r="D306">
        <v>3</v>
      </c>
      <c r="E306">
        <v>3</v>
      </c>
      <c r="F306">
        <v>3</v>
      </c>
      <c r="G306">
        <v>3</v>
      </c>
      <c r="H306">
        <v>2</v>
      </c>
    </row>
    <row r="307" spans="1:8" ht="14.4" customHeight="1" x14ac:dyDescent="0.3">
      <c r="A307" t="s">
        <v>45</v>
      </c>
      <c r="B307" s="25"/>
      <c r="C307">
        <v>3</v>
      </c>
      <c r="D307">
        <v>2</v>
      </c>
      <c r="E307">
        <v>3</v>
      </c>
      <c r="F307">
        <v>3</v>
      </c>
      <c r="G307">
        <v>3</v>
      </c>
      <c r="H307">
        <v>1</v>
      </c>
    </row>
    <row r="308" spans="1:8" ht="14.4" customHeight="1" x14ac:dyDescent="0.3">
      <c r="A308" t="s">
        <v>53</v>
      </c>
      <c r="B308" s="25"/>
      <c r="C308">
        <v>5</v>
      </c>
      <c r="D308">
        <v>3</v>
      </c>
      <c r="E308">
        <v>4</v>
      </c>
      <c r="F308">
        <v>3</v>
      </c>
      <c r="G308">
        <v>0</v>
      </c>
      <c r="H308">
        <v>1</v>
      </c>
    </row>
    <row r="309" spans="1:8" ht="14.4" customHeight="1" x14ac:dyDescent="0.3">
      <c r="A309" t="s">
        <v>46</v>
      </c>
      <c r="B309" s="25"/>
      <c r="C309">
        <v>5</v>
      </c>
      <c r="D309">
        <v>2</v>
      </c>
      <c r="E309">
        <v>4</v>
      </c>
      <c r="F309">
        <v>4</v>
      </c>
      <c r="G309">
        <v>3</v>
      </c>
      <c r="H309">
        <v>2</v>
      </c>
    </row>
    <row r="310" spans="1:8" ht="14.4" customHeight="1" x14ac:dyDescent="0.3">
      <c r="A310" t="s">
        <v>47</v>
      </c>
      <c r="B310" s="25"/>
      <c r="C310">
        <v>3</v>
      </c>
      <c r="D310">
        <v>4</v>
      </c>
      <c r="E310">
        <v>0</v>
      </c>
      <c r="F310">
        <v>2</v>
      </c>
      <c r="G310">
        <v>4</v>
      </c>
      <c r="H310">
        <v>0</v>
      </c>
    </row>
    <row r="311" spans="1:8" ht="14.4" customHeight="1" x14ac:dyDescent="0.3">
      <c r="A311" t="s">
        <v>48</v>
      </c>
      <c r="B311" s="25"/>
      <c r="C311">
        <v>3</v>
      </c>
      <c r="D311">
        <v>3</v>
      </c>
      <c r="E311">
        <v>3</v>
      </c>
      <c r="F311">
        <v>2</v>
      </c>
      <c r="G311">
        <v>3</v>
      </c>
      <c r="H311">
        <v>2</v>
      </c>
    </row>
    <row r="312" spans="1:8" ht="14.4" customHeight="1" x14ac:dyDescent="0.3">
      <c r="A312" t="s">
        <v>49</v>
      </c>
      <c r="B312" s="25"/>
      <c r="C312">
        <v>2</v>
      </c>
      <c r="D312">
        <v>3</v>
      </c>
      <c r="E312">
        <v>2</v>
      </c>
      <c r="F312">
        <v>0</v>
      </c>
      <c r="G312">
        <v>1</v>
      </c>
      <c r="H312">
        <v>1</v>
      </c>
    </row>
    <row r="313" spans="1:8" ht="14.4" customHeight="1" x14ac:dyDescent="0.3">
      <c r="A313" t="s">
        <v>50</v>
      </c>
      <c r="B313" s="25"/>
      <c r="C313">
        <v>4</v>
      </c>
      <c r="D313">
        <v>2</v>
      </c>
      <c r="E313">
        <v>4</v>
      </c>
      <c r="F313">
        <v>3</v>
      </c>
      <c r="G313">
        <v>0</v>
      </c>
      <c r="H313">
        <v>0</v>
      </c>
    </row>
    <row r="314" spans="1:8" ht="14.4" customHeight="1" x14ac:dyDescent="0.3">
      <c r="A314" t="s">
        <v>51</v>
      </c>
      <c r="B314" s="25"/>
      <c r="C314">
        <v>2</v>
      </c>
      <c r="D314">
        <v>0</v>
      </c>
      <c r="E314">
        <v>1</v>
      </c>
      <c r="F314">
        <v>0</v>
      </c>
      <c r="G314">
        <v>2</v>
      </c>
      <c r="H314">
        <v>3</v>
      </c>
    </row>
    <row r="315" spans="1:8" ht="18" customHeight="1" x14ac:dyDescent="0.3">
      <c r="A315" t="s">
        <v>52</v>
      </c>
      <c r="B315" s="25"/>
      <c r="C315">
        <v>2</v>
      </c>
      <c r="D315">
        <v>2</v>
      </c>
      <c r="E315">
        <v>3</v>
      </c>
      <c r="F315">
        <v>2</v>
      </c>
      <c r="G315">
        <v>3</v>
      </c>
      <c r="H315">
        <v>1</v>
      </c>
    </row>
    <row r="316" spans="1:8" ht="18" customHeight="1" x14ac:dyDescent="0.3">
      <c r="A316" t="s">
        <v>54</v>
      </c>
      <c r="B316" s="25"/>
      <c r="C316">
        <v>4</v>
      </c>
      <c r="D316">
        <v>0</v>
      </c>
      <c r="E316">
        <v>3</v>
      </c>
      <c r="F316">
        <v>3</v>
      </c>
      <c r="G316">
        <v>2</v>
      </c>
      <c r="H316">
        <v>1</v>
      </c>
    </row>
    <row r="317" spans="1:8" ht="18" customHeight="1" x14ac:dyDescent="0.3">
      <c r="A317" t="s">
        <v>55</v>
      </c>
      <c r="B317" s="25"/>
      <c r="C317">
        <v>4</v>
      </c>
      <c r="D317">
        <v>2</v>
      </c>
      <c r="E317">
        <v>4</v>
      </c>
      <c r="F317">
        <v>3</v>
      </c>
      <c r="G317">
        <v>1</v>
      </c>
      <c r="H317">
        <v>1</v>
      </c>
    </row>
    <row r="318" spans="1:8" ht="18" customHeight="1" x14ac:dyDescent="0.3">
      <c r="A318" t="s">
        <v>56</v>
      </c>
      <c r="B318" s="25"/>
      <c r="C318">
        <v>2</v>
      </c>
      <c r="D318">
        <v>3</v>
      </c>
      <c r="E318">
        <v>2</v>
      </c>
      <c r="F318">
        <v>0</v>
      </c>
      <c r="G318">
        <v>2</v>
      </c>
      <c r="H318">
        <v>2</v>
      </c>
    </row>
    <row r="319" spans="1:8" ht="12.6" customHeight="1" x14ac:dyDescent="0.3"/>
  </sheetData>
  <mergeCells count="20">
    <mergeCell ref="A1:T1"/>
    <mergeCell ref="C2:C3"/>
    <mergeCell ref="D2:H2"/>
    <mergeCell ref="B84:B103"/>
    <mergeCell ref="B4:B20"/>
    <mergeCell ref="B21:B41"/>
    <mergeCell ref="B62:B83"/>
    <mergeCell ref="B42:B61"/>
    <mergeCell ref="B145:B167"/>
    <mergeCell ref="B168:B187"/>
    <mergeCell ref="B295:B318"/>
    <mergeCell ref="A2:A3"/>
    <mergeCell ref="B2:B3"/>
    <mergeCell ref="B104:B124"/>
    <mergeCell ref="B125:B144"/>
    <mergeCell ref="B229:B249"/>
    <mergeCell ref="B250:B274"/>
    <mergeCell ref="B275:B294"/>
    <mergeCell ref="B188:B207"/>
    <mergeCell ref="B208:B228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EE28-2538-4454-8024-FE887F1A2057}">
  <dimension ref="A1:AI24"/>
  <sheetViews>
    <sheetView topLeftCell="C1" zoomScaleNormal="100" workbookViewId="0">
      <selection activeCell="C4" sqref="C4"/>
    </sheetView>
  </sheetViews>
  <sheetFormatPr defaultRowHeight="14.4" x14ac:dyDescent="0.3"/>
  <cols>
    <col min="1" max="1" width="18.6640625" style="2" customWidth="1"/>
    <col min="2" max="2" width="13.5546875" style="2" customWidth="1"/>
    <col min="3" max="3" width="16.6640625" style="2" customWidth="1"/>
    <col min="4" max="4" width="11.21875" style="2" customWidth="1"/>
    <col min="5" max="5" width="12.6640625" style="2" customWidth="1"/>
    <col min="6" max="6" width="12.33203125" style="2" customWidth="1"/>
    <col min="7" max="7" width="13.5546875" style="2" bestFit="1" customWidth="1"/>
    <col min="8" max="8" width="12.33203125" style="2" customWidth="1"/>
    <col min="9" max="9" width="8.88671875" style="7"/>
    <col min="10" max="10" width="13.88671875" style="2" customWidth="1"/>
    <col min="11" max="11" width="13.21875" customWidth="1"/>
    <col min="12" max="12" width="13.109375" customWidth="1"/>
    <col min="13" max="13" width="11.33203125" customWidth="1"/>
    <col min="14" max="14" width="12.5546875" customWidth="1"/>
    <col min="15" max="15" width="11.6640625" customWidth="1"/>
    <col min="16" max="16" width="11" customWidth="1"/>
    <col min="17" max="17" width="10" customWidth="1"/>
    <col min="18" max="18" width="8.88671875" style="7"/>
    <col min="19" max="19" width="13.88671875" style="2" customWidth="1"/>
    <col min="20" max="20" width="13.21875" customWidth="1"/>
    <col min="21" max="21" width="13.109375" customWidth="1"/>
    <col min="22" max="22" width="11.33203125" customWidth="1"/>
    <col min="23" max="23" width="12.5546875" customWidth="1"/>
    <col min="24" max="24" width="11.6640625" customWidth="1"/>
    <col min="25" max="25" width="11" customWidth="1"/>
    <col min="26" max="26" width="10" customWidth="1"/>
    <col min="28" max="28" width="18.6640625" customWidth="1"/>
    <col min="29" max="29" width="13.5546875" customWidth="1"/>
    <col min="30" max="30" width="16.6640625" customWidth="1"/>
    <col min="31" max="31" width="11.21875" customWidth="1"/>
    <col min="32" max="32" width="12.33203125" customWidth="1"/>
    <col min="33" max="33" width="9.77734375" customWidth="1"/>
    <col min="34" max="34" width="10.33203125" customWidth="1"/>
    <col min="35" max="35" width="12.33203125" customWidth="1"/>
  </cols>
  <sheetData>
    <row r="1" spans="1:35" ht="15.6" x14ac:dyDescent="0.3">
      <c r="A1" s="40" t="s">
        <v>308</v>
      </c>
      <c r="B1" s="41"/>
      <c r="C1" s="41"/>
      <c r="D1" s="41"/>
      <c r="E1" s="41"/>
      <c r="F1" s="41"/>
      <c r="G1" s="41"/>
      <c r="H1" s="42"/>
      <c r="J1" s="31" t="s">
        <v>313</v>
      </c>
      <c r="K1" s="31"/>
      <c r="L1" s="31"/>
      <c r="M1" s="31"/>
      <c r="N1" s="31"/>
      <c r="O1" s="31"/>
      <c r="P1" s="31"/>
      <c r="Q1" s="3"/>
      <c r="S1" s="31" t="s">
        <v>312</v>
      </c>
      <c r="T1" s="31"/>
      <c r="U1" s="31"/>
      <c r="V1" s="31"/>
      <c r="W1" s="31"/>
      <c r="X1" s="31"/>
      <c r="Y1" s="31"/>
      <c r="Z1" s="3"/>
      <c r="AA1" s="7"/>
      <c r="AB1" s="40" t="s">
        <v>311</v>
      </c>
      <c r="AC1" s="41"/>
      <c r="AD1" s="41"/>
      <c r="AE1" s="41"/>
      <c r="AF1" s="41"/>
      <c r="AG1" s="41"/>
      <c r="AH1" s="41"/>
      <c r="AI1" s="42"/>
    </row>
    <row r="2" spans="1:35" ht="14.4" customHeight="1" x14ac:dyDescent="0.3">
      <c r="A2" s="32" t="s">
        <v>315</v>
      </c>
      <c r="B2" s="32" t="s">
        <v>307</v>
      </c>
      <c r="C2" s="43" t="s">
        <v>303</v>
      </c>
      <c r="D2" s="34" t="s">
        <v>304</v>
      </c>
      <c r="E2" s="36" t="s">
        <v>305</v>
      </c>
      <c r="F2" s="36" t="s">
        <v>306</v>
      </c>
      <c r="G2" s="36" t="s">
        <v>301</v>
      </c>
      <c r="H2" s="38" t="s">
        <v>309</v>
      </c>
      <c r="J2" s="32" t="s">
        <v>315</v>
      </c>
      <c r="K2" s="32" t="s">
        <v>307</v>
      </c>
      <c r="L2" s="34" t="s">
        <v>304</v>
      </c>
      <c r="M2" s="36" t="s">
        <v>305</v>
      </c>
      <c r="N2" s="36" t="s">
        <v>306</v>
      </c>
      <c r="O2" s="36" t="s">
        <v>301</v>
      </c>
      <c r="P2" s="38" t="s">
        <v>309</v>
      </c>
      <c r="Q2" s="46" t="s">
        <v>57</v>
      </c>
      <c r="S2" s="32" t="s">
        <v>302</v>
      </c>
      <c r="T2" s="32" t="s">
        <v>307</v>
      </c>
      <c r="U2" s="34" t="s">
        <v>304</v>
      </c>
      <c r="V2" s="36" t="s">
        <v>305</v>
      </c>
      <c r="W2" s="36" t="s">
        <v>306</v>
      </c>
      <c r="X2" s="36" t="s">
        <v>301</v>
      </c>
      <c r="Y2" s="38" t="s">
        <v>309</v>
      </c>
      <c r="Z2" s="30" t="s">
        <v>57</v>
      </c>
      <c r="AA2" s="7"/>
      <c r="AB2" s="32" t="s">
        <v>302</v>
      </c>
      <c r="AC2" s="32" t="s">
        <v>307</v>
      </c>
      <c r="AD2" s="43" t="s">
        <v>303</v>
      </c>
      <c r="AE2" s="34" t="s">
        <v>304</v>
      </c>
      <c r="AF2" s="36" t="s">
        <v>305</v>
      </c>
      <c r="AG2" s="36" t="s">
        <v>306</v>
      </c>
      <c r="AH2" s="36" t="s">
        <v>301</v>
      </c>
      <c r="AI2" s="38" t="s">
        <v>309</v>
      </c>
    </row>
    <row r="3" spans="1:35" ht="14.4" customHeight="1" x14ac:dyDescent="0.3">
      <c r="A3" s="33"/>
      <c r="B3" s="33"/>
      <c r="C3" s="44"/>
      <c r="D3" s="35"/>
      <c r="E3" s="37"/>
      <c r="F3" s="37"/>
      <c r="G3" s="37"/>
      <c r="H3" s="39"/>
      <c r="J3" s="33"/>
      <c r="K3" s="33"/>
      <c r="L3" s="35"/>
      <c r="M3" s="37"/>
      <c r="N3" s="37"/>
      <c r="O3" s="37"/>
      <c r="P3" s="39"/>
      <c r="Q3" s="47"/>
      <c r="S3" s="33"/>
      <c r="T3" s="33"/>
      <c r="U3" s="35"/>
      <c r="V3" s="37"/>
      <c r="W3" s="37"/>
      <c r="X3" s="37"/>
      <c r="Y3" s="39"/>
      <c r="Z3" s="30"/>
      <c r="AA3" s="7"/>
      <c r="AB3" s="33"/>
      <c r="AC3" s="33"/>
      <c r="AD3" s="44"/>
      <c r="AE3" s="35"/>
      <c r="AF3" s="37"/>
      <c r="AG3" s="37"/>
      <c r="AH3" s="37"/>
      <c r="AI3" s="39"/>
    </row>
    <row r="4" spans="1:35" x14ac:dyDescent="0.3">
      <c r="A4" s="2">
        <v>33</v>
      </c>
      <c r="B4" s="2">
        <v>17</v>
      </c>
      <c r="C4" s="4">
        <f>AVERAGE('GeoB23512-01'!C4:C20)</f>
        <v>2.5294117647058822</v>
      </c>
      <c r="D4" s="4">
        <f>AVERAGE('GeoB23512-01'!D4:D20)</f>
        <v>0.41176470588235292</v>
      </c>
      <c r="E4" s="4">
        <f>AVERAGE('GeoB23512-01'!E4:E20)</f>
        <v>1.1176470588235294</v>
      </c>
      <c r="F4" s="4">
        <f>AVERAGE('GeoB23512-01'!F4:F20)</f>
        <v>0.88235294117647056</v>
      </c>
      <c r="G4" s="4">
        <f>AVERAGE('GeoB23512-01'!G4:G20)</f>
        <v>3.2941176470588234</v>
      </c>
      <c r="H4" s="4">
        <f>AVERAGE('GeoB23512-01'!H4:H20)</f>
        <v>2.4117647058823528</v>
      </c>
      <c r="J4" s="2">
        <v>33</v>
      </c>
      <c r="K4" s="12">
        <v>17</v>
      </c>
      <c r="L4">
        <f>COUNTIF('GeoB23512-01'!D4:D20,"&gt;0")</f>
        <v>5</v>
      </c>
      <c r="M4">
        <f>COUNTIF('GeoB23512-01'!E4:E20,"&gt;0")</f>
        <v>9</v>
      </c>
      <c r="N4">
        <f>COUNTIF('GeoB23512-01'!F4:F20,"&gt;0")</f>
        <v>8</v>
      </c>
      <c r="O4">
        <f>COUNTIF('GeoB23512-01'!G4:G20,"&gt;0")</f>
        <v>17</v>
      </c>
      <c r="P4">
        <f>COUNTIF('GeoB23512-01'!H4:H20,"&gt;0")</f>
        <v>16</v>
      </c>
      <c r="Q4">
        <f>SUM(L4:P4)</f>
        <v>55</v>
      </c>
      <c r="S4" s="2">
        <v>33</v>
      </c>
      <c r="T4" s="12">
        <v>17</v>
      </c>
      <c r="U4" s="8">
        <f>L4/Q4</f>
        <v>9.0909090909090912E-2</v>
      </c>
      <c r="V4" s="8">
        <f>M4/Q4</f>
        <v>0.16363636363636364</v>
      </c>
      <c r="W4" s="8">
        <f>N4/Q4</f>
        <v>0.14545454545454545</v>
      </c>
      <c r="X4" s="8">
        <f>O4/Q4</f>
        <v>0.30909090909090908</v>
      </c>
      <c r="Y4" s="8">
        <f>P4/Q4</f>
        <v>0.29090909090909089</v>
      </c>
      <c r="Z4" s="8">
        <f>SUM(U4:Y4)</f>
        <v>0.99999999999999989</v>
      </c>
      <c r="AA4" s="7"/>
      <c r="AB4" s="5">
        <v>33</v>
      </c>
      <c r="AC4" s="12">
        <v>17</v>
      </c>
      <c r="AD4" s="5">
        <f>MEDIAN('GeoB23512-01'!C4:C20)</f>
        <v>3</v>
      </c>
      <c r="AE4" s="5">
        <f>MEDIAN('GeoB23512-01'!D4:D20)</f>
        <v>0</v>
      </c>
      <c r="AF4" s="9">
        <f>MEDIAN('GeoB23512-01'!E4:E20)</f>
        <v>1</v>
      </c>
      <c r="AG4" s="9">
        <f>MEDIAN('GeoB23512-01'!F4:F20)</f>
        <v>0</v>
      </c>
      <c r="AH4" s="9">
        <f>MEDIAN('GeoB23512-01'!G4:G20)</f>
        <v>3</v>
      </c>
      <c r="AI4" s="9">
        <f>MEDIAN('GeoB23512-01'!H4:H20)</f>
        <v>3</v>
      </c>
    </row>
    <row r="5" spans="1:35" x14ac:dyDescent="0.3">
      <c r="A5" s="2">
        <v>35</v>
      </c>
      <c r="B5" s="2">
        <v>21</v>
      </c>
      <c r="C5" s="4">
        <f>AVERAGE('GeoB23512-01'!C21:C41)</f>
        <v>2.9523809523809526</v>
      </c>
      <c r="D5" s="4">
        <f>AVERAGE('GeoB23512-01'!D21:D41)</f>
        <v>1.2380952380952381</v>
      </c>
      <c r="E5" s="4">
        <f>AVERAGE('GeoB23512-01'!E21:E41)</f>
        <v>1.1904761904761905</v>
      </c>
      <c r="F5" s="4">
        <f>AVERAGE('GeoB23512-01'!F21:F41)</f>
        <v>1.0952380952380953</v>
      </c>
      <c r="G5" s="4">
        <f>AVERAGE('GeoB23512-01'!G21:G41)</f>
        <v>3.5238095238095237</v>
      </c>
      <c r="H5" s="4">
        <f>AVERAGE('GeoB23512-01'!H21:H41)</f>
        <v>2.0476190476190474</v>
      </c>
      <c r="J5" s="2">
        <v>35</v>
      </c>
      <c r="K5" s="12">
        <v>21</v>
      </c>
      <c r="L5">
        <f>COUNTIF('GeoB23512-01'!D21:D41,"&gt;0")</f>
        <v>12</v>
      </c>
      <c r="M5">
        <f>COUNTIF('GeoB23512-01'!E21:E41,"&gt;0")</f>
        <v>10</v>
      </c>
      <c r="N5">
        <f>COUNTIF('GeoB23512-01'!F21:F41,"&gt;0")</f>
        <v>12</v>
      </c>
      <c r="O5">
        <f>COUNTIF('GeoB23512-01'!G21:G41,"&gt;0")</f>
        <v>21</v>
      </c>
      <c r="P5">
        <f>COUNTIF('GeoB23512-01'!H21:H41,"&gt;0")</f>
        <v>18</v>
      </c>
      <c r="Q5">
        <f t="shared" ref="Q5:Q7" si="0">SUM(L5:P5)</f>
        <v>73</v>
      </c>
      <c r="S5" s="2">
        <v>35</v>
      </c>
      <c r="T5" s="12">
        <v>21</v>
      </c>
      <c r="U5" s="8">
        <f t="shared" ref="U5:U6" si="1">L5/Q5</f>
        <v>0.16438356164383561</v>
      </c>
      <c r="V5" s="8">
        <f t="shared" ref="V5:V6" si="2">M5/Q5</f>
        <v>0.13698630136986301</v>
      </c>
      <c r="W5" s="8">
        <f t="shared" ref="W5:W6" si="3">N5/Q5</f>
        <v>0.16438356164383561</v>
      </c>
      <c r="X5" s="8">
        <f t="shared" ref="X5:X11" si="4">O5/Q5</f>
        <v>0.28767123287671231</v>
      </c>
      <c r="Y5" s="8">
        <f t="shared" ref="Y5:Y11" si="5">P5/Q5</f>
        <v>0.24657534246575341</v>
      </c>
      <c r="Z5" s="8">
        <f t="shared" ref="Z5:Z18" si="6">SUM(U5:Y5)</f>
        <v>0.99999999999999989</v>
      </c>
      <c r="AA5" s="7"/>
      <c r="AB5" s="5">
        <v>35</v>
      </c>
      <c r="AC5" s="12">
        <v>21</v>
      </c>
      <c r="AD5" s="5">
        <f>MEDIAN('GeoB23512-01'!C21:C41)</f>
        <v>3</v>
      </c>
      <c r="AE5" s="9">
        <f>MEDIAN('GeoB23512-01'!D21:D41)</f>
        <v>1</v>
      </c>
      <c r="AF5" s="9">
        <f>MEDIAN('GeoB23512-01'!E21:E41)</f>
        <v>0</v>
      </c>
      <c r="AG5" s="9">
        <f>MEDIAN('GeoB23512-01'!F21:F41)</f>
        <v>1</v>
      </c>
      <c r="AH5" s="9">
        <f>MEDIAN('GeoB23512-01'!G21:G41)</f>
        <v>3</v>
      </c>
      <c r="AI5" s="9">
        <f>MEDIAN('GeoB23512-01'!H21:H41)</f>
        <v>2</v>
      </c>
    </row>
    <row r="6" spans="1:35" x14ac:dyDescent="0.3">
      <c r="A6" s="2">
        <v>37</v>
      </c>
      <c r="B6" s="2">
        <v>20</v>
      </c>
      <c r="C6" s="2">
        <f>AVERAGE('GeoB23512-01'!C42:C61)</f>
        <v>3.05</v>
      </c>
      <c r="D6" s="5">
        <f>AVERAGE('GeoB23512-01'!D42:D61)</f>
        <v>1.1000000000000001</v>
      </c>
      <c r="E6" s="5">
        <f>AVERAGE('GeoB23512-01'!E42:E61)</f>
        <v>2.35</v>
      </c>
      <c r="F6" s="5">
        <f>AVERAGE('GeoB23512-01'!F42:F61)</f>
        <v>1.8</v>
      </c>
      <c r="G6" s="5">
        <f>AVERAGE('GeoB23512-01'!G42:G61)</f>
        <v>3.1</v>
      </c>
      <c r="H6" s="5">
        <f>AVERAGE('GeoB23512-01'!H42:H61)</f>
        <v>1.8</v>
      </c>
      <c r="J6" s="2">
        <v>37</v>
      </c>
      <c r="K6" s="12">
        <v>20</v>
      </c>
      <c r="L6">
        <f>COUNTIF('GeoB23512-01'!D42:D61,"&gt;0")</f>
        <v>10</v>
      </c>
      <c r="M6">
        <f>COUNTIF('GeoB23512-01'!E42:E61,"&gt;0")</f>
        <v>16</v>
      </c>
      <c r="N6">
        <f>COUNTIF('GeoB23512-01'!F42:F61,"&gt;0")</f>
        <v>15</v>
      </c>
      <c r="O6">
        <f>COUNTIF('GeoB23512-01'!G42:G61,"&gt;0")</f>
        <v>19</v>
      </c>
      <c r="P6">
        <f>COUNTIF('GeoB23512-01'!H42:H61,"&gt;0")</f>
        <v>17</v>
      </c>
      <c r="Q6">
        <f t="shared" si="0"/>
        <v>77</v>
      </c>
      <c r="S6" s="2">
        <v>37</v>
      </c>
      <c r="T6" s="12">
        <v>20</v>
      </c>
      <c r="U6" s="8">
        <f t="shared" si="1"/>
        <v>0.12987012987012986</v>
      </c>
      <c r="V6" s="8">
        <f t="shared" si="2"/>
        <v>0.20779220779220781</v>
      </c>
      <c r="W6" s="8">
        <f t="shared" si="3"/>
        <v>0.19480519480519481</v>
      </c>
      <c r="X6" s="8">
        <f t="shared" si="4"/>
        <v>0.24675324675324675</v>
      </c>
      <c r="Y6" s="8">
        <f t="shared" si="5"/>
        <v>0.22077922077922077</v>
      </c>
      <c r="Z6" s="8">
        <f t="shared" si="6"/>
        <v>1</v>
      </c>
      <c r="AA6" s="7"/>
      <c r="AB6" s="5">
        <v>37</v>
      </c>
      <c r="AC6" s="12">
        <v>20</v>
      </c>
      <c r="AD6" s="5">
        <f>MEDIAN('GeoB23512-01'!C42:C61)</f>
        <v>3</v>
      </c>
      <c r="AE6" s="9">
        <f>MEDIAN('GeoB23512-01'!D42:D61)</f>
        <v>0.5</v>
      </c>
      <c r="AF6" s="9">
        <f>MEDIAN('GeoB23512-01'!E42:E61)</f>
        <v>3</v>
      </c>
      <c r="AG6" s="9">
        <f>MEDIAN('GeoB23512-01'!F42:F61)</f>
        <v>2</v>
      </c>
      <c r="AH6" s="9">
        <f>MEDIAN('GeoB23512-01'!G42:G61)</f>
        <v>3.5</v>
      </c>
      <c r="AI6" s="9">
        <f>MEDIAN('GeoB23512-01'!H42:H61)</f>
        <v>1</v>
      </c>
    </row>
    <row r="7" spans="1:35" x14ac:dyDescent="0.3">
      <c r="A7" s="14">
        <v>38</v>
      </c>
      <c r="B7" s="14">
        <v>22</v>
      </c>
      <c r="C7" s="4">
        <f>AVERAGE('GeoB23512-01'!C62:C83)</f>
        <v>2.5909090909090908</v>
      </c>
      <c r="D7" s="4">
        <f>AVERAGE('GeoB23512-01'!D62:D83)</f>
        <v>1.1818181818181819</v>
      </c>
      <c r="E7" s="4">
        <f>AVERAGE('GeoB23512-01'!E62:E83)</f>
        <v>1.7727272727272727</v>
      </c>
      <c r="F7" s="4">
        <f>AVERAGE('GeoB23512-01'!F62:F83)</f>
        <v>1.4545454545454546</v>
      </c>
      <c r="G7" s="4">
        <f>AVERAGE('GeoB23512-01'!G62:G83)</f>
        <v>3.3181818181818183</v>
      </c>
      <c r="H7" s="4">
        <f>AVERAGE('GeoB23512-01'!H62:H83)</f>
        <v>2</v>
      </c>
      <c r="J7" s="14">
        <v>38</v>
      </c>
      <c r="K7" s="14">
        <v>22</v>
      </c>
      <c r="L7">
        <f>COUNTIF('GeoB23512-01'!D62:D83,"&gt;0")</f>
        <v>12</v>
      </c>
      <c r="M7">
        <f>COUNTIF('GeoB23512-01'!E62:E83,"&gt;0")</f>
        <v>14</v>
      </c>
      <c r="N7">
        <f>COUNTIF('GeoB23512-01'!F62:F83,"&gt;0")</f>
        <v>14</v>
      </c>
      <c r="O7">
        <f>COUNTIF('GeoB23512-01'!G62:G83,"&gt;0")</f>
        <v>22</v>
      </c>
      <c r="P7">
        <f>COUNTIF('GeoB23512-01'!H62:H83,"&gt;0")</f>
        <v>20</v>
      </c>
      <c r="Q7">
        <f t="shared" si="0"/>
        <v>82</v>
      </c>
      <c r="S7" s="14">
        <v>38</v>
      </c>
      <c r="T7" s="14">
        <v>22</v>
      </c>
      <c r="U7" s="8">
        <f>L7/Q7</f>
        <v>0.14634146341463414</v>
      </c>
      <c r="V7" s="8">
        <f>M7/Q7</f>
        <v>0.17073170731707318</v>
      </c>
      <c r="W7" s="8">
        <f>N7/Q7</f>
        <v>0.17073170731707318</v>
      </c>
      <c r="X7" s="8">
        <f>O7/Q7</f>
        <v>0.26829268292682928</v>
      </c>
      <c r="Y7" s="8">
        <f>P7/Q7</f>
        <v>0.24390243902439024</v>
      </c>
      <c r="Z7" s="8">
        <f>SUM(U7:Y7)</f>
        <v>1</v>
      </c>
      <c r="AA7" s="7"/>
      <c r="AB7" s="14">
        <v>38</v>
      </c>
      <c r="AC7" s="14">
        <v>22</v>
      </c>
      <c r="AD7" s="14">
        <f>MEDIAN('GeoB23512-01'!C62:C83)</f>
        <v>3</v>
      </c>
      <c r="AE7" s="14">
        <f>MEDIAN('GeoB23512-01'!D62:D83)</f>
        <v>1</v>
      </c>
      <c r="AF7" s="14">
        <f>MEDIAN('GeoB23512-01'!E62:E83)</f>
        <v>2</v>
      </c>
      <c r="AG7" s="14">
        <f>MEDIAN('GeoB23512-01'!F62:F83)</f>
        <v>2</v>
      </c>
      <c r="AH7" s="14">
        <f>MEDIAN('GeoB23512-01'!G62:G83)</f>
        <v>3</v>
      </c>
      <c r="AI7" s="14">
        <f>MEDIAN('GeoB23512-01'!H62:H83)</f>
        <v>2</v>
      </c>
    </row>
    <row r="8" spans="1:35" x14ac:dyDescent="0.3">
      <c r="A8" s="2">
        <v>81</v>
      </c>
      <c r="B8" s="2">
        <v>20</v>
      </c>
      <c r="C8" s="2">
        <f>AVERAGE('GeoB23512-01'!C84:C103)</f>
        <v>3.3</v>
      </c>
      <c r="D8" s="2">
        <f>AVERAGE('GeoB23512-01'!D84:D103)</f>
        <v>1.7</v>
      </c>
      <c r="E8" s="2">
        <f>AVERAGE('GeoB23512-01'!E84:E103)</f>
        <v>2.7</v>
      </c>
      <c r="F8" s="2">
        <f>AVERAGE('GeoB23512-01'!F84:F103)</f>
        <v>2.0499999999999998</v>
      </c>
      <c r="G8" s="2">
        <f>AVERAGE('GeoB23512-01'!G84:G103)</f>
        <v>1.55</v>
      </c>
      <c r="H8" s="2">
        <f>AVERAGE('GeoB23512-01'!H84:H103)</f>
        <v>1</v>
      </c>
      <c r="J8" s="2">
        <v>81</v>
      </c>
      <c r="K8" s="12">
        <v>20</v>
      </c>
      <c r="L8">
        <f>COUNTIF('GeoB23512-01'!D84:D103,"&gt;0")</f>
        <v>15</v>
      </c>
      <c r="M8">
        <f>COUNTIF('GeoB23512-01'!E84:E103,"&gt;0")</f>
        <v>19</v>
      </c>
      <c r="N8">
        <f>COUNTIF('GeoB23512-01'!F84:F103,"&gt;0")</f>
        <v>17</v>
      </c>
      <c r="O8">
        <f>COUNTIF('GeoB23512-01'!G84:G103,"&gt;0")</f>
        <v>13</v>
      </c>
      <c r="P8">
        <f>COUNTIF('GeoB23512-01'!H84:H103,"&gt;0")</f>
        <v>11</v>
      </c>
      <c r="Q8">
        <f>SUM(L8:P8)</f>
        <v>75</v>
      </c>
      <c r="S8" s="2">
        <v>81</v>
      </c>
      <c r="T8" s="12">
        <v>20</v>
      </c>
      <c r="U8" s="8">
        <f>L8/Q8</f>
        <v>0.2</v>
      </c>
      <c r="V8" s="8">
        <f>M8/Q8</f>
        <v>0.25333333333333335</v>
      </c>
      <c r="W8" s="8">
        <f>N8/Q8</f>
        <v>0.22666666666666666</v>
      </c>
      <c r="X8" s="8">
        <f t="shared" si="4"/>
        <v>0.17333333333333334</v>
      </c>
      <c r="Y8" s="8">
        <f t="shared" si="5"/>
        <v>0.14666666666666667</v>
      </c>
      <c r="Z8" s="8">
        <f t="shared" si="6"/>
        <v>1</v>
      </c>
      <c r="AA8" s="7"/>
      <c r="AB8" s="5">
        <v>81</v>
      </c>
      <c r="AC8" s="12">
        <v>20</v>
      </c>
      <c r="AD8" s="5">
        <f>MEDIAN('GeoB23512-01'!C84:C103)</f>
        <v>3</v>
      </c>
      <c r="AE8" s="9">
        <f>MEDIAN('GeoB23512-01'!D84:D103)</f>
        <v>2</v>
      </c>
      <c r="AF8" s="9">
        <f>MEDIAN('GeoB23512-01'!E84:E103)</f>
        <v>3</v>
      </c>
      <c r="AG8" s="9">
        <f>MEDIAN('GeoB23512-01'!F84:F103)</f>
        <v>2</v>
      </c>
      <c r="AH8" s="9">
        <f>MEDIAN('GeoB23512-01'!G84:G103)</f>
        <v>2</v>
      </c>
      <c r="AI8" s="9">
        <f>MEDIAN('GeoB23512-01'!H84:H103)</f>
        <v>1</v>
      </c>
    </row>
    <row r="9" spans="1:35" x14ac:dyDescent="0.3">
      <c r="A9" s="2">
        <v>127</v>
      </c>
      <c r="B9" s="2">
        <v>21</v>
      </c>
      <c r="C9" s="2">
        <f>AVERAGE('GeoB23512-01'!C104:C124)</f>
        <v>3</v>
      </c>
      <c r="D9" s="5">
        <f>AVERAGE('GeoB23512-01'!D104:D124)</f>
        <v>3</v>
      </c>
      <c r="E9" s="4">
        <f>AVERAGE('GeoB23512-01'!E104:E124)</f>
        <v>3.6190476190476191</v>
      </c>
      <c r="F9" s="4">
        <f>AVERAGE('GeoB23512-01'!F104:F124)</f>
        <v>2.8571428571428572</v>
      </c>
      <c r="G9" s="4">
        <f>AVERAGE('GeoB23512-01'!G104:G124)</f>
        <v>1.8571428571428572</v>
      </c>
      <c r="H9" s="4">
        <f>AVERAGE('GeoB23512-01'!H104:H124)</f>
        <v>1.0476190476190477</v>
      </c>
      <c r="J9" s="2">
        <v>127</v>
      </c>
      <c r="K9" s="12">
        <v>21</v>
      </c>
      <c r="L9">
        <f>COUNTIF('GeoB23512-01'!D104:D124,"&gt;0")</f>
        <v>21</v>
      </c>
      <c r="M9">
        <f>COUNTIF('GeoB23512-01'!E104:E124,"&gt;0")</f>
        <v>20</v>
      </c>
      <c r="N9">
        <f>COUNTIF('GeoB23512-01'!F104:F124,"&gt;0")</f>
        <v>21</v>
      </c>
      <c r="O9">
        <f>COUNTIF('GeoB23512-01'!G104:G124,"&gt;0")</f>
        <v>14</v>
      </c>
      <c r="P9">
        <f>COUNTIF('GeoB23512-01'!H104:H124,"&gt;0")</f>
        <v>10</v>
      </c>
      <c r="Q9">
        <f t="shared" ref="Q9:Q18" si="7">SUM(L9:P9)</f>
        <v>86</v>
      </c>
      <c r="S9" s="2">
        <v>127</v>
      </c>
      <c r="T9" s="12">
        <v>21</v>
      </c>
      <c r="U9" s="8">
        <f t="shared" ref="U9:U11" si="8">L9/Q9</f>
        <v>0.2441860465116279</v>
      </c>
      <c r="V9" s="8">
        <f t="shared" ref="V9:V11" si="9">M9/Q9</f>
        <v>0.23255813953488372</v>
      </c>
      <c r="W9" s="8">
        <f t="shared" ref="W9:W11" si="10">N9/Q9</f>
        <v>0.2441860465116279</v>
      </c>
      <c r="X9" s="8">
        <f t="shared" si="4"/>
        <v>0.16279069767441862</v>
      </c>
      <c r="Y9" s="8">
        <f t="shared" si="5"/>
        <v>0.11627906976744186</v>
      </c>
      <c r="Z9" s="8">
        <f t="shared" si="6"/>
        <v>1</v>
      </c>
      <c r="AA9" s="7"/>
      <c r="AB9" s="5">
        <v>127</v>
      </c>
      <c r="AC9" s="12">
        <v>21</v>
      </c>
      <c r="AD9" s="5">
        <f>MEDIAN('GeoB23512-01'!C104:C124)</f>
        <v>3</v>
      </c>
      <c r="AE9" s="9">
        <f>MEDIAN('GeoB23512-01'!D104:D124)</f>
        <v>3</v>
      </c>
      <c r="AF9" s="9">
        <f>MEDIAN('GeoB23512-01'!E104:E124)</f>
        <v>4</v>
      </c>
      <c r="AG9" s="9">
        <f>MEDIAN('GeoB23512-01'!F104:F124)</f>
        <v>3</v>
      </c>
      <c r="AH9" s="9">
        <f>MEDIAN('GeoB23512-01'!G104:G124)</f>
        <v>2</v>
      </c>
      <c r="AI9" s="9">
        <f>MEDIAN('GeoB23512-01'!H104:H124)</f>
        <v>0</v>
      </c>
    </row>
    <row r="10" spans="1:35" x14ac:dyDescent="0.3">
      <c r="A10" s="2">
        <v>129</v>
      </c>
      <c r="B10" s="2">
        <v>20</v>
      </c>
      <c r="C10" s="2">
        <f>AVERAGE('GeoB23512-01'!C125:C144)</f>
        <v>3.1</v>
      </c>
      <c r="D10" s="5">
        <f>AVERAGE('GeoB23512-01'!D125:D144)</f>
        <v>2.7</v>
      </c>
      <c r="E10" s="5">
        <f>AVERAGE('GeoB23512-01'!E125:E144)</f>
        <v>3.7</v>
      </c>
      <c r="F10" s="5">
        <f>AVERAGE('GeoB23512-01'!F125:F144)</f>
        <v>2.5499999999999998</v>
      </c>
      <c r="G10" s="5">
        <f>AVERAGE('GeoB23512-01'!G125:G144)</f>
        <v>1.4</v>
      </c>
      <c r="H10" s="5">
        <f>AVERAGE('GeoB23512-01'!H125:H144)</f>
        <v>1.1499999999999999</v>
      </c>
      <c r="J10" s="2">
        <v>129</v>
      </c>
      <c r="K10" s="12">
        <v>20</v>
      </c>
      <c r="L10">
        <f>COUNTIF('GeoB23512-01'!D125:D144,"&gt;0")</f>
        <v>20</v>
      </c>
      <c r="M10">
        <f>COUNTIF('GeoB23512-01'!E125:E144,"&gt;0")</f>
        <v>20</v>
      </c>
      <c r="N10">
        <f>COUNTIF('GeoB23512-01'!F125:F144,"&gt;0")</f>
        <v>19</v>
      </c>
      <c r="O10">
        <f>COUNTIF('GeoB23512-01'!G125:G144,"&gt;0")</f>
        <v>10</v>
      </c>
      <c r="P10">
        <f>COUNTIF('GeoB23512-01'!H125:H144,"&gt;0")</f>
        <v>11</v>
      </c>
      <c r="Q10">
        <f t="shared" si="7"/>
        <v>80</v>
      </c>
      <c r="S10" s="2">
        <v>129</v>
      </c>
      <c r="T10" s="12">
        <v>20</v>
      </c>
      <c r="U10" s="8">
        <f t="shared" si="8"/>
        <v>0.25</v>
      </c>
      <c r="V10" s="8">
        <f t="shared" si="9"/>
        <v>0.25</v>
      </c>
      <c r="W10" s="8">
        <f t="shared" si="10"/>
        <v>0.23749999999999999</v>
      </c>
      <c r="X10" s="8">
        <f t="shared" si="4"/>
        <v>0.125</v>
      </c>
      <c r="Y10" s="8">
        <f t="shared" si="5"/>
        <v>0.13750000000000001</v>
      </c>
      <c r="Z10" s="8">
        <f t="shared" si="6"/>
        <v>1</v>
      </c>
      <c r="AA10" s="7"/>
      <c r="AB10" s="5">
        <v>129</v>
      </c>
      <c r="AC10" s="12">
        <v>20</v>
      </c>
      <c r="AD10" s="5">
        <f>MEDIAN('GeoB23512-01'!C125:C144)</f>
        <v>3</v>
      </c>
      <c r="AE10" s="9">
        <f>MEDIAN('GeoB23512-01'!D125:D144)</f>
        <v>3</v>
      </c>
      <c r="AF10" s="9">
        <f>MEDIAN('GeoB23512-01'!E125:E144)</f>
        <v>4</v>
      </c>
      <c r="AG10" s="9">
        <f>MEDIAN('GeoB23512-01'!F125:F144)</f>
        <v>3</v>
      </c>
      <c r="AH10" s="9">
        <f>MEDIAN('GeoB23512-01'!G125:G144)</f>
        <v>0.5</v>
      </c>
      <c r="AI10" s="9">
        <f>MEDIAN('GeoB23512-01'!H125:H144)</f>
        <v>1</v>
      </c>
    </row>
    <row r="11" spans="1:35" x14ac:dyDescent="0.3">
      <c r="A11" s="2">
        <v>131</v>
      </c>
      <c r="B11" s="2">
        <v>23</v>
      </c>
      <c r="C11" s="4">
        <f>AVERAGE('GeoB23512-01'!C145:C167)</f>
        <v>3.3913043478260869</v>
      </c>
      <c r="D11" s="4">
        <f>AVERAGE('GeoB23512-01'!D145:D167)</f>
        <v>3.2173913043478262</v>
      </c>
      <c r="E11" s="4">
        <f>AVERAGE('GeoB23512-01'!E145:E167)</f>
        <v>3.3913043478260869</v>
      </c>
      <c r="F11" s="4">
        <f>AVERAGE('GeoB23512-01'!F145:F167)</f>
        <v>3.0434782608695654</v>
      </c>
      <c r="G11" s="4">
        <f>AVERAGE('GeoB23512-01'!G145:G167)</f>
        <v>1.3478260869565217</v>
      </c>
      <c r="H11" s="4">
        <f>AVERAGE('GeoB23512-01'!H145:H167)</f>
        <v>0.91304347826086951</v>
      </c>
      <c r="J11" s="2">
        <v>131</v>
      </c>
      <c r="K11" s="12">
        <v>23</v>
      </c>
      <c r="L11">
        <f>COUNTIF('GeoB23512-01'!D145:D167,"&gt;0")</f>
        <v>23</v>
      </c>
      <c r="M11">
        <f>COUNTIF('GeoB23512-01'!E145:E167,"&gt;0")</f>
        <v>23</v>
      </c>
      <c r="N11">
        <f>COUNTIF('GeoB23512-01'!F145:F167,"&gt;0")</f>
        <v>22</v>
      </c>
      <c r="O11">
        <f>COUNTIF('GeoB23512-01'!G145:G167,"&gt;0")</f>
        <v>15</v>
      </c>
      <c r="P11">
        <f>COUNTIF('GeoB23512-01'!H145:H167,"&gt;0")</f>
        <v>10</v>
      </c>
      <c r="Q11">
        <f t="shared" si="7"/>
        <v>93</v>
      </c>
      <c r="S11" s="2">
        <v>131</v>
      </c>
      <c r="T11" s="12">
        <v>23</v>
      </c>
      <c r="U11" s="8">
        <f t="shared" si="8"/>
        <v>0.24731182795698925</v>
      </c>
      <c r="V11" s="8">
        <f t="shared" si="9"/>
        <v>0.24731182795698925</v>
      </c>
      <c r="W11" s="8">
        <f t="shared" si="10"/>
        <v>0.23655913978494625</v>
      </c>
      <c r="X11" s="8">
        <f t="shared" si="4"/>
        <v>0.16129032258064516</v>
      </c>
      <c r="Y11" s="8">
        <f t="shared" si="5"/>
        <v>0.10752688172043011</v>
      </c>
      <c r="Z11" s="8">
        <f t="shared" si="6"/>
        <v>1</v>
      </c>
      <c r="AA11" s="7"/>
      <c r="AB11" s="5">
        <v>131</v>
      </c>
      <c r="AC11" s="12">
        <v>23</v>
      </c>
      <c r="AD11" s="5">
        <f>MEDIAN('GeoB23512-01'!C145:C167)</f>
        <v>3</v>
      </c>
      <c r="AE11" s="12">
        <f>MEDIAN('GeoB23512-01'!D145:D167)</f>
        <v>3</v>
      </c>
      <c r="AF11" s="12">
        <f>MEDIAN('GeoB23512-01'!E145:E167)</f>
        <v>3</v>
      </c>
      <c r="AG11" s="12">
        <f>MEDIAN('GeoB23512-01'!F145:F167)</f>
        <v>3</v>
      </c>
      <c r="AH11" s="12">
        <f>MEDIAN('GeoB23512-01'!G145:G167)</f>
        <v>1</v>
      </c>
      <c r="AI11" s="12">
        <f>MEDIAN('GeoB23512-01'!H145:H167)</f>
        <v>0</v>
      </c>
    </row>
    <row r="12" spans="1:35" x14ac:dyDescent="0.3">
      <c r="A12" s="2">
        <v>135</v>
      </c>
      <c r="B12" s="2">
        <v>20</v>
      </c>
      <c r="C12" s="2">
        <f>AVERAGE('GeoB23512-01'!C168:C187)</f>
        <v>3.05</v>
      </c>
      <c r="D12" s="2">
        <f>AVERAGE('GeoB23512-01'!D168:D187)</f>
        <v>2.6</v>
      </c>
      <c r="E12" s="2">
        <f>AVERAGE('GeoB23512-01'!E168:E187)</f>
        <v>3.25</v>
      </c>
      <c r="F12" s="2">
        <f>AVERAGE('GeoB23512-01'!F168:F187)</f>
        <v>2.2999999999999998</v>
      </c>
      <c r="G12" s="2">
        <f>AVERAGE('GeoB23512-01'!G168:G187)</f>
        <v>1.45</v>
      </c>
      <c r="H12" s="2">
        <f>AVERAGE('GeoB23512-01'!H168:H187)</f>
        <v>1.2</v>
      </c>
      <c r="J12" s="2">
        <v>135</v>
      </c>
      <c r="K12" s="12">
        <v>20</v>
      </c>
      <c r="L12">
        <f>COUNTIF('GeoB23512-01'!D168:D187,"&gt;0")</f>
        <v>18</v>
      </c>
      <c r="M12">
        <f>COUNTIF('GeoB23512-01'!E168:E187,"&gt;0")</f>
        <v>20</v>
      </c>
      <c r="N12">
        <f>COUNTIF('GeoB23512-01'!F168:F187,"&gt;0")</f>
        <v>17</v>
      </c>
      <c r="O12">
        <f>COUNTIF('GeoB23512-01'!G168:G187,"&gt;0")</f>
        <v>13</v>
      </c>
      <c r="P12">
        <f>COUNTIF('GeoB23512-01'!H168:H187,"&gt;0")</f>
        <v>15</v>
      </c>
      <c r="Q12">
        <f t="shared" si="7"/>
        <v>83</v>
      </c>
      <c r="S12" s="2">
        <v>135</v>
      </c>
      <c r="T12" s="12">
        <v>20</v>
      </c>
      <c r="U12" s="8">
        <f>L12/Q12</f>
        <v>0.21686746987951808</v>
      </c>
      <c r="V12" s="8">
        <f>M12/Q12</f>
        <v>0.24096385542168675</v>
      </c>
      <c r="W12" s="8">
        <f>N12/Q12</f>
        <v>0.20481927710843373</v>
      </c>
      <c r="X12" s="8">
        <f>O12/Q12</f>
        <v>0.15662650602409639</v>
      </c>
      <c r="Y12" s="8">
        <f>P12/Q12</f>
        <v>0.18072289156626506</v>
      </c>
      <c r="Z12" s="8">
        <f t="shared" si="6"/>
        <v>1</v>
      </c>
      <c r="AA12" s="7"/>
      <c r="AB12" s="5">
        <v>135</v>
      </c>
      <c r="AC12" s="12">
        <v>20</v>
      </c>
      <c r="AD12" s="5">
        <f>MEDIAN('GeoB23512-01'!C168:C187)</f>
        <v>3</v>
      </c>
      <c r="AE12" s="9">
        <f>MEDIAN('GeoB23512-01'!D168:D187)</f>
        <v>3</v>
      </c>
      <c r="AF12" s="9">
        <f>MEDIAN('GeoB23512-01'!E168:E187)</f>
        <v>3</v>
      </c>
      <c r="AG12" s="9">
        <f>MEDIAN('GeoB23512-01'!F168:F187)</f>
        <v>2</v>
      </c>
      <c r="AH12" s="9">
        <f>MEDIAN('GeoB23512-01'!G168:G187)</f>
        <v>2</v>
      </c>
      <c r="AI12" s="9">
        <f>MEDIAN('GeoB23512-01'!H168:H187)</f>
        <v>1</v>
      </c>
    </row>
    <row r="13" spans="1:35" x14ac:dyDescent="0.3">
      <c r="A13" s="2">
        <v>142</v>
      </c>
      <c r="B13" s="2">
        <v>20</v>
      </c>
      <c r="C13" s="2">
        <f>AVERAGE('GeoB23512-01'!C188:C207)</f>
        <v>3.25</v>
      </c>
      <c r="D13" s="12">
        <f>AVERAGE('GeoB23512-01'!D188:D207)</f>
        <v>3.2</v>
      </c>
      <c r="E13" s="12">
        <f>AVERAGE('GeoB23512-01'!E188:E207)</f>
        <v>3.05</v>
      </c>
      <c r="F13" s="12">
        <f>AVERAGE('GeoB23512-01'!F188:F207)</f>
        <v>3</v>
      </c>
      <c r="G13" s="12">
        <f>AVERAGE('GeoB23512-01'!G188:G207)</f>
        <v>1.6</v>
      </c>
      <c r="H13" s="12">
        <f>AVERAGE('GeoB23512-01'!H188:H207)</f>
        <v>0.9</v>
      </c>
      <c r="J13" s="2">
        <v>142</v>
      </c>
      <c r="K13" s="12">
        <v>20</v>
      </c>
      <c r="L13">
        <f>COUNTIF('GeoB23512-01'!D188:D207,"&gt;0")</f>
        <v>20</v>
      </c>
      <c r="M13">
        <f>COUNTIF('GeoB23512-01'!E188:E207,"&gt;0")</f>
        <v>20</v>
      </c>
      <c r="N13">
        <f>COUNTIF('GeoB23512-01'!F188:F207,"&gt;0")</f>
        <v>19</v>
      </c>
      <c r="O13">
        <f>COUNTIF('GeoB23512-01'!G188:G207,"&gt;0")</f>
        <v>13</v>
      </c>
      <c r="P13">
        <f>COUNTIF('GeoB23512-01'!H188:H207,"&gt;0")</f>
        <v>10</v>
      </c>
      <c r="Q13">
        <f t="shared" si="7"/>
        <v>82</v>
      </c>
      <c r="S13" s="2">
        <v>142</v>
      </c>
      <c r="T13" s="12">
        <v>20</v>
      </c>
      <c r="U13" s="8">
        <f t="shared" ref="U13:U17" si="11">L13/Q13</f>
        <v>0.24390243902439024</v>
      </c>
      <c r="V13" s="8">
        <f t="shared" ref="V13:V17" si="12">M13/Q13</f>
        <v>0.24390243902439024</v>
      </c>
      <c r="W13" s="8">
        <f t="shared" ref="W13:W17" si="13">N13/Q13</f>
        <v>0.23170731707317074</v>
      </c>
      <c r="X13" s="8">
        <f t="shared" ref="X13:X17" si="14">O13/Q13</f>
        <v>0.15853658536585366</v>
      </c>
      <c r="Y13" s="8">
        <f t="shared" ref="Y13:Y17" si="15">P13/Q13</f>
        <v>0.12195121951219512</v>
      </c>
      <c r="Z13" s="8">
        <f t="shared" si="6"/>
        <v>1</v>
      </c>
      <c r="AA13" s="7"/>
      <c r="AB13" s="5">
        <v>142</v>
      </c>
      <c r="AC13" s="12">
        <v>20</v>
      </c>
      <c r="AD13" s="5">
        <f>MEDIAN('GeoB23512-01'!C188:C207)</f>
        <v>3</v>
      </c>
      <c r="AE13" s="12">
        <f>MEDIAN('GeoB23512-01'!D188:D207)</f>
        <v>3</v>
      </c>
      <c r="AF13" s="12">
        <f>MEDIAN('GeoB23512-01'!E188:E207)</f>
        <v>3</v>
      </c>
      <c r="AG13" s="12">
        <f>MEDIAN('GeoB23512-01'!F188:F207)</f>
        <v>3</v>
      </c>
      <c r="AH13" s="12">
        <f>MEDIAN('GeoB23512-01'!G188:G207)</f>
        <v>2</v>
      </c>
      <c r="AI13" s="12">
        <f>MEDIAN('GeoB23512-01'!H188:H207)</f>
        <v>0.5</v>
      </c>
    </row>
    <row r="14" spans="1:35" x14ac:dyDescent="0.3">
      <c r="A14" s="14">
        <v>146</v>
      </c>
      <c r="B14" s="14">
        <v>21</v>
      </c>
      <c r="C14" s="4">
        <f>AVERAGE('GeoB23512-01'!C208:C228)</f>
        <v>3.0952380952380953</v>
      </c>
      <c r="D14" s="4">
        <f>AVERAGE('GeoB23512-01'!D208:D228)</f>
        <v>2.7142857142857144</v>
      </c>
      <c r="E14" s="4">
        <f>AVERAGE('GeoB23512-01'!E208:E228)</f>
        <v>3.0952380952380953</v>
      </c>
      <c r="F14" s="4">
        <f>AVERAGE('GeoB23512-01'!F208:F228)</f>
        <v>3</v>
      </c>
      <c r="G14" s="4">
        <f>AVERAGE('GeoB23512-01'!G208:G228)</f>
        <v>1.6190476190476191</v>
      </c>
      <c r="H14" s="4">
        <f>AVERAGE('GeoB23512-01'!H208:H228)</f>
        <v>0.8571428571428571</v>
      </c>
      <c r="J14" s="14">
        <v>146</v>
      </c>
      <c r="K14" s="14">
        <v>21</v>
      </c>
      <c r="L14">
        <f>COUNTIF('GeoB23512-01'!D208:D228,"&gt;0")</f>
        <v>20</v>
      </c>
      <c r="M14">
        <f>COUNTIF('GeoB23512-01'!E208:E228,"&gt;0")</f>
        <v>21</v>
      </c>
      <c r="N14">
        <f>COUNTIF('GeoB23512-01'!F208:F228,"&gt;0")</f>
        <v>21</v>
      </c>
      <c r="O14">
        <f>COUNTIF('GeoB23512-01'!G208:G228,"&gt;0")</f>
        <v>13</v>
      </c>
      <c r="P14">
        <f>COUNTIF('GeoB23512-01'!H208:H228,"&gt;0")</f>
        <v>10</v>
      </c>
      <c r="Q14">
        <f>SUM(L14:P14)</f>
        <v>85</v>
      </c>
      <c r="S14" s="14">
        <v>146</v>
      </c>
      <c r="T14" s="14">
        <v>21</v>
      </c>
      <c r="U14" s="8">
        <f>L14/Q14</f>
        <v>0.23529411764705882</v>
      </c>
      <c r="V14" s="8">
        <f>M14/Q14</f>
        <v>0.24705882352941178</v>
      </c>
      <c r="W14" s="8">
        <f>N14/Q14</f>
        <v>0.24705882352941178</v>
      </c>
      <c r="X14" s="8">
        <f>O14/Q14</f>
        <v>0.15294117647058825</v>
      </c>
      <c r="Y14" s="8">
        <f>P14/Q14</f>
        <v>0.11764705882352941</v>
      </c>
      <c r="Z14" s="8">
        <f t="shared" si="6"/>
        <v>1</v>
      </c>
      <c r="AA14" s="7"/>
      <c r="AB14" s="14">
        <v>146</v>
      </c>
      <c r="AC14" s="14">
        <v>21</v>
      </c>
      <c r="AD14" s="14">
        <f>MEDIAN('GeoB23512-01'!C208:C228)</f>
        <v>3</v>
      </c>
      <c r="AE14" s="14">
        <f>MEDIAN('GeoB23512-01'!D208:D228)</f>
        <v>3</v>
      </c>
      <c r="AF14" s="14">
        <f>MEDIAN('GeoB23512-01'!E208:E228)</f>
        <v>3</v>
      </c>
      <c r="AG14" s="14">
        <f>MEDIAN('GeoB23512-01'!F208:F228)</f>
        <v>3</v>
      </c>
      <c r="AH14" s="14">
        <f>MEDIAN('GeoB23512-01'!G208:G228)</f>
        <v>2</v>
      </c>
      <c r="AI14" s="14">
        <f>MEDIAN('GeoB23512-01'!H208:H228)</f>
        <v>0</v>
      </c>
    </row>
    <row r="15" spans="1:35" x14ac:dyDescent="0.3">
      <c r="A15" s="2">
        <v>153</v>
      </c>
      <c r="B15" s="2">
        <v>21</v>
      </c>
      <c r="C15" s="4">
        <f>AVERAGE('GeoB23512-01'!C229:C249)</f>
        <v>3.4285714285714284</v>
      </c>
      <c r="D15" s="4">
        <f>AVERAGE('GeoB23512-01'!D229:D249)</f>
        <v>2.9523809523809526</v>
      </c>
      <c r="E15" s="4">
        <f>AVERAGE('GeoB23512-01'!E229:E249)</f>
        <v>3.4285714285714284</v>
      </c>
      <c r="F15" s="4">
        <f>AVERAGE('GeoB23512-01'!F229:F249)</f>
        <v>3.0476190476190474</v>
      </c>
      <c r="G15" s="4">
        <f>AVERAGE('GeoB23512-01'!G229:G249)</f>
        <v>2</v>
      </c>
      <c r="H15" s="4">
        <f>AVERAGE('GeoB23512-01'!H229:H249)</f>
        <v>1.0476190476190477</v>
      </c>
      <c r="J15" s="2">
        <v>153</v>
      </c>
      <c r="K15" s="12">
        <v>21</v>
      </c>
      <c r="L15">
        <f>COUNTIF('GeoB23512-01'!D229:D249,"&gt;0")</f>
        <v>21</v>
      </c>
      <c r="M15">
        <f>COUNTIF('GeoB23512-01'!E229:E249,"&gt;0")</f>
        <v>21</v>
      </c>
      <c r="N15">
        <f>COUNTIF('GeoB23512-01'!F229:F249,"&gt;0")</f>
        <v>20</v>
      </c>
      <c r="O15">
        <f>COUNTIF('GeoB23512-01'!G229:G249,"&gt;0")</f>
        <v>16</v>
      </c>
      <c r="P15">
        <f>COUNTIF('GeoB23512-01'!H229:H249,"&gt;0")</f>
        <v>12</v>
      </c>
      <c r="Q15">
        <f t="shared" si="7"/>
        <v>90</v>
      </c>
      <c r="S15" s="2">
        <v>153</v>
      </c>
      <c r="T15" s="12">
        <v>21</v>
      </c>
      <c r="U15" s="8">
        <f t="shared" si="11"/>
        <v>0.23333333333333334</v>
      </c>
      <c r="V15" s="8">
        <f t="shared" si="12"/>
        <v>0.23333333333333334</v>
      </c>
      <c r="W15" s="8">
        <f t="shared" si="13"/>
        <v>0.22222222222222221</v>
      </c>
      <c r="X15" s="8">
        <f t="shared" si="14"/>
        <v>0.17777777777777778</v>
      </c>
      <c r="Y15" s="8">
        <f t="shared" si="15"/>
        <v>0.13333333333333333</v>
      </c>
      <c r="Z15" s="8">
        <f t="shared" si="6"/>
        <v>1</v>
      </c>
      <c r="AA15" s="7"/>
      <c r="AB15" s="5">
        <v>153</v>
      </c>
      <c r="AC15" s="12">
        <v>21</v>
      </c>
      <c r="AD15" s="5">
        <f>MEDIAN('GeoB23512-01'!C229:C249)</f>
        <v>3</v>
      </c>
      <c r="AE15" s="12">
        <f>MEDIAN('GeoB23512-01'!D229:D249)</f>
        <v>3</v>
      </c>
      <c r="AF15" s="12">
        <f>MEDIAN('GeoB23512-01'!E229:E249)</f>
        <v>3</v>
      </c>
      <c r="AG15" s="12">
        <f>MEDIAN('GeoB23512-01'!F229:F249)</f>
        <v>3</v>
      </c>
      <c r="AH15" s="12">
        <f>MEDIAN('GeoB23512-01'!G229:G249)</f>
        <v>2</v>
      </c>
      <c r="AI15" s="12">
        <f>MEDIAN('GeoB23512-01'!H229:H249)</f>
        <v>1</v>
      </c>
    </row>
    <row r="16" spans="1:35" x14ac:dyDescent="0.3">
      <c r="A16" s="2">
        <v>157</v>
      </c>
      <c r="B16" s="2">
        <v>25</v>
      </c>
      <c r="C16" s="2">
        <f>AVERAGE('GeoB23512-01'!C250:C274)</f>
        <v>3.64</v>
      </c>
      <c r="D16" s="12">
        <f>AVERAGE('GeoB23512-01'!D250:D274)</f>
        <v>3.56</v>
      </c>
      <c r="E16" s="12">
        <f>AVERAGE('GeoB23512-01'!E250:E274)</f>
        <v>3.56</v>
      </c>
      <c r="F16" s="12">
        <f>AVERAGE('GeoB23512-01'!F250:F274)</f>
        <v>3.32</v>
      </c>
      <c r="G16" s="12">
        <f>AVERAGE('GeoB23512-01'!G250:G274)</f>
        <v>1.48</v>
      </c>
      <c r="H16" s="12">
        <f>AVERAGE('GeoB23512-01'!H250:H274)</f>
        <v>0.72</v>
      </c>
      <c r="J16" s="2">
        <v>157</v>
      </c>
      <c r="K16" s="12">
        <v>25</v>
      </c>
      <c r="L16">
        <f>COUNTIF('GeoB23512-01'!D250:D274,"&gt;0")</f>
        <v>25</v>
      </c>
      <c r="M16">
        <f>COUNTIF('GeoB23512-01'!E250:E274,"&gt;0")</f>
        <v>25</v>
      </c>
      <c r="N16">
        <f>COUNTIF('GeoB23512-01'!F250:F274,"&gt;0")</f>
        <v>25</v>
      </c>
      <c r="O16">
        <f>COUNTIF('GeoB23512-01'!G250:G274,"&gt;0")</f>
        <v>17</v>
      </c>
      <c r="P16">
        <f>COUNTIF('GeoB23512-01'!H250:H274,"&gt;0")</f>
        <v>9</v>
      </c>
      <c r="Q16">
        <f t="shared" si="7"/>
        <v>101</v>
      </c>
      <c r="S16" s="2">
        <v>157</v>
      </c>
      <c r="T16" s="12">
        <v>25</v>
      </c>
      <c r="U16" s="8">
        <f t="shared" si="11"/>
        <v>0.24752475247524752</v>
      </c>
      <c r="V16" s="8">
        <f t="shared" si="12"/>
        <v>0.24752475247524752</v>
      </c>
      <c r="W16" s="8">
        <f t="shared" si="13"/>
        <v>0.24752475247524752</v>
      </c>
      <c r="X16" s="8">
        <f t="shared" si="14"/>
        <v>0.16831683168316833</v>
      </c>
      <c r="Y16" s="8">
        <f t="shared" si="15"/>
        <v>8.9108910891089105E-2</v>
      </c>
      <c r="Z16" s="8">
        <f t="shared" si="6"/>
        <v>1</v>
      </c>
      <c r="AA16" s="7"/>
      <c r="AB16" s="5">
        <v>157</v>
      </c>
      <c r="AC16" s="12">
        <v>25</v>
      </c>
      <c r="AD16" s="5">
        <f>MEDIAN('GeoB23512-01'!C250:C274)</f>
        <v>4</v>
      </c>
      <c r="AE16" s="12">
        <f>MEDIAN('GeoB23512-01'!D250:D274)</f>
        <v>4</v>
      </c>
      <c r="AF16" s="12">
        <f>MEDIAN('GeoB23512-01'!E250:E274)</f>
        <v>4</v>
      </c>
      <c r="AG16" s="12">
        <f>MEDIAN('GeoB23512-01'!F250:F274)</f>
        <v>3</v>
      </c>
      <c r="AH16" s="12">
        <f>MEDIAN('GeoB23512-01'!G250:G274)</f>
        <v>2</v>
      </c>
      <c r="AI16" s="12">
        <f>MEDIAN('GeoB23512-01'!H250:H274)</f>
        <v>0</v>
      </c>
    </row>
    <row r="17" spans="1:35" x14ac:dyDescent="0.3">
      <c r="A17" s="2">
        <v>158</v>
      </c>
      <c r="B17" s="2">
        <v>20</v>
      </c>
      <c r="C17" s="2">
        <f>AVERAGE('GeoB23512-01'!C275:C294)</f>
        <v>3.45</v>
      </c>
      <c r="D17" s="12">
        <f>AVERAGE('GeoB23512-01'!D275:D294)</f>
        <v>3.55</v>
      </c>
      <c r="E17" s="12">
        <f>AVERAGE('GeoB23512-01'!E275:E294)</f>
        <v>3.55</v>
      </c>
      <c r="F17" s="12">
        <f>AVERAGE('GeoB23512-01'!F275:F294)</f>
        <v>3.3</v>
      </c>
      <c r="G17" s="12">
        <f>AVERAGE('GeoB23512-01'!G275:G294)</f>
        <v>1.3</v>
      </c>
      <c r="H17" s="12">
        <f>AVERAGE('GeoB23512-01'!H275:H294)</f>
        <v>0.7</v>
      </c>
      <c r="J17" s="2">
        <v>158</v>
      </c>
      <c r="K17" s="12">
        <v>20</v>
      </c>
      <c r="L17">
        <f>COUNTIF('GeoB23512-01'!D275:D294,"&gt;0")</f>
        <v>20</v>
      </c>
      <c r="M17">
        <f>COUNTIF('GeoB23512-01'!E275:E294,"&gt;0")</f>
        <v>20</v>
      </c>
      <c r="N17">
        <f>COUNTIF('GeoB23512-01'!F275:F294,"&gt;0")</f>
        <v>20</v>
      </c>
      <c r="O17">
        <f>COUNTIF('GeoB23512-01'!G275:G294,"&gt;0")</f>
        <v>12</v>
      </c>
      <c r="P17">
        <f>COUNTIF('GeoB23512-01'!H275:H294,"&gt;0")</f>
        <v>9</v>
      </c>
      <c r="Q17">
        <f t="shared" si="7"/>
        <v>81</v>
      </c>
      <c r="S17" s="2">
        <v>158</v>
      </c>
      <c r="T17" s="12">
        <v>20</v>
      </c>
      <c r="U17" s="8">
        <f t="shared" si="11"/>
        <v>0.24691358024691357</v>
      </c>
      <c r="V17" s="8">
        <f t="shared" si="12"/>
        <v>0.24691358024691357</v>
      </c>
      <c r="W17" s="8">
        <f t="shared" si="13"/>
        <v>0.24691358024691357</v>
      </c>
      <c r="X17" s="8">
        <f t="shared" si="14"/>
        <v>0.14814814814814814</v>
      </c>
      <c r="Y17" s="8">
        <f t="shared" si="15"/>
        <v>0.1111111111111111</v>
      </c>
      <c r="Z17" s="8">
        <f t="shared" si="6"/>
        <v>1</v>
      </c>
      <c r="AA17" s="7"/>
      <c r="AB17" s="5">
        <v>158</v>
      </c>
      <c r="AC17" s="12">
        <v>20</v>
      </c>
      <c r="AD17" s="5">
        <f>MEDIAN('GeoB23512-01'!C275:C294)</f>
        <v>3</v>
      </c>
      <c r="AE17" s="12">
        <f>MEDIAN('GeoB23512-01'!D275:D294)</f>
        <v>4</v>
      </c>
      <c r="AF17" s="12">
        <f>MEDIAN('GeoB23512-01'!E275:E294)</f>
        <v>4</v>
      </c>
      <c r="AG17" s="12">
        <f>MEDIAN('GeoB23512-01'!F275:F294)</f>
        <v>3</v>
      </c>
      <c r="AH17" s="12">
        <f>MEDIAN('GeoB23512-01'!G275:G294)</f>
        <v>2</v>
      </c>
      <c r="AI17" s="12">
        <f>MEDIAN('GeoB23512-01'!H275:H294)</f>
        <v>0</v>
      </c>
    </row>
    <row r="18" spans="1:35" x14ac:dyDescent="0.3">
      <c r="A18" s="2">
        <v>218</v>
      </c>
      <c r="B18" s="2">
        <v>24</v>
      </c>
      <c r="C18" s="4">
        <f>AVERAGE('GeoB23512-01'!C295:C318)</f>
        <v>3.25</v>
      </c>
      <c r="D18" s="4">
        <f>AVERAGE('GeoB23512-01'!D295:D318)</f>
        <v>2.0416666666666665</v>
      </c>
      <c r="E18" s="4">
        <f>AVERAGE('GeoB23512-01'!E295:E318)</f>
        <v>2.6666666666666665</v>
      </c>
      <c r="F18" s="4">
        <f>AVERAGE('GeoB23512-01'!F295:F318)</f>
        <v>2.4166666666666665</v>
      </c>
      <c r="G18" s="4">
        <f>AVERAGE('GeoB23512-01'!G295:G318)</f>
        <v>2.0833333333333335</v>
      </c>
      <c r="H18" s="4">
        <f>AVERAGE('GeoB23512-01'!H295:H318)</f>
        <v>1.4583333333333333</v>
      </c>
      <c r="J18" s="2">
        <v>218</v>
      </c>
      <c r="K18" s="12">
        <v>24</v>
      </c>
      <c r="L18">
        <f>COUNTIF('GeoB23512-01'!D295:D318,"&gt;0")</f>
        <v>20</v>
      </c>
      <c r="M18">
        <f>COUNTIF('GeoB23512-01'!E295:E318,"&gt;0")</f>
        <v>21</v>
      </c>
      <c r="N18">
        <f>COUNTIF('GeoB23512-01'!F295:F318,"&gt;0")</f>
        <v>21</v>
      </c>
      <c r="O18">
        <f>COUNTIF('GeoB23512-01'!G295:G318,"&gt;0")</f>
        <v>20</v>
      </c>
      <c r="P18">
        <f>COUNTIF('GeoB23512-01'!H295:H318,"&gt;0")</f>
        <v>19</v>
      </c>
      <c r="Q18">
        <f t="shared" si="7"/>
        <v>101</v>
      </c>
      <c r="S18" s="2">
        <v>218</v>
      </c>
      <c r="T18" s="12">
        <v>24</v>
      </c>
      <c r="U18" s="8">
        <f>L18/Q18</f>
        <v>0.19801980198019803</v>
      </c>
      <c r="V18" s="8">
        <f>M18/Q18</f>
        <v>0.20792079207920791</v>
      </c>
      <c r="W18" s="8">
        <f>N18/Q18</f>
        <v>0.20792079207920791</v>
      </c>
      <c r="X18" s="8">
        <f>O18/Q18</f>
        <v>0.19801980198019803</v>
      </c>
      <c r="Y18" s="8">
        <f>P18/Q18</f>
        <v>0.18811881188118812</v>
      </c>
      <c r="Z18" s="8">
        <f t="shared" si="6"/>
        <v>1</v>
      </c>
      <c r="AA18" s="7"/>
      <c r="AB18" s="5">
        <v>218</v>
      </c>
      <c r="AC18" s="12">
        <v>24</v>
      </c>
      <c r="AD18" s="10">
        <f>MEDIAN('GeoB23512-01'!C295:C318)</f>
        <v>3</v>
      </c>
      <c r="AE18" s="10">
        <f>MEDIAN('GeoB23512-01'!D295:D318)</f>
        <v>2</v>
      </c>
      <c r="AF18" s="10">
        <f>MEDIAN('GeoB23512-01'!E295:E318)</f>
        <v>3</v>
      </c>
      <c r="AG18" s="10">
        <f>MEDIAN('GeoB23512-01'!F295:F318)</f>
        <v>3</v>
      </c>
      <c r="AH18" s="10">
        <f>MEDIAN('GeoB23512-01'!G295:G318)</f>
        <v>2</v>
      </c>
      <c r="AI18" s="10">
        <f>MEDIAN('GeoB23512-01'!H295:H318)</f>
        <v>1.5</v>
      </c>
    </row>
    <row r="19" spans="1:35" x14ac:dyDescent="0.3">
      <c r="B19" s="2">
        <f>SUM(B4:B18)</f>
        <v>315</v>
      </c>
    </row>
    <row r="20" spans="1:35" x14ac:dyDescent="0.3">
      <c r="S20" s="45" t="s">
        <v>310</v>
      </c>
      <c r="T20" s="6" t="s">
        <v>299</v>
      </c>
      <c r="U20" s="15">
        <f>AVERAGE(U4:U7)</f>
        <v>0.13287606145942263</v>
      </c>
      <c r="V20" s="15">
        <f t="shared" ref="V20:Y20" si="16">AVERAGE(V4:V7)</f>
        <v>0.16978664502887691</v>
      </c>
      <c r="W20" s="15">
        <f t="shared" si="16"/>
        <v>0.16884375230516227</v>
      </c>
      <c r="X20" s="15">
        <f t="shared" si="16"/>
        <v>0.27795201791192437</v>
      </c>
      <c r="Y20" s="15">
        <f t="shared" si="16"/>
        <v>0.25054152329461382</v>
      </c>
    </row>
    <row r="21" spans="1:35" x14ac:dyDescent="0.3">
      <c r="A21" s="48" t="s">
        <v>308</v>
      </c>
      <c r="B21" s="17" t="s">
        <v>299</v>
      </c>
      <c r="C21" s="18">
        <f>AVERAGE(C4:C7)</f>
        <v>2.7806754519989809</v>
      </c>
      <c r="D21" s="18">
        <f>AVERAGE(D4:D7)</f>
        <v>0.98291953144894317</v>
      </c>
      <c r="E21" s="18">
        <f t="shared" ref="E21:H21" si="17">AVERAGE(E4:E7)</f>
        <v>1.6077126305067482</v>
      </c>
      <c r="F21" s="18">
        <f t="shared" si="17"/>
        <v>1.308034122740005</v>
      </c>
      <c r="G21" s="18">
        <f t="shared" si="17"/>
        <v>3.3090272472625415</v>
      </c>
      <c r="H21" s="21">
        <f t="shared" si="17"/>
        <v>2.0648459383753499</v>
      </c>
      <c r="S21" s="45"/>
      <c r="T21" s="6" t="s">
        <v>300</v>
      </c>
      <c r="U21" s="15">
        <f>AVERAGE(U9:U17)</f>
        <v>0.24059261856389766</v>
      </c>
      <c r="V21" s="15">
        <f t="shared" ref="V21:Y21" si="18">AVERAGE(V9:V17)</f>
        <v>0.24328519461365067</v>
      </c>
      <c r="W21" s="15">
        <f t="shared" si="18"/>
        <v>0.23538790655021932</v>
      </c>
      <c r="X21" s="15">
        <f t="shared" si="18"/>
        <v>0.15682533841385515</v>
      </c>
      <c r="Y21" s="15">
        <f t="shared" si="18"/>
        <v>0.12390894185837725</v>
      </c>
    </row>
    <row r="22" spans="1:35" x14ac:dyDescent="0.3">
      <c r="A22" s="49"/>
      <c r="B22" s="20" t="s">
        <v>300</v>
      </c>
      <c r="C22" s="20">
        <f>AVERAGE(C9:C17)</f>
        <v>3.2672348746261788</v>
      </c>
      <c r="D22" s="22">
        <f>AVERAGE(D9:D17)</f>
        <v>3.0548953301127217</v>
      </c>
      <c r="E22" s="22">
        <f t="shared" ref="E22:H22" si="19">AVERAGE(E9:E17)</f>
        <v>3.4049068322981366</v>
      </c>
      <c r="F22" s="22">
        <f t="shared" si="19"/>
        <v>2.9353600184034967</v>
      </c>
      <c r="G22" s="22">
        <f t="shared" si="19"/>
        <v>1.561557395905222</v>
      </c>
      <c r="H22" s="22">
        <f t="shared" si="19"/>
        <v>0.94838049229353572</v>
      </c>
    </row>
    <row r="23" spans="1:35" x14ac:dyDescent="0.3">
      <c r="A23" s="50" t="s">
        <v>316</v>
      </c>
      <c r="B23" s="19" t="s">
        <v>299</v>
      </c>
      <c r="C23" s="24">
        <f>STDEV(C4:C7)</f>
        <v>0.25894864572652176</v>
      </c>
      <c r="D23" s="24">
        <f>STDEV(D4:D7)</f>
        <v>0.38496795765590613</v>
      </c>
      <c r="E23" s="24">
        <f t="shared" ref="E23:H23" si="20">STDEV(E4:E7)</f>
        <v>0.57517269363063261</v>
      </c>
      <c r="F23" s="24">
        <f t="shared" si="20"/>
        <v>0.40413801784106901</v>
      </c>
      <c r="G23" s="24">
        <f t="shared" si="20"/>
        <v>0.173330050062312</v>
      </c>
      <c r="H23" s="24">
        <f t="shared" si="20"/>
        <v>0.25494951383323677</v>
      </c>
    </row>
    <row r="24" spans="1:35" x14ac:dyDescent="0.3">
      <c r="A24" s="51"/>
      <c r="B24" s="20" t="s">
        <v>300</v>
      </c>
      <c r="C24" s="23">
        <f>STDEV(C9:C18)</f>
        <v>0.20829996790546257</v>
      </c>
      <c r="D24" s="23">
        <f>STDEV(D9:D17)</f>
        <v>0.35534098598208164</v>
      </c>
      <c r="E24" s="23">
        <f t="shared" ref="E24:H24" si="21">STDEV(E9:E17)</f>
        <v>0.23039013810085787</v>
      </c>
      <c r="F24" s="23">
        <f t="shared" si="21"/>
        <v>0.33012519427153031</v>
      </c>
      <c r="G24" s="23">
        <f t="shared" si="21"/>
        <v>0.23549852412073294</v>
      </c>
      <c r="H24" s="23">
        <f t="shared" si="21"/>
        <v>0.17657278426609352</v>
      </c>
    </row>
  </sheetData>
  <mergeCells count="39">
    <mergeCell ref="S20:S21"/>
    <mergeCell ref="Q2:Q3"/>
    <mergeCell ref="A21:A22"/>
    <mergeCell ref="A23:A24"/>
    <mergeCell ref="J1:P1"/>
    <mergeCell ref="J2:J3"/>
    <mergeCell ref="K2:K3"/>
    <mergeCell ref="L2:L3"/>
    <mergeCell ref="M2:M3"/>
    <mergeCell ref="N2:N3"/>
    <mergeCell ref="O2:O3"/>
    <mergeCell ref="P2:P3"/>
    <mergeCell ref="G2:G3"/>
    <mergeCell ref="A1:H1"/>
    <mergeCell ref="A2:A3"/>
    <mergeCell ref="B2:B3"/>
    <mergeCell ref="C2:C3"/>
    <mergeCell ref="D2:D3"/>
    <mergeCell ref="E2:E3"/>
    <mergeCell ref="H2:H3"/>
    <mergeCell ref="F2:F3"/>
    <mergeCell ref="AB1:AI1"/>
    <mergeCell ref="AB2:AB3"/>
    <mergeCell ref="AC2:AC3"/>
    <mergeCell ref="AD2:AD3"/>
    <mergeCell ref="AE2:AE3"/>
    <mergeCell ref="AF2:AF3"/>
    <mergeCell ref="AG2:AG3"/>
    <mergeCell ref="AH2:AH3"/>
    <mergeCell ref="AI2:AI3"/>
    <mergeCell ref="Z2:Z3"/>
    <mergeCell ref="S1:Y1"/>
    <mergeCell ref="S2:S3"/>
    <mergeCell ref="T2:T3"/>
    <mergeCell ref="U2:U3"/>
    <mergeCell ref="V2:V3"/>
    <mergeCell ref="W2:W3"/>
    <mergeCell ref="X2:X3"/>
    <mergeCell ref="Y2:Y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8:H10 L8:P10 L4:P6 C4:H6 C7:H7 C11:H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EDF1-386A-4ACD-A824-9474FFB2AE45}">
  <dimension ref="A1:F21"/>
  <sheetViews>
    <sheetView workbookViewId="0">
      <selection activeCell="E11" sqref="E11"/>
    </sheetView>
  </sheetViews>
  <sheetFormatPr defaultRowHeight="14.4" x14ac:dyDescent="0.3"/>
  <cols>
    <col min="1" max="1" width="18.6640625" customWidth="1"/>
    <col min="2" max="2" width="11.21875" customWidth="1"/>
    <col min="3" max="3" width="12.6640625" customWidth="1"/>
    <col min="4" max="4" width="12.33203125" customWidth="1"/>
    <col min="5" max="5" width="13.5546875" bestFit="1" customWidth="1"/>
    <col min="6" max="6" width="12.33203125" customWidth="1"/>
  </cols>
  <sheetData>
    <row r="1" spans="1:6" ht="15.6" x14ac:dyDescent="0.3">
      <c r="A1" s="40" t="s">
        <v>308</v>
      </c>
      <c r="B1" s="41"/>
      <c r="C1" s="41"/>
      <c r="D1" s="41"/>
      <c r="E1" s="41"/>
      <c r="F1" s="42"/>
    </row>
    <row r="2" spans="1:6" ht="14.4" customHeight="1" x14ac:dyDescent="0.3">
      <c r="A2" s="32" t="s">
        <v>317</v>
      </c>
      <c r="B2" s="34" t="s">
        <v>304</v>
      </c>
      <c r="C2" s="36" t="s">
        <v>305</v>
      </c>
      <c r="D2" s="36" t="s">
        <v>306</v>
      </c>
      <c r="E2" s="36" t="s">
        <v>301</v>
      </c>
      <c r="F2" s="38" t="s">
        <v>309</v>
      </c>
    </row>
    <row r="3" spans="1:6" x14ac:dyDescent="0.3">
      <c r="A3" s="33"/>
      <c r="B3" s="35"/>
      <c r="C3" s="37"/>
      <c r="D3" s="37"/>
      <c r="E3" s="37"/>
      <c r="F3" s="39"/>
    </row>
    <row r="4" spans="1:6" x14ac:dyDescent="0.3">
      <c r="A4" s="13">
        <v>33</v>
      </c>
      <c r="B4" s="4">
        <f>AVERAGE('GeoB23512-01'!D4:D20)</f>
        <v>0.41176470588235292</v>
      </c>
      <c r="C4" s="4">
        <f>AVERAGE('GeoB23512-01'!E4:E20)</f>
        <v>1.1176470588235294</v>
      </c>
      <c r="D4" s="4">
        <f>AVERAGE('GeoB23512-01'!F4:F20)</f>
        <v>0.88235294117647056</v>
      </c>
      <c r="E4" s="4">
        <f>AVERAGE('GeoB23512-01'!G4:G20)</f>
        <v>3.2941176470588234</v>
      </c>
      <c r="F4" s="4">
        <f>AVERAGE('GeoB23512-01'!H4:H20)</f>
        <v>2.4117647058823528</v>
      </c>
    </row>
    <row r="5" spans="1:6" x14ac:dyDescent="0.3">
      <c r="A5" s="13">
        <v>35</v>
      </c>
      <c r="B5" s="4">
        <f>AVERAGE('GeoB23512-01'!D21:D41)</f>
        <v>1.2380952380952381</v>
      </c>
      <c r="C5" s="4">
        <f>AVERAGE('GeoB23512-01'!E21:E41)</f>
        <v>1.1904761904761905</v>
      </c>
      <c r="D5" s="4">
        <f>AVERAGE('GeoB23512-01'!F21:F41)</f>
        <v>1.0952380952380953</v>
      </c>
      <c r="E5" s="4">
        <f>AVERAGE('GeoB23512-01'!G21:G41)</f>
        <v>3.5238095238095237</v>
      </c>
      <c r="F5" s="4">
        <f>AVERAGE('GeoB23512-01'!H21:H41)</f>
        <v>2.0476190476190474</v>
      </c>
    </row>
    <row r="6" spans="1:6" x14ac:dyDescent="0.3">
      <c r="A6" s="13">
        <v>37</v>
      </c>
      <c r="B6" s="13">
        <f>AVERAGE('GeoB23512-01'!D42:D61)</f>
        <v>1.1000000000000001</v>
      </c>
      <c r="C6" s="13">
        <f>AVERAGE('GeoB23512-01'!E42:E61)</f>
        <v>2.35</v>
      </c>
      <c r="D6" s="13">
        <f>AVERAGE('GeoB23512-01'!F42:F61)</f>
        <v>1.8</v>
      </c>
      <c r="E6" s="13">
        <f>AVERAGE('GeoB23512-01'!G42:G61)</f>
        <v>3.1</v>
      </c>
      <c r="F6" s="13">
        <f>AVERAGE('GeoB23512-01'!H42:H61)</f>
        <v>1.8</v>
      </c>
    </row>
    <row r="7" spans="1:6" x14ac:dyDescent="0.3">
      <c r="A7" s="14">
        <v>38</v>
      </c>
      <c r="B7" s="4">
        <v>1.18</v>
      </c>
      <c r="C7" s="4">
        <v>1.77</v>
      </c>
      <c r="D7" s="4">
        <v>1.45</v>
      </c>
      <c r="E7" s="4">
        <v>3.32</v>
      </c>
      <c r="F7" s="4">
        <v>2</v>
      </c>
    </row>
    <row r="8" spans="1:6" x14ac:dyDescent="0.3">
      <c r="A8" s="13">
        <v>81</v>
      </c>
      <c r="B8" s="13">
        <f>AVERAGE('GeoB23512-01'!D84:D103)</f>
        <v>1.7</v>
      </c>
      <c r="C8" s="13">
        <f>AVERAGE('GeoB23512-01'!E84:E103)</f>
        <v>2.7</v>
      </c>
      <c r="D8" s="13">
        <f>AVERAGE('GeoB23512-01'!F84:F103)</f>
        <v>2.0499999999999998</v>
      </c>
      <c r="E8" s="13">
        <f>AVERAGE('GeoB23512-01'!G84:G103)</f>
        <v>1.55</v>
      </c>
      <c r="F8" s="13">
        <f>AVERAGE('GeoB23512-01'!H84:H103)</f>
        <v>1</v>
      </c>
    </row>
    <row r="9" spans="1:6" x14ac:dyDescent="0.3">
      <c r="A9" s="13">
        <v>127</v>
      </c>
      <c r="B9" s="13">
        <f>AVERAGE('GeoB23512-01'!D104:D124)</f>
        <v>3</v>
      </c>
      <c r="C9" s="4">
        <f>AVERAGE('GeoB23512-01'!E104:E124)</f>
        <v>3.6190476190476191</v>
      </c>
      <c r="D9" s="4">
        <f>AVERAGE('GeoB23512-01'!F104:F124)</f>
        <v>2.8571428571428572</v>
      </c>
      <c r="E9" s="4">
        <f>AVERAGE('GeoB23512-01'!G104:G124)</f>
        <v>1.8571428571428572</v>
      </c>
      <c r="F9" s="4">
        <f>AVERAGE('GeoB23512-01'!H104:H124)</f>
        <v>1.0476190476190477</v>
      </c>
    </row>
    <row r="10" spans="1:6" x14ac:dyDescent="0.3">
      <c r="A10" s="13">
        <v>129</v>
      </c>
      <c r="B10" s="13">
        <f>AVERAGE('GeoB23512-01'!D125:D144)</f>
        <v>2.7</v>
      </c>
      <c r="C10" s="13">
        <f>AVERAGE('GeoB23512-01'!E125:E144)</f>
        <v>3.7</v>
      </c>
      <c r="D10" s="13">
        <f>AVERAGE('GeoB23512-01'!F125:F144)</f>
        <v>2.5499999999999998</v>
      </c>
      <c r="E10" s="13">
        <f>AVERAGE('GeoB23512-01'!G125:G144)</f>
        <v>1.4</v>
      </c>
      <c r="F10" s="13">
        <f>AVERAGE('GeoB23512-01'!H125:H144)</f>
        <v>1.1499999999999999</v>
      </c>
    </row>
    <row r="11" spans="1:6" x14ac:dyDescent="0.3">
      <c r="A11" s="13">
        <v>131</v>
      </c>
      <c r="B11" s="4">
        <f>AVERAGE('GeoB23512-01'!D145:D167)</f>
        <v>3.2173913043478262</v>
      </c>
      <c r="C11" s="4">
        <f>AVERAGE('GeoB23512-01'!E145:E167)</f>
        <v>3.3913043478260869</v>
      </c>
      <c r="D11" s="4">
        <f>AVERAGE('GeoB23512-01'!F145:F167)</f>
        <v>3.0434782608695654</v>
      </c>
      <c r="E11" s="4">
        <f>AVERAGE('GeoB23512-01'!G145:G167)</f>
        <v>1.3478260869565217</v>
      </c>
      <c r="F11" s="4">
        <f>AVERAGE('GeoB23512-01'!H145:H167)</f>
        <v>0.91304347826086951</v>
      </c>
    </row>
    <row r="12" spans="1:6" x14ac:dyDescent="0.3">
      <c r="A12" s="13">
        <v>135</v>
      </c>
      <c r="B12" s="13">
        <f>AVERAGE('GeoB23512-01'!D168:D187)</f>
        <v>2.6</v>
      </c>
      <c r="C12" s="13">
        <f>AVERAGE('GeoB23512-01'!E168:E187)</f>
        <v>3.25</v>
      </c>
      <c r="D12" s="13">
        <f>AVERAGE('GeoB23512-01'!F168:F187)</f>
        <v>2.2999999999999998</v>
      </c>
      <c r="E12" s="13">
        <f>AVERAGE('GeoB23512-01'!G168:G187)</f>
        <v>1.45</v>
      </c>
      <c r="F12" s="13">
        <f>AVERAGE('GeoB23512-01'!H168:H187)</f>
        <v>1.2</v>
      </c>
    </row>
    <row r="13" spans="1:6" x14ac:dyDescent="0.3">
      <c r="A13" s="13">
        <v>142</v>
      </c>
      <c r="B13" s="13">
        <f>AVERAGE('GeoB23512-01'!D188:D207)</f>
        <v>3.2</v>
      </c>
      <c r="C13" s="13">
        <f>AVERAGE('GeoB23512-01'!E188:E207)</f>
        <v>3.05</v>
      </c>
      <c r="D13" s="13">
        <v>3</v>
      </c>
      <c r="E13" s="13">
        <f>AVERAGE('GeoB23512-01'!G188:G207)</f>
        <v>1.6</v>
      </c>
      <c r="F13" s="13">
        <f>AVERAGE('GeoB23512-01'!H188:H207)</f>
        <v>0.9</v>
      </c>
    </row>
    <row r="14" spans="1:6" x14ac:dyDescent="0.3">
      <c r="A14" s="14">
        <v>146</v>
      </c>
      <c r="B14" s="4">
        <v>2.7142857142857144</v>
      </c>
      <c r="C14" s="4">
        <v>3.0952380952380953</v>
      </c>
      <c r="D14" s="4">
        <v>3</v>
      </c>
      <c r="E14" s="4">
        <v>1.6190476190476191</v>
      </c>
      <c r="F14" s="4">
        <v>0.8571428571428571</v>
      </c>
    </row>
    <row r="15" spans="1:6" x14ac:dyDescent="0.3">
      <c r="A15" s="13">
        <v>153</v>
      </c>
      <c r="B15" s="4">
        <f>AVERAGE('GeoB23512-01'!D229:D249)</f>
        <v>2.9523809523809526</v>
      </c>
      <c r="C15" s="4">
        <f>AVERAGE('GeoB23512-01'!E229:E249)</f>
        <v>3.4285714285714284</v>
      </c>
      <c r="D15" s="4">
        <f>AVERAGE('GeoB23512-01'!F229:F249)</f>
        <v>3.0476190476190474</v>
      </c>
      <c r="E15" s="4">
        <f>AVERAGE('GeoB23512-01'!G229:G249)</f>
        <v>2</v>
      </c>
      <c r="F15" s="4">
        <f>AVERAGE('GeoB23512-01'!H229:H249)</f>
        <v>1.0476190476190477</v>
      </c>
    </row>
    <row r="16" spans="1:6" x14ac:dyDescent="0.3">
      <c r="A16" s="13">
        <v>157</v>
      </c>
      <c r="B16" s="13">
        <f>AVERAGE('GeoB23512-01'!D250:D274)</f>
        <v>3.56</v>
      </c>
      <c r="C16" s="13">
        <f>AVERAGE('GeoB23512-01'!E250:E274)</f>
        <v>3.56</v>
      </c>
      <c r="D16" s="13">
        <f>AVERAGE('GeoB23512-01'!F250:F274)</f>
        <v>3.32</v>
      </c>
      <c r="E16" s="13">
        <f>AVERAGE('GeoB23512-01'!G250:G274)</f>
        <v>1.48</v>
      </c>
      <c r="F16" s="13">
        <f>AVERAGE('GeoB23512-01'!H250:H274)</f>
        <v>0.72</v>
      </c>
    </row>
    <row r="17" spans="1:6" x14ac:dyDescent="0.3">
      <c r="A17" s="13">
        <v>158</v>
      </c>
      <c r="B17" s="13">
        <f>AVERAGE('GeoB23512-01'!D275:D294)</f>
        <v>3.55</v>
      </c>
      <c r="C17" s="13">
        <f>AVERAGE('GeoB23512-01'!E275:E294)</f>
        <v>3.55</v>
      </c>
      <c r="D17" s="13">
        <f>AVERAGE('GeoB23512-01'!F275:F294)</f>
        <v>3.3</v>
      </c>
      <c r="E17" s="13">
        <f>AVERAGE('GeoB23512-01'!G275:G294)</f>
        <v>1.3</v>
      </c>
      <c r="F17" s="13">
        <f>AVERAGE('GeoB23512-01'!H275:H294)</f>
        <v>0.7</v>
      </c>
    </row>
    <row r="18" spans="1:6" x14ac:dyDescent="0.3">
      <c r="A18" s="13">
        <v>218</v>
      </c>
      <c r="B18" s="4">
        <f>AVERAGE('GeoB23512-01'!D295:D318)</f>
        <v>2.0416666666666665</v>
      </c>
      <c r="C18" s="4">
        <f>AVERAGE('GeoB23512-01'!E295:E318)</f>
        <v>2.6666666666666665</v>
      </c>
      <c r="D18" s="4">
        <f>AVERAGE('GeoB23512-01'!F295:F318)</f>
        <v>2.4166666666666665</v>
      </c>
      <c r="E18" s="4">
        <f>AVERAGE('GeoB23512-01'!G295:G318)</f>
        <v>2.0833333333333335</v>
      </c>
      <c r="F18" s="4">
        <f>AVERAGE('GeoB23512-01'!H295:H318)</f>
        <v>1.4583333333333333</v>
      </c>
    </row>
    <row r="20" spans="1:6" x14ac:dyDescent="0.3">
      <c r="B20" s="16">
        <f>AVERAGE(B4:B7)</f>
        <v>0.98246498599439769</v>
      </c>
      <c r="C20" s="16">
        <f t="shared" ref="C20:F20" si="0">AVERAGE(C4:C7)</f>
        <v>1.6070308123249299</v>
      </c>
      <c r="D20" s="16">
        <f t="shared" si="0"/>
        <v>1.3068977591036415</v>
      </c>
      <c r="E20" s="16">
        <f t="shared" si="0"/>
        <v>3.309481792717087</v>
      </c>
      <c r="F20" s="16">
        <f t="shared" si="0"/>
        <v>2.0648459383753499</v>
      </c>
    </row>
    <row r="21" spans="1:6" x14ac:dyDescent="0.3">
      <c r="B21">
        <f>AVERAGE(B8:B18)</f>
        <v>2.8396113306982875</v>
      </c>
      <c r="C21">
        <f t="shared" ref="C21:F21" si="1">AVERAGE(C8:C18)</f>
        <v>3.2737116506681718</v>
      </c>
      <c r="D21">
        <f t="shared" si="1"/>
        <v>2.8077188029361944</v>
      </c>
      <c r="E21">
        <f t="shared" si="1"/>
        <v>1.6079408996800302</v>
      </c>
      <c r="F21">
        <f t="shared" si="1"/>
        <v>0.99943252399774141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  <ignoredErrors>
    <ignoredError sqref="B15:F18 B4:F6 B8:F12 B13:C13 E13:F13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GeoB23512-01</vt:lpstr>
      <vt:lpstr>tables</vt:lpstr>
      <vt:lpstr>mean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yhasn</dc:creator>
  <cp:lastModifiedBy>yhasn</cp:lastModifiedBy>
  <dcterms:created xsi:type="dcterms:W3CDTF">2022-03-23T23:34:23Z</dcterms:created>
  <dcterms:modified xsi:type="dcterms:W3CDTF">2022-11-23T21:24:50Z</dcterms:modified>
</cp:coreProperties>
</file>